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ã tăng" sheetId="1" state="visible" r:id="rId2"/>
    <sheet name="mã giảm" sheetId="2" state="visible" r:id="rId3"/>
    <sheet name="khối lượng giao dịch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<sst xmlns="http://schemas.openxmlformats.org/spreadsheetml/2006/main" count="227" uniqueCount="202">
  <si>
    <t xml:space="preserve">Mã CK</t>
  </si>
  <si>
    <t xml:space="preserve">Tên công ty</t>
  </si>
  <si>
    <t xml:space="preserve">Giá gần nhất</t>
  </si>
  <si>
    <t xml:space="preserve">Thay đổi</t>
  </si>
  <si>
    <t xml:space="preserve">% Thay đổi</t>
  </si>
  <si>
    <t xml:space="preserve">Khối lượng</t>
  </si>
  <si>
    <t xml:space="preserve">MDN</t>
  </si>
  <si>
    <t xml:space="preserve">CTCP Tổng công ty May Đồng Nai</t>
  </si>
  <si>
    <t xml:space="preserve">BTD</t>
  </si>
  <si>
    <t xml:space="preserve">CTCP Bê tông Ly tâm Thủ Đức</t>
  </si>
  <si>
    <t xml:space="preserve">SKV</t>
  </si>
  <si>
    <t xml:space="preserve">CTCP Nước giải khát Yến sào Khánh Hòa</t>
  </si>
  <si>
    <t xml:space="preserve">AG1</t>
  </si>
  <si>
    <t xml:space="preserve">CTCP 28.1</t>
  </si>
  <si>
    <t xml:space="preserve">CEN</t>
  </si>
  <si>
    <t xml:space="preserve">CTCP CENCON Việt Nam</t>
  </si>
  <si>
    <t xml:space="preserve">PFL</t>
  </si>
  <si>
    <t xml:space="preserve">CTCP Dầu khí Đông Đô</t>
  </si>
  <si>
    <t xml:space="preserve">61.7</t>
  </si>
  <si>
    <t xml:space="preserve">DAS</t>
  </si>
  <si>
    <t xml:space="preserve">CTCP Máy - Thiết bị Dầu khí Đà Nẵng</t>
  </si>
  <si>
    <t xml:space="preserve">BKH</t>
  </si>
  <si>
    <t xml:space="preserve">CTCP Bánh Mứt Kẹo Hà Nội</t>
  </si>
  <si>
    <t xml:space="preserve">ABR</t>
  </si>
  <si>
    <t xml:space="preserve">CTCP Đầu tư Nhãn Hiệu Việt</t>
  </si>
  <si>
    <t xml:space="preserve">HHV</t>
  </si>
  <si>
    <t xml:space="preserve">CTCP Đầu tư Hạ tầng giao thông Đèo Cả</t>
  </si>
  <si>
    <t xml:space="preserve">HUG</t>
  </si>
  <si>
    <t xml:space="preserve">Tổng Công ty May Hưng Yên - CTCP</t>
  </si>
  <si>
    <t xml:space="preserve">VGV</t>
  </si>
  <si>
    <t xml:space="preserve">Tổng công ty tư vấn xây dựng Việt Nam - CTCP</t>
  </si>
  <si>
    <t xml:space="preserve">MVB</t>
  </si>
  <si>
    <t xml:space="preserve">Tổng Công ty Công nghiệp mỏ Việt Bắc TKV - CTCP</t>
  </si>
  <si>
    <t xml:space="preserve">LLM</t>
  </si>
  <si>
    <t xml:space="preserve">Tổng Công ty lắp máy Việt Nam - CTCP</t>
  </si>
  <si>
    <t xml:space="preserve">TTG</t>
  </si>
  <si>
    <t xml:space="preserve">CTCP May Thanh Trì</t>
  </si>
  <si>
    <t xml:space="preserve">BVG</t>
  </si>
  <si>
    <t xml:space="preserve">CTCP Đầu tư BVG</t>
  </si>
  <si>
    <t xml:space="preserve">91.4</t>
  </si>
  <si>
    <t xml:space="preserve">SRT</t>
  </si>
  <si>
    <t xml:space="preserve">CTCP Vận tải Đường sắt Sài Gòn</t>
  </si>
  <si>
    <t xml:space="preserve">HRT</t>
  </si>
  <si>
    <t xml:space="preserve">CTCP Vận tải đường sắt Hà Nội</t>
  </si>
  <si>
    <t xml:space="preserve">HNE</t>
  </si>
  <si>
    <t xml:space="preserve">CTCP Hanel</t>
  </si>
  <si>
    <t xml:space="preserve">SCJ</t>
  </si>
  <si>
    <t xml:space="preserve">CTCP Xi măng Sài Sơn</t>
  </si>
  <si>
    <t xml:space="preserve">CHS</t>
  </si>
  <si>
    <t xml:space="preserve">CTCP Chiếu sáng Công cộng thành phố Hồ Chí Minh</t>
  </si>
  <si>
    <t xml:space="preserve">ILC</t>
  </si>
  <si>
    <t xml:space="preserve">CTCP Hợp tác lao động với nước ngoài</t>
  </si>
  <si>
    <t xml:space="preserve">PRT</t>
  </si>
  <si>
    <t xml:space="preserve">Tổng Công ty Sản xuất - Xuất nhập khẩu Bình Dương - CTCP</t>
  </si>
  <si>
    <t xml:space="preserve">CCM</t>
  </si>
  <si>
    <t xml:space="preserve">CTCP Khoáng sản và Xi măng Cần Thơ</t>
  </si>
  <si>
    <t xml:space="preserve">SDP</t>
  </si>
  <si>
    <t xml:space="preserve">CTCP SDP</t>
  </si>
  <si>
    <t xml:space="preserve">KDF</t>
  </si>
  <si>
    <t xml:space="preserve">CTCP Thực phẩm Đông lạnh KIDO</t>
  </si>
  <si>
    <t xml:space="preserve">46.5</t>
  </si>
  <si>
    <t xml:space="preserve">HIG</t>
  </si>
  <si>
    <t xml:space="preserve">CTCP Tập đoàn HIPT</t>
  </si>
  <si>
    <t xml:space="preserve">ILS</t>
  </si>
  <si>
    <t xml:space="preserve">CTCP Đầu tư Thương mại và Dịch vụ Quốc tế</t>
  </si>
  <si>
    <t xml:space="preserve">AGP</t>
  </si>
  <si>
    <t xml:space="preserve">CTCP Dược phẩm Agimexpharm</t>
  </si>
  <si>
    <t xml:space="preserve">VGI</t>
  </si>
  <si>
    <t xml:space="preserve">Tổng CTCP Đầu tư Quốc tế Viettel</t>
  </si>
  <si>
    <t xml:space="preserve">DAP</t>
  </si>
  <si>
    <t xml:space="preserve">CTCP Đông Á</t>
  </si>
  <si>
    <t xml:space="preserve">CNH</t>
  </si>
  <si>
    <t xml:space="preserve">CTCP Cảng Nha Trang</t>
  </si>
  <si>
    <t xml:space="preserve">ATB</t>
  </si>
  <si>
    <t xml:space="preserve">CTCP An Thịnh</t>
  </si>
  <si>
    <t xml:space="preserve">99.5</t>
  </si>
  <si>
    <t xml:space="preserve">BHK</t>
  </si>
  <si>
    <t xml:space="preserve">CTCP Bia Hà Nội - Kim Bài</t>
  </si>
  <si>
    <t xml:space="preserve">VHG</t>
  </si>
  <si>
    <t xml:space="preserve">CTCP Đầu tư Cao su Quảng Nam</t>
  </si>
  <si>
    <t xml:space="preserve">PGV</t>
  </si>
  <si>
    <t xml:space="preserve">Tổng Công ty Phát điện 3 - CTCP</t>
  </si>
  <si>
    <t xml:space="preserve">MTA</t>
  </si>
  <si>
    <t xml:space="preserve">Tổng Công ty Khoáng sản và Thương mại Hà Tĩnh - CTCP</t>
  </si>
  <si>
    <t xml:space="preserve">VIN</t>
  </si>
  <si>
    <t xml:space="preserve">CTCP Giao nhận Kho vận Ngoại thương Việt Nam</t>
  </si>
  <si>
    <t xml:space="preserve">BLI</t>
  </si>
  <si>
    <t xml:space="preserve">Tổng CTCP Bảo hiểm Bảo Long</t>
  </si>
  <si>
    <t xml:space="preserve">HU4</t>
  </si>
  <si>
    <t xml:space="preserve">CTCP Đầu tư và Xây dựng HUD4</t>
  </si>
  <si>
    <t xml:space="preserve">BMS</t>
  </si>
  <si>
    <t xml:space="preserve">CTCP Chứng khoán Bảo Minh</t>
  </si>
  <si>
    <t xml:space="preserve">DRG</t>
  </si>
  <si>
    <t xml:space="preserve">CTCP Cao su Đắk Lắk</t>
  </si>
  <si>
    <t xml:space="preserve">CDO</t>
  </si>
  <si>
    <t xml:space="preserve">CTCP Tư vấn thiết kế và Phát triển đô thị</t>
  </si>
  <si>
    <t xml:space="preserve">PMT</t>
  </si>
  <si>
    <t xml:space="preserve">CTCP Viễn thông Telvina Việt Nam</t>
  </si>
  <si>
    <t xml:space="preserve">A32</t>
  </si>
  <si>
    <t xml:space="preserve">CTCP 32</t>
  </si>
  <si>
    <t xml:space="preserve">ICF</t>
  </si>
  <si>
    <t xml:space="preserve">CTCP Đầu tư Thương mại Thuỷ Sản</t>
  </si>
  <si>
    <t xml:space="preserve">DTV</t>
  </si>
  <si>
    <t xml:space="preserve">CTCP Phát triển Điện Trà Vinh</t>
  </si>
  <si>
    <t xml:space="preserve">CAT</t>
  </si>
  <si>
    <t xml:space="preserve">CTCP Thủy sản Cà Mau</t>
  </si>
  <si>
    <t xml:space="preserve">HPP</t>
  </si>
  <si>
    <t xml:space="preserve">CTCP Sơn Hải Phòng</t>
  </si>
  <si>
    <t xml:space="preserve">POV</t>
  </si>
  <si>
    <t xml:space="preserve">CTCP Xăng dầu Dầu khí Vũng Áng</t>
  </si>
  <si>
    <t xml:space="preserve">DNH</t>
  </si>
  <si>
    <t xml:space="preserve">CTCP Thủy điện Đa Nhim - Hàm Thuận - Đa Mi</t>
  </si>
  <si>
    <t xml:space="preserve">X26</t>
  </si>
  <si>
    <t xml:space="preserve">CTCP 26</t>
  </si>
  <si>
    <t xml:space="preserve">NUE</t>
  </si>
  <si>
    <t xml:space="preserve">CTCP Môi trường Đô thị Nha Trang</t>
  </si>
  <si>
    <t xml:space="preserve">AMS</t>
  </si>
  <si>
    <t xml:space="preserve">CTCP Cơ khí Xây dựng AMECC</t>
  </si>
  <si>
    <t xml:space="preserve">DSP</t>
  </si>
  <si>
    <t xml:space="preserve">CTCP Dịch vụ Du lịch Phú Thọ</t>
  </si>
  <si>
    <t xml:space="preserve">HTG</t>
  </si>
  <si>
    <t xml:space="preserve">Tổng CTCP Dệt may Hòa Thọ</t>
  </si>
  <si>
    <t xml:space="preserve">C21</t>
  </si>
  <si>
    <t xml:space="preserve">CTCP Thế kỷ 21</t>
  </si>
  <si>
    <t xml:space="preserve">DNW</t>
  </si>
  <si>
    <t xml:space="preserve">CTCP Cấp nước Đồng Nai</t>
  </si>
  <si>
    <t xml:space="preserve">AFX</t>
  </si>
  <si>
    <t xml:space="preserve">CTCP Xuất nhập khẩu Nông sản Thực phẩm An Giang</t>
  </si>
  <si>
    <t xml:space="preserve">BSR</t>
  </si>
  <si>
    <t xml:space="preserve">CTCP Lọc - Hóa dầu Bình Sơn</t>
  </si>
  <si>
    <t xml:space="preserve">LPB</t>
  </si>
  <si>
    <t xml:space="preserve">Ngân hàng TMCP Bưu điện Liên Việt</t>
  </si>
  <si>
    <t xml:space="preserve">C4G</t>
  </si>
  <si>
    <t xml:space="preserve">CTCP Tập đoàn CIENCO4</t>
  </si>
  <si>
    <t xml:space="preserve">731.5</t>
  </si>
  <si>
    <t xml:space="preserve">TND</t>
  </si>
  <si>
    <t xml:space="preserve">CTCP Than Tây Nam Đá Mài - Vinacomin</t>
  </si>
  <si>
    <t xml:space="preserve">481.3</t>
  </si>
  <si>
    <t xml:space="preserve">VIB</t>
  </si>
  <si>
    <t xml:space="preserve">Ngân hàng TMCP Quốc tế Việt Nam</t>
  </si>
  <si>
    <t xml:space="preserve">464.4</t>
  </si>
  <si>
    <t xml:space="preserve">OIL</t>
  </si>
  <si>
    <t xml:space="preserve">Tổng Công ty Dầu Việt Nam - CTCP</t>
  </si>
  <si>
    <t xml:space="preserve">CTR</t>
  </si>
  <si>
    <t xml:space="preserve">Tổng CTCP Công trình Viettel</t>
  </si>
  <si>
    <t xml:space="preserve">318.5</t>
  </si>
  <si>
    <t xml:space="preserve">QNS</t>
  </si>
  <si>
    <t xml:space="preserve">CTCP Đường Quảng Ngãi</t>
  </si>
  <si>
    <t xml:space="preserve">219.1</t>
  </si>
  <si>
    <t xml:space="preserve">ACV</t>
  </si>
  <si>
    <t xml:space="preserve">Tổng Công ty Cảng hàng không Việt Nam - CTCP</t>
  </si>
  <si>
    <t xml:space="preserve">210.9</t>
  </si>
  <si>
    <t xml:space="preserve">G36</t>
  </si>
  <si>
    <t xml:space="preserve">Tổng Công ty 36 - CTCP</t>
  </si>
  <si>
    <t xml:space="preserve">187.4</t>
  </si>
  <si>
    <t xml:space="preserve">VCR</t>
  </si>
  <si>
    <t xml:space="preserve">CTCP Đầu tư và Phát triển Du lịch Vinaconex</t>
  </si>
  <si>
    <t xml:space="preserve">149.5</t>
  </si>
  <si>
    <t xml:space="preserve">ABI</t>
  </si>
  <si>
    <t xml:space="preserve">CTCP Bảo hiểm Ngân hàng Nông nghiệp</t>
  </si>
  <si>
    <t xml:space="preserve">149.1</t>
  </si>
  <si>
    <t xml:space="preserve">DRI</t>
  </si>
  <si>
    <t xml:space="preserve">CTCP Đầu tư Cao su Đắk Lắk</t>
  </si>
  <si>
    <t xml:space="preserve">120.7</t>
  </si>
  <si>
    <t xml:space="preserve">VNH</t>
  </si>
  <si>
    <t xml:space="preserve">CTCP Đầu tư Việt Việt Nhật</t>
  </si>
  <si>
    <t xml:space="preserve">110.6</t>
  </si>
  <si>
    <t xml:space="preserve">HND</t>
  </si>
  <si>
    <t xml:space="preserve">CTCP Nhiệt điện Hải Phòng</t>
  </si>
  <si>
    <t xml:space="preserve">98.9</t>
  </si>
  <si>
    <t xml:space="preserve">VRG</t>
  </si>
  <si>
    <t xml:space="preserve">CTCP Phát triển Đô thị và Khu công nghiệp Cao su Việt Nam</t>
  </si>
  <si>
    <t xml:space="preserve">87.6</t>
  </si>
  <si>
    <t xml:space="preserve">MPC</t>
  </si>
  <si>
    <t xml:space="preserve">CTCP Tập Đoàn Thủy Sản Minh Phú</t>
  </si>
  <si>
    <t xml:space="preserve">86.7</t>
  </si>
  <si>
    <t xml:space="preserve">VEA</t>
  </si>
  <si>
    <t xml:space="preserve">Tổng Công ty Máy động lực và Máy nông nghiệp Việt Nam - CTCP</t>
  </si>
  <si>
    <t xml:space="preserve">78.7</t>
  </si>
  <si>
    <t xml:space="preserve">ORS</t>
  </si>
  <si>
    <t xml:space="preserve">CTCP Chứng khoán Tiên Phong</t>
  </si>
  <si>
    <t xml:space="preserve">67.6</t>
  </si>
  <si>
    <t xml:space="preserve">DVN</t>
  </si>
  <si>
    <t xml:space="preserve">Tổng Công ty Dược Việt Nam - CTCP</t>
  </si>
  <si>
    <t xml:space="preserve">66.7</t>
  </si>
  <si>
    <t xml:space="preserve">VOC</t>
  </si>
  <si>
    <t xml:space="preserve">Tổng Công ty Công nghiệp dầu thực vật Việt Nam - CTCP</t>
  </si>
  <si>
    <t xml:space="preserve">VNA</t>
  </si>
  <si>
    <t xml:space="preserve">CTCP Vận tải biển VINASHIP</t>
  </si>
  <si>
    <t xml:space="preserve">60.8</t>
  </si>
  <si>
    <t xml:space="preserve">STH</t>
  </si>
  <si>
    <t xml:space="preserve">CTCP Phát hành sách Thái Nguyên</t>
  </si>
  <si>
    <t xml:space="preserve">59.4</t>
  </si>
  <si>
    <t xml:space="preserve">VGT</t>
  </si>
  <si>
    <t xml:space="preserve">Tập đoàn Dệt may Việt Nam</t>
  </si>
  <si>
    <t xml:space="preserve">58.8</t>
  </si>
  <si>
    <t xml:space="preserve">PXL</t>
  </si>
  <si>
    <t xml:space="preserve">CTCP Đầu tư khu công nghiệp Dầu khí Long Sơn</t>
  </si>
  <si>
    <t xml:space="preserve">58.5</t>
  </si>
  <si>
    <t xml:space="preserve">SBS</t>
  </si>
  <si>
    <t xml:space="preserve">CTCP Chứng khoán Ngân hàng Sài Gòn Thương Tín</t>
  </si>
  <si>
    <t xml:space="preserve">50.5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</si>
</sst>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%"/>
    <numFmt numFmtId="167" formatCode="D\.M"/>
    <numFmt numFmtId="168" formatCode="#,##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u val="single"/>
      <sz val="8"/>
      <color rgb="FF000000"/>
      <name val="Arial"/>
      <family val="0"/>
      <charset val="1"/>
    </font>
    <font>
      <sz val="8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ockbiz.vn/Stocks/MDN/Overview.aspx" TargetMode="External"/><Relationship Id="rId2" Type="http://schemas.openxmlformats.org/officeDocument/2006/relationships/hyperlink" Target="https://www.stockbiz.vn/Stocks/MDN/Overview.aspx" TargetMode="External"/><Relationship Id="rId3" Type="http://schemas.openxmlformats.org/officeDocument/2006/relationships/hyperlink" Target="https://www.stockbiz.vn/Stocks/BTD/Overview.aspx" TargetMode="External"/><Relationship Id="rId4" Type="http://schemas.openxmlformats.org/officeDocument/2006/relationships/hyperlink" Target="https://www.stockbiz.vn/Stocks/BTD/Overview.aspx" TargetMode="External"/><Relationship Id="rId5" Type="http://schemas.openxmlformats.org/officeDocument/2006/relationships/hyperlink" Target="https://www.stockbiz.vn/Stocks/SKV/Overview.aspx" TargetMode="External"/><Relationship Id="rId6" Type="http://schemas.openxmlformats.org/officeDocument/2006/relationships/hyperlink" Target="https://www.stockbiz.vn/Stocks/SKV/Overview.aspx" TargetMode="External"/><Relationship Id="rId7" Type="http://schemas.openxmlformats.org/officeDocument/2006/relationships/hyperlink" Target="https://www.stockbiz.vn/Stocks/AG1/Overview.aspx" TargetMode="External"/><Relationship Id="rId8" Type="http://schemas.openxmlformats.org/officeDocument/2006/relationships/hyperlink" Target="https://www.stockbiz.vn/Stocks/AG1/Overview.aspx" TargetMode="External"/><Relationship Id="rId9" Type="http://schemas.openxmlformats.org/officeDocument/2006/relationships/hyperlink" Target="https://www.stockbiz.vn/Stocks/CEN/Overview.aspx" TargetMode="External"/><Relationship Id="rId10" Type="http://schemas.openxmlformats.org/officeDocument/2006/relationships/hyperlink" Target="https://www.stockbiz.vn/Stocks/CEN/Overview.aspx" TargetMode="External"/><Relationship Id="rId11" Type="http://schemas.openxmlformats.org/officeDocument/2006/relationships/hyperlink" Target="https://www.stockbiz.vn/Stocks/PFL/Overview.aspx" TargetMode="External"/><Relationship Id="rId12" Type="http://schemas.openxmlformats.org/officeDocument/2006/relationships/hyperlink" Target="https://www.stockbiz.vn/Stocks/PFL/Overview.aspx" TargetMode="External"/><Relationship Id="rId13" Type="http://schemas.openxmlformats.org/officeDocument/2006/relationships/hyperlink" Target="https://www.stockbiz.vn/Stocks/DAS/Overview.aspx" TargetMode="External"/><Relationship Id="rId14" Type="http://schemas.openxmlformats.org/officeDocument/2006/relationships/hyperlink" Target="https://www.stockbiz.vn/Stocks/DAS/Overview.aspx" TargetMode="External"/><Relationship Id="rId15" Type="http://schemas.openxmlformats.org/officeDocument/2006/relationships/hyperlink" Target="https://www.stockbiz.vn/Stocks/BKH/Overview.aspx" TargetMode="External"/><Relationship Id="rId16" Type="http://schemas.openxmlformats.org/officeDocument/2006/relationships/hyperlink" Target="https://www.stockbiz.vn/Stocks/BKH/Overview.aspx" TargetMode="External"/><Relationship Id="rId17" Type="http://schemas.openxmlformats.org/officeDocument/2006/relationships/hyperlink" Target="https://www.stockbiz.vn/Stocks/ABR/Overview.aspx" TargetMode="External"/><Relationship Id="rId18" Type="http://schemas.openxmlformats.org/officeDocument/2006/relationships/hyperlink" Target="https://www.stockbiz.vn/Stocks/ABR/Overview.aspx" TargetMode="External"/><Relationship Id="rId19" Type="http://schemas.openxmlformats.org/officeDocument/2006/relationships/hyperlink" Target="https://www.stockbiz.vn/Stocks/HHV/Overview.aspx" TargetMode="External"/><Relationship Id="rId20" Type="http://schemas.openxmlformats.org/officeDocument/2006/relationships/hyperlink" Target="https://www.stockbiz.vn/Stocks/HHV/Overview.aspx" TargetMode="External"/><Relationship Id="rId21" Type="http://schemas.openxmlformats.org/officeDocument/2006/relationships/hyperlink" Target="https://www.stockbiz.vn/Stocks/HUG/Overview.aspx" TargetMode="External"/><Relationship Id="rId22" Type="http://schemas.openxmlformats.org/officeDocument/2006/relationships/hyperlink" Target="https://www.stockbiz.vn/Stocks/HUG/Overview.aspx" TargetMode="External"/><Relationship Id="rId23" Type="http://schemas.openxmlformats.org/officeDocument/2006/relationships/hyperlink" Target="https://www.stockbiz.vn/Stocks/VGV/Overview.aspx" TargetMode="External"/><Relationship Id="rId24" Type="http://schemas.openxmlformats.org/officeDocument/2006/relationships/hyperlink" Target="https://www.stockbiz.vn/Stocks/VGV/Overview.aspx" TargetMode="External"/><Relationship Id="rId25" Type="http://schemas.openxmlformats.org/officeDocument/2006/relationships/hyperlink" Target="https://www.stockbiz.vn/Stocks/MVB/Overview.aspx" TargetMode="External"/><Relationship Id="rId26" Type="http://schemas.openxmlformats.org/officeDocument/2006/relationships/hyperlink" Target="https://www.stockbiz.vn/Stocks/MVB/Overview.aspx" TargetMode="External"/><Relationship Id="rId27" Type="http://schemas.openxmlformats.org/officeDocument/2006/relationships/hyperlink" Target="https://www.stockbiz.vn/Stocks/LLM/Overview.aspx" TargetMode="External"/><Relationship Id="rId28" Type="http://schemas.openxmlformats.org/officeDocument/2006/relationships/hyperlink" Target="https://www.stockbiz.vn/Stocks/LLM/Overview.aspx" TargetMode="External"/><Relationship Id="rId29" Type="http://schemas.openxmlformats.org/officeDocument/2006/relationships/hyperlink" Target="https://www.stockbiz.vn/Stocks/TTG/Overview.aspx" TargetMode="External"/><Relationship Id="rId30" Type="http://schemas.openxmlformats.org/officeDocument/2006/relationships/hyperlink" Target="https://www.stockbiz.vn/Stocks/TTG/Overview.aspx" TargetMode="External"/><Relationship Id="rId31" Type="http://schemas.openxmlformats.org/officeDocument/2006/relationships/hyperlink" Target="https://www.stockbiz.vn/Stocks/BVG/Overview.aspx" TargetMode="External"/><Relationship Id="rId32" Type="http://schemas.openxmlformats.org/officeDocument/2006/relationships/hyperlink" Target="https://www.stockbiz.vn/Stocks/BVG/Overview.aspx" TargetMode="External"/><Relationship Id="rId33" Type="http://schemas.openxmlformats.org/officeDocument/2006/relationships/hyperlink" Target="https://www.stockbiz.vn/Stocks/SRT/Overview.aspx" TargetMode="External"/><Relationship Id="rId34" Type="http://schemas.openxmlformats.org/officeDocument/2006/relationships/hyperlink" Target="https://www.stockbiz.vn/Stocks/SRT/Overview.aspx" TargetMode="External"/><Relationship Id="rId35" Type="http://schemas.openxmlformats.org/officeDocument/2006/relationships/hyperlink" Target="https://www.stockbiz.vn/Stocks/HRT/Overview.aspx" TargetMode="External"/><Relationship Id="rId36" Type="http://schemas.openxmlformats.org/officeDocument/2006/relationships/hyperlink" Target="https://www.stockbiz.vn/Stocks/HRT/Overview.aspx" TargetMode="External"/><Relationship Id="rId37" Type="http://schemas.openxmlformats.org/officeDocument/2006/relationships/hyperlink" Target="https://www.stockbiz.vn/Stocks/HNE/Overview.aspx" TargetMode="External"/><Relationship Id="rId38" Type="http://schemas.openxmlformats.org/officeDocument/2006/relationships/hyperlink" Target="https://www.stockbiz.vn/Stocks/HNE/Overview.aspx" TargetMode="External"/><Relationship Id="rId39" Type="http://schemas.openxmlformats.org/officeDocument/2006/relationships/hyperlink" Target="https://www.stockbiz.vn/Stocks/SCJ/Overview.aspx" TargetMode="External"/><Relationship Id="rId40" Type="http://schemas.openxmlformats.org/officeDocument/2006/relationships/hyperlink" Target="https://www.stockbiz.vn/Stocks/SCJ/Overview.aspx" TargetMode="External"/><Relationship Id="rId41" Type="http://schemas.openxmlformats.org/officeDocument/2006/relationships/hyperlink" Target="https://www.stockbiz.vn/Stocks/CHS/Overview.aspx" TargetMode="External"/><Relationship Id="rId42" Type="http://schemas.openxmlformats.org/officeDocument/2006/relationships/hyperlink" Target="https://www.stockbiz.vn/Stocks/CHS/Overview.aspx" TargetMode="External"/><Relationship Id="rId43" Type="http://schemas.openxmlformats.org/officeDocument/2006/relationships/hyperlink" Target="https://www.stockbiz.vn/Stocks/ILC/Overview.aspx" TargetMode="External"/><Relationship Id="rId44" Type="http://schemas.openxmlformats.org/officeDocument/2006/relationships/hyperlink" Target="https://www.stockbiz.vn/Stocks/ILC/Overview.aspx" TargetMode="External"/><Relationship Id="rId45" Type="http://schemas.openxmlformats.org/officeDocument/2006/relationships/hyperlink" Target="https://www.stockbiz.vn/Stocks/PRT/Overview.aspx" TargetMode="External"/><Relationship Id="rId46" Type="http://schemas.openxmlformats.org/officeDocument/2006/relationships/hyperlink" Target="https://www.stockbiz.vn/Stocks/PRT/Overview.aspx" TargetMode="External"/><Relationship Id="rId47" Type="http://schemas.openxmlformats.org/officeDocument/2006/relationships/hyperlink" Target="https://www.stockbiz.vn/Stocks/CCM/Overview.aspx" TargetMode="External"/><Relationship Id="rId48" Type="http://schemas.openxmlformats.org/officeDocument/2006/relationships/hyperlink" Target="https://www.stockbiz.vn/Stocks/CCM/Overview.aspx" TargetMode="External"/><Relationship Id="rId49" Type="http://schemas.openxmlformats.org/officeDocument/2006/relationships/hyperlink" Target="https://www.stockbiz.vn/Stocks/SDP/Overview.aspx" TargetMode="External"/><Relationship Id="rId50" Type="http://schemas.openxmlformats.org/officeDocument/2006/relationships/hyperlink" Target="https://www.stockbiz.vn/Stocks/SDP/Overview.aspx" TargetMode="External"/><Relationship Id="rId51" Type="http://schemas.openxmlformats.org/officeDocument/2006/relationships/hyperlink" Target="https://www.stockbiz.vn/Stocks/KDF/Overview.aspx" TargetMode="External"/><Relationship Id="rId52" Type="http://schemas.openxmlformats.org/officeDocument/2006/relationships/hyperlink" Target="https://www.stockbiz.vn/Stocks/KDF/Overview.aspx" TargetMode="External"/><Relationship Id="rId53" Type="http://schemas.openxmlformats.org/officeDocument/2006/relationships/hyperlink" Target="https://www.stockbiz.vn/Stocks/HIG/Overview.aspx" TargetMode="External"/><Relationship Id="rId54" Type="http://schemas.openxmlformats.org/officeDocument/2006/relationships/hyperlink" Target="https://www.stockbiz.vn/Stocks/HIG/Overview.aspx" TargetMode="External"/><Relationship Id="rId55" Type="http://schemas.openxmlformats.org/officeDocument/2006/relationships/hyperlink" Target="https://www.stockbiz.vn/Stocks/ILS/Overview.aspx" TargetMode="External"/><Relationship Id="rId56" Type="http://schemas.openxmlformats.org/officeDocument/2006/relationships/hyperlink" Target="https://www.stockbiz.vn/Stocks/ILS/Overview.aspx" TargetMode="External"/><Relationship Id="rId57" Type="http://schemas.openxmlformats.org/officeDocument/2006/relationships/hyperlink" Target="https://www.stockbiz.vn/Stocks/AGP/Overview.aspx" TargetMode="External"/><Relationship Id="rId58" Type="http://schemas.openxmlformats.org/officeDocument/2006/relationships/hyperlink" Target="https://www.stockbiz.vn/Stocks/AGP/Overview.aspx" TargetMode="External"/><Relationship Id="rId59" Type="http://schemas.openxmlformats.org/officeDocument/2006/relationships/hyperlink" Target="https://www.stockbiz.vn/Stocks/VGI/Overview.aspx" TargetMode="External"/><Relationship Id="rId60" Type="http://schemas.openxmlformats.org/officeDocument/2006/relationships/hyperlink" Target="https://www.stockbiz.vn/Stocks/VGI/Overview.asp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tockbiz.vn/Stocks/DAP/Overview.aspx" TargetMode="External"/><Relationship Id="rId2" Type="http://schemas.openxmlformats.org/officeDocument/2006/relationships/hyperlink" Target="https://www.stockbiz.vn/Stocks/DAP/Overview.aspx" TargetMode="External"/><Relationship Id="rId3" Type="http://schemas.openxmlformats.org/officeDocument/2006/relationships/hyperlink" Target="https://www.stockbiz.vn/Stocks/CNH/Overview.aspx" TargetMode="External"/><Relationship Id="rId4" Type="http://schemas.openxmlformats.org/officeDocument/2006/relationships/hyperlink" Target="https://www.stockbiz.vn/Stocks/CNH/Overview.aspx" TargetMode="External"/><Relationship Id="rId5" Type="http://schemas.openxmlformats.org/officeDocument/2006/relationships/hyperlink" Target="https://www.stockbiz.vn/Stocks/ATB/Overview.aspx" TargetMode="External"/><Relationship Id="rId6" Type="http://schemas.openxmlformats.org/officeDocument/2006/relationships/hyperlink" Target="https://www.stockbiz.vn/Stocks/ATB/Overview.aspx" TargetMode="External"/><Relationship Id="rId7" Type="http://schemas.openxmlformats.org/officeDocument/2006/relationships/hyperlink" Target="https://www.stockbiz.vn/Stocks/BHK/Overview.aspx" TargetMode="External"/><Relationship Id="rId8" Type="http://schemas.openxmlformats.org/officeDocument/2006/relationships/hyperlink" Target="https://www.stockbiz.vn/Stocks/BHK/Overview.aspx" TargetMode="External"/><Relationship Id="rId9" Type="http://schemas.openxmlformats.org/officeDocument/2006/relationships/hyperlink" Target="https://www.stockbiz.vn/Stocks/TTG/Overview.aspx" TargetMode="External"/><Relationship Id="rId10" Type="http://schemas.openxmlformats.org/officeDocument/2006/relationships/hyperlink" Target="https://www.stockbiz.vn/Stocks/TTG/Overview.aspx" TargetMode="External"/><Relationship Id="rId11" Type="http://schemas.openxmlformats.org/officeDocument/2006/relationships/hyperlink" Target="https://www.stockbiz.vn/Stocks/VHG/Overview.aspx" TargetMode="External"/><Relationship Id="rId12" Type="http://schemas.openxmlformats.org/officeDocument/2006/relationships/hyperlink" Target="https://www.stockbiz.vn/Stocks/VHG/Overview.aspx" TargetMode="External"/><Relationship Id="rId13" Type="http://schemas.openxmlformats.org/officeDocument/2006/relationships/hyperlink" Target="https://www.stockbiz.vn/Stocks/PGV/Overview.aspx" TargetMode="External"/><Relationship Id="rId14" Type="http://schemas.openxmlformats.org/officeDocument/2006/relationships/hyperlink" Target="https://www.stockbiz.vn/Stocks/PGV/Overview.aspx" TargetMode="External"/><Relationship Id="rId15" Type="http://schemas.openxmlformats.org/officeDocument/2006/relationships/hyperlink" Target="https://www.stockbiz.vn/Stocks/MTA/Overview.aspx" TargetMode="External"/><Relationship Id="rId16" Type="http://schemas.openxmlformats.org/officeDocument/2006/relationships/hyperlink" Target="https://www.stockbiz.vn/Stocks/MTA/Overview.aspx" TargetMode="External"/><Relationship Id="rId17" Type="http://schemas.openxmlformats.org/officeDocument/2006/relationships/hyperlink" Target="https://www.stockbiz.vn/Stocks/VIN/Overview.aspx" TargetMode="External"/><Relationship Id="rId18" Type="http://schemas.openxmlformats.org/officeDocument/2006/relationships/hyperlink" Target="https://www.stockbiz.vn/Stocks/VIN/Overview.aspx" TargetMode="External"/><Relationship Id="rId19" Type="http://schemas.openxmlformats.org/officeDocument/2006/relationships/hyperlink" Target="https://www.stockbiz.vn/Stocks/BLI/Overview.aspx" TargetMode="External"/><Relationship Id="rId20" Type="http://schemas.openxmlformats.org/officeDocument/2006/relationships/hyperlink" Target="https://www.stockbiz.vn/Stocks/BLI/Overview.aspx" TargetMode="External"/><Relationship Id="rId21" Type="http://schemas.openxmlformats.org/officeDocument/2006/relationships/hyperlink" Target="https://www.stockbiz.vn/Stocks/HU4/Overview.aspx" TargetMode="External"/><Relationship Id="rId22" Type="http://schemas.openxmlformats.org/officeDocument/2006/relationships/hyperlink" Target="https://www.stockbiz.vn/Stocks/HU4/Overview.aspx" TargetMode="External"/><Relationship Id="rId23" Type="http://schemas.openxmlformats.org/officeDocument/2006/relationships/hyperlink" Target="https://www.stockbiz.vn/Stocks/BMS/Overview.aspx" TargetMode="External"/><Relationship Id="rId24" Type="http://schemas.openxmlformats.org/officeDocument/2006/relationships/hyperlink" Target="https://www.stockbiz.vn/Stocks/BMS/Overview.aspx" TargetMode="External"/><Relationship Id="rId25" Type="http://schemas.openxmlformats.org/officeDocument/2006/relationships/hyperlink" Target="https://www.stockbiz.vn/Stocks/DRG/Overview.aspx" TargetMode="External"/><Relationship Id="rId26" Type="http://schemas.openxmlformats.org/officeDocument/2006/relationships/hyperlink" Target="https://www.stockbiz.vn/Stocks/DRG/Overview.aspx" TargetMode="External"/><Relationship Id="rId27" Type="http://schemas.openxmlformats.org/officeDocument/2006/relationships/hyperlink" Target="https://www.stockbiz.vn/Stocks/CDO/Overview.aspx" TargetMode="External"/><Relationship Id="rId28" Type="http://schemas.openxmlformats.org/officeDocument/2006/relationships/hyperlink" Target="https://www.stockbiz.vn/Stocks/CDO/Overview.aspx" TargetMode="External"/><Relationship Id="rId29" Type="http://schemas.openxmlformats.org/officeDocument/2006/relationships/hyperlink" Target="https://www.stockbiz.vn/Stocks/PMT/Overview.aspx" TargetMode="External"/><Relationship Id="rId30" Type="http://schemas.openxmlformats.org/officeDocument/2006/relationships/hyperlink" Target="https://www.stockbiz.vn/Stocks/PMT/Overview.aspx" TargetMode="External"/><Relationship Id="rId31" Type="http://schemas.openxmlformats.org/officeDocument/2006/relationships/hyperlink" Target="https://www.stockbiz.vn/Stocks/A32/Overview.aspx" TargetMode="External"/><Relationship Id="rId32" Type="http://schemas.openxmlformats.org/officeDocument/2006/relationships/hyperlink" Target="https://www.stockbiz.vn/Stocks/A32/Overview.aspx" TargetMode="External"/><Relationship Id="rId33" Type="http://schemas.openxmlformats.org/officeDocument/2006/relationships/hyperlink" Target="https://www.stockbiz.vn/Stocks/ICF/Overview.aspx" TargetMode="External"/><Relationship Id="rId34" Type="http://schemas.openxmlformats.org/officeDocument/2006/relationships/hyperlink" Target="https://www.stockbiz.vn/Stocks/ICF/Overview.aspx" TargetMode="External"/><Relationship Id="rId35" Type="http://schemas.openxmlformats.org/officeDocument/2006/relationships/hyperlink" Target="https://www.stockbiz.vn/Stocks/DTV/Overview.aspx" TargetMode="External"/><Relationship Id="rId36" Type="http://schemas.openxmlformats.org/officeDocument/2006/relationships/hyperlink" Target="https://www.stockbiz.vn/Stocks/DTV/Overview.aspx" TargetMode="External"/><Relationship Id="rId37" Type="http://schemas.openxmlformats.org/officeDocument/2006/relationships/hyperlink" Target="https://www.stockbiz.vn/Stocks/CAT/Overview.aspx" TargetMode="External"/><Relationship Id="rId38" Type="http://schemas.openxmlformats.org/officeDocument/2006/relationships/hyperlink" Target="https://www.stockbiz.vn/Stocks/CAT/Overview.aspx" TargetMode="External"/><Relationship Id="rId39" Type="http://schemas.openxmlformats.org/officeDocument/2006/relationships/hyperlink" Target="https://www.stockbiz.vn/Stocks/HPP/Overview.aspx" TargetMode="External"/><Relationship Id="rId40" Type="http://schemas.openxmlformats.org/officeDocument/2006/relationships/hyperlink" Target="https://www.stockbiz.vn/Stocks/HPP/Overview.aspx" TargetMode="External"/><Relationship Id="rId41" Type="http://schemas.openxmlformats.org/officeDocument/2006/relationships/hyperlink" Target="https://www.stockbiz.vn/Stocks/POV/Overview.aspx" TargetMode="External"/><Relationship Id="rId42" Type="http://schemas.openxmlformats.org/officeDocument/2006/relationships/hyperlink" Target="https://www.stockbiz.vn/Stocks/POV/Overview.aspx" TargetMode="External"/><Relationship Id="rId43" Type="http://schemas.openxmlformats.org/officeDocument/2006/relationships/hyperlink" Target="https://www.stockbiz.vn/Stocks/DNH/Overview.aspx" TargetMode="External"/><Relationship Id="rId44" Type="http://schemas.openxmlformats.org/officeDocument/2006/relationships/hyperlink" Target="https://www.stockbiz.vn/Stocks/DNH/Overview.aspx" TargetMode="External"/><Relationship Id="rId45" Type="http://schemas.openxmlformats.org/officeDocument/2006/relationships/hyperlink" Target="https://www.stockbiz.vn/Stocks/X26/Overview.aspx" TargetMode="External"/><Relationship Id="rId46" Type="http://schemas.openxmlformats.org/officeDocument/2006/relationships/hyperlink" Target="https://www.stockbiz.vn/Stocks/X26/Overview.aspx" TargetMode="External"/><Relationship Id="rId47" Type="http://schemas.openxmlformats.org/officeDocument/2006/relationships/hyperlink" Target="https://www.stockbiz.vn/Stocks/NUE/Overview.aspx" TargetMode="External"/><Relationship Id="rId48" Type="http://schemas.openxmlformats.org/officeDocument/2006/relationships/hyperlink" Target="https://www.stockbiz.vn/Stocks/NUE/Overview.aspx" TargetMode="External"/><Relationship Id="rId49" Type="http://schemas.openxmlformats.org/officeDocument/2006/relationships/hyperlink" Target="https://www.stockbiz.vn/Stocks/AMS/Overview.aspx" TargetMode="External"/><Relationship Id="rId50" Type="http://schemas.openxmlformats.org/officeDocument/2006/relationships/hyperlink" Target="https://www.stockbiz.vn/Stocks/AMS/Overview.aspx" TargetMode="External"/><Relationship Id="rId51" Type="http://schemas.openxmlformats.org/officeDocument/2006/relationships/hyperlink" Target="https://www.stockbiz.vn/Stocks/DSP/Overview.aspx" TargetMode="External"/><Relationship Id="rId52" Type="http://schemas.openxmlformats.org/officeDocument/2006/relationships/hyperlink" Target="https://www.stockbiz.vn/Stocks/DSP/Overview.aspx" TargetMode="External"/><Relationship Id="rId53" Type="http://schemas.openxmlformats.org/officeDocument/2006/relationships/hyperlink" Target="https://www.stockbiz.vn/Stocks/HTG/Overview.aspx" TargetMode="External"/><Relationship Id="rId54" Type="http://schemas.openxmlformats.org/officeDocument/2006/relationships/hyperlink" Target="https://www.stockbiz.vn/Stocks/HTG/Overview.aspx" TargetMode="External"/><Relationship Id="rId55" Type="http://schemas.openxmlformats.org/officeDocument/2006/relationships/hyperlink" Target="https://www.stockbiz.vn/Stocks/C21/Overview.aspx" TargetMode="External"/><Relationship Id="rId56" Type="http://schemas.openxmlformats.org/officeDocument/2006/relationships/hyperlink" Target="https://www.stockbiz.vn/Stocks/C21/Overview.aspx" TargetMode="External"/><Relationship Id="rId57" Type="http://schemas.openxmlformats.org/officeDocument/2006/relationships/hyperlink" Target="https://www.stockbiz.vn/Stocks/DNW/Overview.aspx" TargetMode="External"/><Relationship Id="rId58" Type="http://schemas.openxmlformats.org/officeDocument/2006/relationships/hyperlink" Target="https://www.stockbiz.vn/Stocks/DNW/Overview.aspx" TargetMode="External"/><Relationship Id="rId59" Type="http://schemas.openxmlformats.org/officeDocument/2006/relationships/hyperlink" Target="https://www.stockbiz.vn/Stocks/AFX/Overview.aspx" TargetMode="External"/><Relationship Id="rId60" Type="http://schemas.openxmlformats.org/officeDocument/2006/relationships/hyperlink" Target="https://www.stockbiz.vn/Stocks/AFX/Overview.asp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tockbiz.vn/Stocks/BSR/Overview.aspx" TargetMode="External"/><Relationship Id="rId2" Type="http://schemas.openxmlformats.org/officeDocument/2006/relationships/hyperlink" Target="https://www.stockbiz.vn/Stocks/BSR/Overview.aspx" TargetMode="External"/><Relationship Id="rId3" Type="http://schemas.openxmlformats.org/officeDocument/2006/relationships/hyperlink" Target="https://www.stockbiz.vn/Stocks/VGI/Overview.aspx" TargetMode="External"/><Relationship Id="rId4" Type="http://schemas.openxmlformats.org/officeDocument/2006/relationships/hyperlink" Target="https://www.stockbiz.vn/Stocks/VGI/Overview.aspx" TargetMode="External"/><Relationship Id="rId5" Type="http://schemas.openxmlformats.org/officeDocument/2006/relationships/hyperlink" Target="https://www.stockbiz.vn/Stocks/LPB/Overview.aspx" TargetMode="External"/><Relationship Id="rId6" Type="http://schemas.openxmlformats.org/officeDocument/2006/relationships/hyperlink" Target="https://www.stockbiz.vn/Stocks/LPB/Overview.aspx" TargetMode="External"/><Relationship Id="rId7" Type="http://schemas.openxmlformats.org/officeDocument/2006/relationships/hyperlink" Target="https://www.stockbiz.vn/Stocks/C4G/Overview.aspx" TargetMode="External"/><Relationship Id="rId8" Type="http://schemas.openxmlformats.org/officeDocument/2006/relationships/hyperlink" Target="https://www.stockbiz.vn/Stocks/C4G/Overview.aspx" TargetMode="External"/><Relationship Id="rId9" Type="http://schemas.openxmlformats.org/officeDocument/2006/relationships/hyperlink" Target="https://www.stockbiz.vn/Stocks/TND/Overview.aspx" TargetMode="External"/><Relationship Id="rId10" Type="http://schemas.openxmlformats.org/officeDocument/2006/relationships/hyperlink" Target="https://www.stockbiz.vn/Stocks/TND/Overview.aspx" TargetMode="External"/><Relationship Id="rId11" Type="http://schemas.openxmlformats.org/officeDocument/2006/relationships/hyperlink" Target="https://www.stockbiz.vn/Stocks/VIB/Overview.aspx" TargetMode="External"/><Relationship Id="rId12" Type="http://schemas.openxmlformats.org/officeDocument/2006/relationships/hyperlink" Target="https://www.stockbiz.vn/Stocks/VIB/Overview.aspx" TargetMode="External"/><Relationship Id="rId13" Type="http://schemas.openxmlformats.org/officeDocument/2006/relationships/hyperlink" Target="https://www.stockbiz.vn/Stocks/OIL/Overview.aspx" TargetMode="External"/><Relationship Id="rId14" Type="http://schemas.openxmlformats.org/officeDocument/2006/relationships/hyperlink" Target="https://www.stockbiz.vn/Stocks/OIL/Overview.aspx" TargetMode="External"/><Relationship Id="rId15" Type="http://schemas.openxmlformats.org/officeDocument/2006/relationships/hyperlink" Target="https://www.stockbiz.vn/Stocks/CTR/Overview.aspx" TargetMode="External"/><Relationship Id="rId16" Type="http://schemas.openxmlformats.org/officeDocument/2006/relationships/hyperlink" Target="https://www.stockbiz.vn/Stocks/CTR/Overview.aspx" TargetMode="External"/><Relationship Id="rId17" Type="http://schemas.openxmlformats.org/officeDocument/2006/relationships/hyperlink" Target="https://www.stockbiz.vn/Stocks/QNS/Overview.aspx" TargetMode="External"/><Relationship Id="rId18" Type="http://schemas.openxmlformats.org/officeDocument/2006/relationships/hyperlink" Target="https://www.stockbiz.vn/Stocks/QNS/Overview.aspx" TargetMode="External"/><Relationship Id="rId19" Type="http://schemas.openxmlformats.org/officeDocument/2006/relationships/hyperlink" Target="https://www.stockbiz.vn/Stocks/ACV/Overview.aspx" TargetMode="External"/><Relationship Id="rId20" Type="http://schemas.openxmlformats.org/officeDocument/2006/relationships/hyperlink" Target="https://www.stockbiz.vn/Stocks/ACV/Overview.aspx" TargetMode="External"/><Relationship Id="rId21" Type="http://schemas.openxmlformats.org/officeDocument/2006/relationships/hyperlink" Target="https://www.stockbiz.vn/Stocks/G36/Overview.aspx" TargetMode="External"/><Relationship Id="rId22" Type="http://schemas.openxmlformats.org/officeDocument/2006/relationships/hyperlink" Target="https://www.stockbiz.vn/Stocks/G36/Overview.aspx" TargetMode="External"/><Relationship Id="rId23" Type="http://schemas.openxmlformats.org/officeDocument/2006/relationships/hyperlink" Target="https://www.stockbiz.vn/Stocks/VCR/Overview.aspx" TargetMode="External"/><Relationship Id="rId24" Type="http://schemas.openxmlformats.org/officeDocument/2006/relationships/hyperlink" Target="https://www.stockbiz.vn/Stocks/VCR/Overview.aspx" TargetMode="External"/><Relationship Id="rId25" Type="http://schemas.openxmlformats.org/officeDocument/2006/relationships/hyperlink" Target="https://www.stockbiz.vn/Stocks/ABI/Overview.aspx" TargetMode="External"/><Relationship Id="rId26" Type="http://schemas.openxmlformats.org/officeDocument/2006/relationships/hyperlink" Target="https://www.stockbiz.vn/Stocks/ABI/Overview.aspx" TargetMode="External"/><Relationship Id="rId27" Type="http://schemas.openxmlformats.org/officeDocument/2006/relationships/hyperlink" Target="https://www.stockbiz.vn/Stocks/DRI/Overview.aspx" TargetMode="External"/><Relationship Id="rId28" Type="http://schemas.openxmlformats.org/officeDocument/2006/relationships/hyperlink" Target="https://www.stockbiz.vn/Stocks/DRI/Overview.aspx" TargetMode="External"/><Relationship Id="rId29" Type="http://schemas.openxmlformats.org/officeDocument/2006/relationships/hyperlink" Target="https://www.stockbiz.vn/Stocks/VNH/Overview.aspx" TargetMode="External"/><Relationship Id="rId30" Type="http://schemas.openxmlformats.org/officeDocument/2006/relationships/hyperlink" Target="https://www.stockbiz.vn/Stocks/VNH/Overview.aspx" TargetMode="External"/><Relationship Id="rId31" Type="http://schemas.openxmlformats.org/officeDocument/2006/relationships/hyperlink" Target="https://www.stockbiz.vn/Stocks/ATB/Overview.aspx" TargetMode="External"/><Relationship Id="rId32" Type="http://schemas.openxmlformats.org/officeDocument/2006/relationships/hyperlink" Target="https://www.stockbiz.vn/Stocks/ATB/Overview.aspx" TargetMode="External"/><Relationship Id="rId33" Type="http://schemas.openxmlformats.org/officeDocument/2006/relationships/hyperlink" Target="https://www.stockbiz.vn/Stocks/HND/Overview.aspx" TargetMode="External"/><Relationship Id="rId34" Type="http://schemas.openxmlformats.org/officeDocument/2006/relationships/hyperlink" Target="https://www.stockbiz.vn/Stocks/HND/Overview.aspx" TargetMode="External"/><Relationship Id="rId35" Type="http://schemas.openxmlformats.org/officeDocument/2006/relationships/hyperlink" Target="https://www.stockbiz.vn/Stocks/BVG/Overview.aspx" TargetMode="External"/><Relationship Id="rId36" Type="http://schemas.openxmlformats.org/officeDocument/2006/relationships/hyperlink" Target="https://www.stockbiz.vn/Stocks/BVG/Overview.aspx" TargetMode="External"/><Relationship Id="rId37" Type="http://schemas.openxmlformats.org/officeDocument/2006/relationships/hyperlink" Target="https://www.stockbiz.vn/Stocks/VRG/Overview.aspx" TargetMode="External"/><Relationship Id="rId38" Type="http://schemas.openxmlformats.org/officeDocument/2006/relationships/hyperlink" Target="https://www.stockbiz.vn/Stocks/VRG/Overview.aspx" TargetMode="External"/><Relationship Id="rId39" Type="http://schemas.openxmlformats.org/officeDocument/2006/relationships/hyperlink" Target="https://www.stockbiz.vn/Stocks/MPC/Overview.aspx" TargetMode="External"/><Relationship Id="rId40" Type="http://schemas.openxmlformats.org/officeDocument/2006/relationships/hyperlink" Target="https://www.stockbiz.vn/Stocks/MPC/Overview.aspx" TargetMode="External"/><Relationship Id="rId41" Type="http://schemas.openxmlformats.org/officeDocument/2006/relationships/hyperlink" Target="https://www.stockbiz.vn/Stocks/VEA/Overview.aspx" TargetMode="External"/><Relationship Id="rId42" Type="http://schemas.openxmlformats.org/officeDocument/2006/relationships/hyperlink" Target="https://www.stockbiz.vn/Stocks/VEA/Overview.aspx" TargetMode="External"/><Relationship Id="rId43" Type="http://schemas.openxmlformats.org/officeDocument/2006/relationships/hyperlink" Target="https://www.stockbiz.vn/Stocks/ORS/Overview.aspx" TargetMode="External"/><Relationship Id="rId44" Type="http://schemas.openxmlformats.org/officeDocument/2006/relationships/hyperlink" Target="https://www.stockbiz.vn/Stocks/ORS/Overview.aspx" TargetMode="External"/><Relationship Id="rId45" Type="http://schemas.openxmlformats.org/officeDocument/2006/relationships/hyperlink" Target="https://www.stockbiz.vn/Stocks/DVN/Overview.aspx" TargetMode="External"/><Relationship Id="rId46" Type="http://schemas.openxmlformats.org/officeDocument/2006/relationships/hyperlink" Target="https://www.stockbiz.vn/Stocks/DVN/Overview.aspx" TargetMode="External"/><Relationship Id="rId47" Type="http://schemas.openxmlformats.org/officeDocument/2006/relationships/hyperlink" Target="https://www.stockbiz.vn/Stocks/VOC/Overview.aspx" TargetMode="External"/><Relationship Id="rId48" Type="http://schemas.openxmlformats.org/officeDocument/2006/relationships/hyperlink" Target="https://www.stockbiz.vn/Stocks/VOC/Overview.aspx" TargetMode="External"/><Relationship Id="rId49" Type="http://schemas.openxmlformats.org/officeDocument/2006/relationships/hyperlink" Target="https://www.stockbiz.vn/Stocks/PFL/Overview.aspx" TargetMode="External"/><Relationship Id="rId50" Type="http://schemas.openxmlformats.org/officeDocument/2006/relationships/hyperlink" Target="https://www.stockbiz.vn/Stocks/PFL/Overview.aspx" TargetMode="External"/><Relationship Id="rId51" Type="http://schemas.openxmlformats.org/officeDocument/2006/relationships/hyperlink" Target="https://www.stockbiz.vn/Stocks/VNA/Overview.aspx" TargetMode="External"/><Relationship Id="rId52" Type="http://schemas.openxmlformats.org/officeDocument/2006/relationships/hyperlink" Target="https://www.stockbiz.vn/Stocks/VNA/Overview.aspx" TargetMode="External"/><Relationship Id="rId53" Type="http://schemas.openxmlformats.org/officeDocument/2006/relationships/hyperlink" Target="https://www.stockbiz.vn/Stocks/STH/Overview.aspx" TargetMode="External"/><Relationship Id="rId54" Type="http://schemas.openxmlformats.org/officeDocument/2006/relationships/hyperlink" Target="https://www.stockbiz.vn/Stocks/STH/Overview.aspx" TargetMode="External"/><Relationship Id="rId55" Type="http://schemas.openxmlformats.org/officeDocument/2006/relationships/hyperlink" Target="https://www.stockbiz.vn/Stocks/VGT/Overview.aspx" TargetMode="External"/><Relationship Id="rId56" Type="http://schemas.openxmlformats.org/officeDocument/2006/relationships/hyperlink" Target="https://www.stockbiz.vn/Stocks/VGT/Overview.aspx" TargetMode="External"/><Relationship Id="rId57" Type="http://schemas.openxmlformats.org/officeDocument/2006/relationships/hyperlink" Target="https://www.stockbiz.vn/Stocks/PXL/Overview.aspx" TargetMode="External"/><Relationship Id="rId58" Type="http://schemas.openxmlformats.org/officeDocument/2006/relationships/hyperlink" Target="https://www.stockbiz.vn/Stocks/PXL/Overview.aspx" TargetMode="External"/><Relationship Id="rId59" Type="http://schemas.openxmlformats.org/officeDocument/2006/relationships/hyperlink" Target="https://www.stockbiz.vn/Stocks/SBS/Overview.aspx" TargetMode="External"/><Relationship Id="rId60" Type="http://schemas.openxmlformats.org/officeDocument/2006/relationships/hyperlink" Target="https://www.stockbiz.vn/Stocks/SBS/Overview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609375" defaultRowHeight="12.8" zeroHeight="false" outlineLevelRow="0" outlineLevelCol="0"/>
  <cols>
    <col collapsed="false" customWidth="true" hidden="false" outlineLevel="0" max="2" min="2" style="0" width="19.72"/>
    <col collapsed="false" customWidth="false" hidden="false" outlineLevel="0" max="4" min="4" style="1" width="14.43"/>
    <col collapsed="false" customWidth="false" hidden="false" outlineLevel="0" max="6" min="6" style="2" width="14.43"/>
  </cols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7" t="s">
        <v>5</v>
      </c>
    </row>
    <row r="2" customFormat="false" ht="12.8" hidden="false" customHeight="false" outlineLevel="0" collapsed="false">
      <c r="A2" s="8" t="s">
        <v>6</v>
      </c>
      <c r="B2" s="8" t="s">
        <v>7</v>
      </c>
      <c r="C2" s="9" t="n">
        <v>15</v>
      </c>
      <c r="D2" s="10" t="n">
        <f aca="false">+3.4</f>
        <v>3.4</v>
      </c>
      <c r="E2" s="9" t="n">
        <f aca="false">+29.31%</f>
        <v>0.2931</v>
      </c>
      <c r="F2" s="11" t="n">
        <v>43877</v>
      </c>
    </row>
    <row r="3" customFormat="false" ht="12.8" hidden="false" customHeight="false" outlineLevel="0" collapsed="false">
      <c r="A3" s="8" t="s">
        <v>8</v>
      </c>
      <c r="B3" s="8" t="s">
        <v>9</v>
      </c>
      <c r="C3" s="9" t="n">
        <v>20.2</v>
      </c>
      <c r="D3" s="10" t="n">
        <f aca="false">+2.6</f>
        <v>2.6</v>
      </c>
      <c r="E3" s="9" t="n">
        <f aca="false">+14.77%</f>
        <v>0.1477</v>
      </c>
      <c r="F3" s="11" t="n">
        <v>43914</v>
      </c>
    </row>
    <row r="4" customFormat="false" ht="12.8" hidden="false" customHeight="false" outlineLevel="0" collapsed="false">
      <c r="A4" s="8" t="s">
        <v>10</v>
      </c>
      <c r="B4" s="8" t="s">
        <v>11</v>
      </c>
      <c r="C4" s="9" t="n">
        <v>25.2</v>
      </c>
      <c r="D4" s="10" t="n">
        <f aca="false">+3.2</f>
        <v>3.2</v>
      </c>
      <c r="E4" s="9" t="n">
        <f aca="false">+14.55%</f>
        <v>0.1455</v>
      </c>
      <c r="F4" s="11" t="n">
        <v>43831</v>
      </c>
    </row>
    <row r="5" customFormat="false" ht="12.8" hidden="false" customHeight="false" outlineLevel="0" collapsed="false">
      <c r="A5" s="8" t="s">
        <v>12</v>
      </c>
      <c r="B5" s="8" t="s">
        <v>13</v>
      </c>
      <c r="C5" s="9" t="n">
        <v>6.4</v>
      </c>
      <c r="D5" s="10" t="n">
        <f aca="false">+0.8</f>
        <v>0.8</v>
      </c>
      <c r="E5" s="9" t="n">
        <f aca="false">+14.29%</f>
        <v>0.1429</v>
      </c>
      <c r="F5" s="11" t="n">
        <v>100</v>
      </c>
    </row>
    <row r="6" customFormat="false" ht="12.8" hidden="false" customHeight="false" outlineLevel="0" collapsed="false">
      <c r="A6" s="8" t="s">
        <v>14</v>
      </c>
      <c r="B6" s="8" t="s">
        <v>15</v>
      </c>
      <c r="C6" s="9" t="n">
        <v>7.2</v>
      </c>
      <c r="D6" s="10" t="n">
        <f aca="false">+0.9</f>
        <v>0.9</v>
      </c>
      <c r="E6" s="9" t="n">
        <f aca="false">+14.29%</f>
        <v>0.1429</v>
      </c>
      <c r="F6" s="11" t="n">
        <v>43904</v>
      </c>
    </row>
    <row r="7" customFormat="false" ht="12.8" hidden="false" customHeight="false" outlineLevel="0" collapsed="false">
      <c r="A7" s="8" t="s">
        <v>16</v>
      </c>
      <c r="B7" s="8" t="s">
        <v>17</v>
      </c>
      <c r="C7" s="9" t="n">
        <v>0.8</v>
      </c>
      <c r="D7" s="10" t="n">
        <f aca="false">+0.1</f>
        <v>0.1</v>
      </c>
      <c r="E7" s="9" t="n">
        <f aca="false">+14.29%</f>
        <v>0.1429</v>
      </c>
      <c r="F7" s="11" t="s">
        <v>18</v>
      </c>
    </row>
    <row r="8" customFormat="false" ht="12.8" hidden="false" customHeight="false" outlineLevel="0" collapsed="false">
      <c r="A8" s="8" t="s">
        <v>19</v>
      </c>
      <c r="B8" s="8" t="s">
        <v>20</v>
      </c>
      <c r="C8" s="9" t="n">
        <v>13.6</v>
      </c>
      <c r="D8" s="10" t="n">
        <f aca="false">+1.7</f>
        <v>1.7</v>
      </c>
      <c r="E8" s="9" t="n">
        <f aca="false">+14.29%</f>
        <v>0.1429</v>
      </c>
      <c r="F8" s="11" t="n">
        <v>44046</v>
      </c>
    </row>
    <row r="9" customFormat="false" ht="12.8" hidden="false" customHeight="false" outlineLevel="0" collapsed="false">
      <c r="A9" s="8" t="s">
        <v>21</v>
      </c>
      <c r="B9" s="8" t="s">
        <v>22</v>
      </c>
      <c r="C9" s="9" t="n">
        <v>43.3</v>
      </c>
      <c r="D9" s="10" t="n">
        <f aca="false">+5.4</f>
        <v>5.4</v>
      </c>
      <c r="E9" s="9" t="n">
        <f aca="false">+14.25%</f>
        <v>0.1425</v>
      </c>
      <c r="F9" s="11" t="n">
        <v>100</v>
      </c>
    </row>
    <row r="10" customFormat="false" ht="12.8" hidden="false" customHeight="false" outlineLevel="0" collapsed="false">
      <c r="A10" s="8" t="s">
        <v>23</v>
      </c>
      <c r="B10" s="8" t="s">
        <v>24</v>
      </c>
      <c r="C10" s="9" t="n">
        <v>30.9</v>
      </c>
      <c r="D10" s="10" t="n">
        <f aca="false">+3.8</f>
        <v>3.8</v>
      </c>
      <c r="E10" s="9" t="n">
        <f aca="false">+14.02%</f>
        <v>0.1402</v>
      </c>
      <c r="F10" s="11" t="n">
        <v>100</v>
      </c>
    </row>
    <row r="11" customFormat="false" ht="12.8" hidden="false" customHeight="false" outlineLevel="0" collapsed="false">
      <c r="A11" s="8" t="s">
        <v>25</v>
      </c>
      <c r="B11" s="8" t="s">
        <v>26</v>
      </c>
      <c r="C11" s="9" t="n">
        <v>18</v>
      </c>
      <c r="D11" s="10" t="n">
        <f aca="false">+2.2</f>
        <v>2.2</v>
      </c>
      <c r="E11" s="9" t="n">
        <f aca="false">+13.92%</f>
        <v>0.1392</v>
      </c>
      <c r="F11" s="11" t="n">
        <v>100</v>
      </c>
    </row>
    <row r="12" customFormat="false" ht="12.8" hidden="false" customHeight="false" outlineLevel="0" collapsed="false">
      <c r="A12" s="8" t="s">
        <v>27</v>
      </c>
      <c r="B12" s="8" t="s">
        <v>28</v>
      </c>
      <c r="C12" s="9" t="n">
        <v>62</v>
      </c>
      <c r="D12" s="10" t="n">
        <f aca="false">+7.5</f>
        <v>7.5</v>
      </c>
      <c r="E12" s="9" t="n">
        <f aca="false">+13.76%</f>
        <v>0.1376</v>
      </c>
      <c r="F12" s="11" t="n">
        <v>43922</v>
      </c>
    </row>
    <row r="13" customFormat="false" ht="12.8" hidden="false" customHeight="false" outlineLevel="0" collapsed="false">
      <c r="A13" s="8" t="s">
        <v>29</v>
      </c>
      <c r="B13" s="8" t="s">
        <v>30</v>
      </c>
      <c r="C13" s="9" t="n">
        <v>10.4</v>
      </c>
      <c r="D13" s="10" t="n">
        <f aca="false">+1.2</f>
        <v>1.2</v>
      </c>
      <c r="E13" s="9" t="n">
        <f aca="false">+13.04%</f>
        <v>0.1304</v>
      </c>
      <c r="F13" s="11" t="n">
        <v>200</v>
      </c>
    </row>
    <row r="14" customFormat="false" ht="12.8" hidden="false" customHeight="false" outlineLevel="0" collapsed="false">
      <c r="A14" s="8" t="s">
        <v>31</v>
      </c>
      <c r="B14" s="8" t="s">
        <v>32</v>
      </c>
      <c r="C14" s="9" t="n">
        <v>10.7</v>
      </c>
      <c r="D14" s="10" t="n">
        <f aca="false">+1.2</f>
        <v>1.2</v>
      </c>
      <c r="E14" s="9" t="n">
        <f aca="false">+12.63%</f>
        <v>0.1263</v>
      </c>
      <c r="F14" s="11" t="n">
        <v>100</v>
      </c>
    </row>
    <row r="15" customFormat="false" ht="12.8" hidden="false" customHeight="false" outlineLevel="0" collapsed="false">
      <c r="A15" s="8" t="s">
        <v>33</v>
      </c>
      <c r="B15" s="8" t="s">
        <v>34</v>
      </c>
      <c r="C15" s="9" t="n">
        <v>17</v>
      </c>
      <c r="D15" s="10" t="n">
        <f aca="false">+1.9</f>
        <v>1.9</v>
      </c>
      <c r="E15" s="9" t="n">
        <f aca="false">+12.58%</f>
        <v>0.1258</v>
      </c>
      <c r="F15" s="11" t="n">
        <v>800</v>
      </c>
    </row>
    <row r="16" customFormat="false" ht="12.8" hidden="false" customHeight="false" outlineLevel="0" collapsed="false">
      <c r="A16" s="8" t="s">
        <v>35</v>
      </c>
      <c r="B16" s="8" t="s">
        <v>36</v>
      </c>
      <c r="C16" s="9" t="n">
        <v>5.4</v>
      </c>
      <c r="D16" s="10" t="n">
        <f aca="false">+0.6</f>
        <v>0.6</v>
      </c>
      <c r="E16" s="9" t="n">
        <f aca="false">+12.5%</f>
        <v>0.125</v>
      </c>
      <c r="F16" s="11" t="n">
        <v>100</v>
      </c>
    </row>
    <row r="17" customFormat="false" ht="12.8" hidden="false" customHeight="false" outlineLevel="0" collapsed="false">
      <c r="A17" s="8" t="s">
        <v>37</v>
      </c>
      <c r="B17" s="8" t="s">
        <v>38</v>
      </c>
      <c r="C17" s="9" t="n">
        <v>1.8</v>
      </c>
      <c r="D17" s="10" t="n">
        <f aca="false">+0.2</f>
        <v>0.2</v>
      </c>
      <c r="E17" s="9" t="n">
        <f aca="false">+12.5%</f>
        <v>0.125</v>
      </c>
      <c r="F17" s="11" t="s">
        <v>39</v>
      </c>
    </row>
    <row r="18" customFormat="false" ht="12.8" hidden="false" customHeight="false" outlineLevel="0" collapsed="false">
      <c r="A18" s="8" t="s">
        <v>40</v>
      </c>
      <c r="B18" s="8" t="s">
        <v>41</v>
      </c>
      <c r="C18" s="9" t="n">
        <v>3.7</v>
      </c>
      <c r="D18" s="10" t="n">
        <f aca="false">+0.4</f>
        <v>0.4</v>
      </c>
      <c r="E18" s="9" t="n">
        <f aca="false">+12.12%</f>
        <v>0.1212</v>
      </c>
      <c r="F18" s="11" t="n">
        <v>500</v>
      </c>
    </row>
    <row r="19" customFormat="false" ht="12.8" hidden="false" customHeight="false" outlineLevel="0" collapsed="false">
      <c r="A19" s="8" t="s">
        <v>42</v>
      </c>
      <c r="B19" s="8" t="s">
        <v>43</v>
      </c>
      <c r="C19" s="9" t="n">
        <v>2.8</v>
      </c>
      <c r="D19" s="10" t="n">
        <f aca="false">+0.3</f>
        <v>0.3</v>
      </c>
      <c r="E19" s="9" t="n">
        <f aca="false">+12%</f>
        <v>0.12</v>
      </c>
      <c r="F19" s="11" t="n">
        <v>600</v>
      </c>
    </row>
    <row r="20" customFormat="false" ht="12.8" hidden="false" customHeight="false" outlineLevel="0" collapsed="false">
      <c r="A20" s="8" t="s">
        <v>44</v>
      </c>
      <c r="B20" s="8" t="s">
        <v>45</v>
      </c>
      <c r="C20" s="9" t="n">
        <v>9.5</v>
      </c>
      <c r="D20" s="10" t="n">
        <f aca="false">+1</f>
        <v>1</v>
      </c>
      <c r="E20" s="9" t="n">
        <f aca="false">+11.76%</f>
        <v>0.1176</v>
      </c>
      <c r="F20" s="11" t="n">
        <v>2</v>
      </c>
    </row>
    <row r="21" customFormat="false" ht="12.8" hidden="false" customHeight="false" outlineLevel="0" collapsed="false">
      <c r="A21" s="8" t="s">
        <v>46</v>
      </c>
      <c r="B21" s="8" t="s">
        <v>47</v>
      </c>
      <c r="C21" s="9" t="n">
        <v>2.9</v>
      </c>
      <c r="D21" s="10" t="n">
        <f aca="false">+0.3</f>
        <v>0.3</v>
      </c>
      <c r="E21" s="9" t="n">
        <f aca="false">+11.54%</f>
        <v>0.1154</v>
      </c>
      <c r="F21" s="11" t="n">
        <v>43935</v>
      </c>
    </row>
    <row r="22" customFormat="false" ht="12.8" hidden="false" customHeight="false" outlineLevel="0" collapsed="false">
      <c r="A22" s="8" t="s">
        <v>48</v>
      </c>
      <c r="B22" s="8" t="s">
        <v>49</v>
      </c>
      <c r="C22" s="9" t="n">
        <v>8.9</v>
      </c>
      <c r="D22" s="10" t="n">
        <f aca="false">+0.9</f>
        <v>0.9</v>
      </c>
      <c r="E22" s="9" t="n">
        <f aca="false">+11.25%</f>
        <v>0.1125</v>
      </c>
      <c r="F22" s="11" t="n">
        <v>100</v>
      </c>
    </row>
    <row r="23" customFormat="false" ht="12.8" hidden="false" customHeight="false" outlineLevel="0" collapsed="false">
      <c r="A23" s="8" t="s">
        <v>50</v>
      </c>
      <c r="B23" s="8" t="s">
        <v>51</v>
      </c>
      <c r="C23" s="9" t="n">
        <v>3.2</v>
      </c>
      <c r="D23" s="10" t="n">
        <f aca="false">+0.3</f>
        <v>0.3</v>
      </c>
      <c r="E23" s="9" t="n">
        <f aca="false">+10.34%</f>
        <v>0.1034</v>
      </c>
      <c r="F23" s="11" t="n">
        <v>1</v>
      </c>
    </row>
    <row r="24" customFormat="false" ht="12.8" hidden="false" customHeight="false" outlineLevel="0" collapsed="false">
      <c r="A24" s="8" t="s">
        <v>52</v>
      </c>
      <c r="B24" s="8" t="s">
        <v>53</v>
      </c>
      <c r="C24" s="9" t="n">
        <v>15</v>
      </c>
      <c r="D24" s="10" t="n">
        <f aca="false">+1.4</f>
        <v>1.4</v>
      </c>
      <c r="E24" s="9" t="n">
        <f aca="false">+10.29%</f>
        <v>0.1029</v>
      </c>
      <c r="F24" s="11" t="n">
        <v>100</v>
      </c>
    </row>
    <row r="25" customFormat="false" ht="12.8" hidden="false" customHeight="false" outlineLevel="0" collapsed="false">
      <c r="A25" s="8" t="s">
        <v>54</v>
      </c>
      <c r="B25" s="8" t="s">
        <v>55</v>
      </c>
      <c r="C25" s="9" t="n">
        <v>25</v>
      </c>
      <c r="D25" s="10" t="n">
        <f aca="false">+2.3</f>
        <v>2.3</v>
      </c>
      <c r="E25" s="9" t="n">
        <f aca="false">+10.13%</f>
        <v>0.1013</v>
      </c>
      <c r="F25" s="11" t="n">
        <v>200</v>
      </c>
    </row>
    <row r="26" customFormat="false" ht="12.8" hidden="false" customHeight="false" outlineLevel="0" collapsed="false">
      <c r="A26" s="8" t="s">
        <v>56</v>
      </c>
      <c r="B26" s="8" t="s">
        <v>57</v>
      </c>
      <c r="C26" s="9" t="n">
        <v>1.1</v>
      </c>
      <c r="D26" s="10" t="n">
        <f aca="false">+0.1</f>
        <v>0.1</v>
      </c>
      <c r="E26" s="9" t="n">
        <f aca="false">+10%</f>
        <v>0.1</v>
      </c>
      <c r="F26" s="11" t="n">
        <v>100</v>
      </c>
    </row>
    <row r="27" customFormat="false" ht="12.8" hidden="false" customHeight="false" outlineLevel="0" collapsed="false">
      <c r="A27" s="8" t="s">
        <v>58</v>
      </c>
      <c r="B27" s="8" t="s">
        <v>59</v>
      </c>
      <c r="C27" s="9" t="n">
        <v>27.5</v>
      </c>
      <c r="D27" s="10" t="n">
        <f aca="false">+1.7</f>
        <v>1.7</v>
      </c>
      <c r="E27" s="9" t="n">
        <f aca="false">+6.59%</f>
        <v>0.0659</v>
      </c>
      <c r="F27" s="11" t="s">
        <v>60</v>
      </c>
    </row>
    <row r="28" customFormat="false" ht="12.8" hidden="false" customHeight="false" outlineLevel="0" collapsed="false">
      <c r="A28" s="8" t="s">
        <v>61</v>
      </c>
      <c r="B28" s="8" t="s">
        <v>62</v>
      </c>
      <c r="C28" s="9" t="n">
        <v>7</v>
      </c>
      <c r="D28" s="10" t="n">
        <f aca="false">+0.4</f>
        <v>0.4</v>
      </c>
      <c r="E28" s="9" t="n">
        <f aca="false">+6.06%</f>
        <v>0.0606</v>
      </c>
      <c r="F28" s="11" t="n">
        <v>6</v>
      </c>
    </row>
    <row r="29" customFormat="false" ht="12.8" hidden="false" customHeight="false" outlineLevel="0" collapsed="false">
      <c r="A29" s="8" t="s">
        <v>63</v>
      </c>
      <c r="B29" s="8" t="s">
        <v>64</v>
      </c>
      <c r="C29" s="9" t="n">
        <v>12.4</v>
      </c>
      <c r="D29" s="10" t="n">
        <f aca="false">+0.7</f>
        <v>0.7</v>
      </c>
      <c r="E29" s="9" t="n">
        <f aca="false">+5.98%</f>
        <v>0.0598</v>
      </c>
      <c r="F29" s="11" t="n">
        <v>44044</v>
      </c>
    </row>
    <row r="30" customFormat="false" ht="12.8" hidden="false" customHeight="false" outlineLevel="0" collapsed="false">
      <c r="A30" s="8" t="s">
        <v>65</v>
      </c>
      <c r="B30" s="8" t="s">
        <v>66</v>
      </c>
      <c r="C30" s="9" t="n">
        <v>18</v>
      </c>
      <c r="D30" s="10" t="n">
        <f aca="false">+1</f>
        <v>1</v>
      </c>
      <c r="E30" s="9" t="n">
        <f aca="false">+5.88%</f>
        <v>0.0588</v>
      </c>
      <c r="F30" s="11" t="n">
        <v>100</v>
      </c>
    </row>
    <row r="31" customFormat="false" ht="12.8" hidden="false" customHeight="false" outlineLevel="0" collapsed="false">
      <c r="A31" s="8" t="s">
        <v>67</v>
      </c>
      <c r="B31" s="8" t="s">
        <v>68</v>
      </c>
      <c r="C31" s="9" t="n">
        <v>28.8</v>
      </c>
      <c r="D31" s="10" t="n">
        <f aca="false">+1.6</f>
        <v>1.6</v>
      </c>
      <c r="E31" s="9" t="n">
        <f aca="false">+5.88%</f>
        <v>0.0588</v>
      </c>
      <c r="F31" s="11" t="n">
        <v>1800300</v>
      </c>
    </row>
  </sheetData>
  <hyperlinks>
    <hyperlink ref="A2" r:id="rId1" display="MDN"/>
    <hyperlink ref="B2" r:id="rId2" display="CTCP Tổng công ty May Đồng Nai"/>
    <hyperlink ref="A3" r:id="rId3" display="BTD"/>
    <hyperlink ref="B3" r:id="rId4" display="CTCP Bê tông Ly tâm Thủ Đức"/>
    <hyperlink ref="A4" r:id="rId5" display="SKV"/>
    <hyperlink ref="B4" r:id="rId6" display="CTCP Nước giải khát Yến sào Khánh Hòa"/>
    <hyperlink ref="A5" r:id="rId7" display="AG1"/>
    <hyperlink ref="B5" r:id="rId8" display="CTCP 28.1"/>
    <hyperlink ref="A6" r:id="rId9" display="CEN"/>
    <hyperlink ref="B6" r:id="rId10" display="CTCP CENCON Việt Nam"/>
    <hyperlink ref="A7" r:id="rId11" display="PFL"/>
    <hyperlink ref="B7" r:id="rId12" display="CTCP Dầu khí Đông Đô"/>
    <hyperlink ref="A8" r:id="rId13" display="DAS"/>
    <hyperlink ref="B8" r:id="rId14" display="CTCP Máy - Thiết bị Dầu khí Đà Nẵng"/>
    <hyperlink ref="A9" r:id="rId15" display="BKH"/>
    <hyperlink ref="B9" r:id="rId16" display="CTCP Bánh Mứt Kẹo Hà Nội"/>
    <hyperlink ref="A10" r:id="rId17" display="ABR"/>
    <hyperlink ref="B10" r:id="rId18" display="CTCP Đầu tư Nhãn Hiệu Việt"/>
    <hyperlink ref="A11" r:id="rId19" display="HHV"/>
    <hyperlink ref="B11" r:id="rId20" display="CTCP Đầu tư Hạ tầng giao thông Đèo Cả"/>
    <hyperlink ref="A12" r:id="rId21" display="HUG"/>
    <hyperlink ref="B12" r:id="rId22" display="Tổng Công ty May Hưng Yên - CTCP"/>
    <hyperlink ref="A13" r:id="rId23" display="VGV"/>
    <hyperlink ref="B13" r:id="rId24" display="Tổng công ty tư vấn xây dựng Việt Nam - CTCP"/>
    <hyperlink ref="A14" r:id="rId25" display="MVB"/>
    <hyperlink ref="B14" r:id="rId26" display="Tổng Công ty Công nghiệp mỏ Việt Bắc TKV - CTCP"/>
    <hyperlink ref="A15" r:id="rId27" display="LLM"/>
    <hyperlink ref="B15" r:id="rId28" display="Tổng Công ty lắp máy Việt Nam - CTCP"/>
    <hyperlink ref="A16" r:id="rId29" display="TTG"/>
    <hyperlink ref="B16" r:id="rId30" display="CTCP May Thanh Trì"/>
    <hyperlink ref="A17" r:id="rId31" display="BVG"/>
    <hyperlink ref="B17" r:id="rId32" display="CTCP Đầu tư BVG"/>
    <hyperlink ref="A18" r:id="rId33" display="SRT"/>
    <hyperlink ref="B18" r:id="rId34" display="CTCP Vận tải Đường sắt Sài Gòn"/>
    <hyperlink ref="A19" r:id="rId35" display="HRT"/>
    <hyperlink ref="B19" r:id="rId36" display="CTCP Vận tải đường sắt Hà Nội"/>
    <hyperlink ref="A20" r:id="rId37" display="HNE"/>
    <hyperlink ref="B20" r:id="rId38" display="CTCP Hanel"/>
    <hyperlink ref="A21" r:id="rId39" display="SCJ"/>
    <hyperlink ref="B21" r:id="rId40" display="CTCP Xi măng Sài Sơn"/>
    <hyperlink ref="A22" r:id="rId41" display="CHS"/>
    <hyperlink ref="B22" r:id="rId42" display="CTCP Chiếu sáng Công cộng thành phố Hồ Chí Minh"/>
    <hyperlink ref="A23" r:id="rId43" display="ILC"/>
    <hyperlink ref="B23" r:id="rId44" display="CTCP Hợp tác lao động với nước ngoài"/>
    <hyperlink ref="A24" r:id="rId45" display="PRT"/>
    <hyperlink ref="B24" r:id="rId46" display="Tổng Công ty Sản xuất - Xuất nhập khẩu Bình Dương - CTCP"/>
    <hyperlink ref="A25" r:id="rId47" display="CCM"/>
    <hyperlink ref="B25" r:id="rId48" display="CTCP Khoáng sản và Xi măng Cần Thơ"/>
    <hyperlink ref="A26" r:id="rId49" display="SDP"/>
    <hyperlink ref="B26" r:id="rId50" display="CTCP SDP"/>
    <hyperlink ref="A27" r:id="rId51" display="KDF"/>
    <hyperlink ref="B27" r:id="rId52" display="CTCP Thực phẩm Đông lạnh KIDO"/>
    <hyperlink ref="A28" r:id="rId53" display="HIG"/>
    <hyperlink ref="B28" r:id="rId54" display="CTCP Tập đoàn HIPT"/>
    <hyperlink ref="A29" r:id="rId55" display="ILS"/>
    <hyperlink ref="B29" r:id="rId56" display="CTCP Đầu tư Thương mại và Dịch vụ Quốc tế"/>
    <hyperlink ref="A30" r:id="rId57" display="AGP"/>
    <hyperlink ref="B30" r:id="rId58" display="CTCP Dược phẩm Agimexpharm"/>
    <hyperlink ref="A31" r:id="rId59" display="VGI"/>
    <hyperlink ref="B31" r:id="rId60" display="Tổng CTCP Đầu tư Quốc tế Viette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609375" defaultRowHeight="15.75" zeroHeight="false" outlineLevelRow="0" outlineLevelCol="0"/>
  <sheetData>
    <row r="1" customFormat="false" ht="15.7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false" ht="15.75" hidden="false" customHeight="false" outlineLevel="0" collapsed="false">
      <c r="A2" s="8" t="s">
        <v>69</v>
      </c>
      <c r="B2" s="8" t="s">
        <v>70</v>
      </c>
      <c r="C2" s="9" t="n">
        <v>18</v>
      </c>
      <c r="D2" s="9" t="n">
        <v>-12</v>
      </c>
      <c r="E2" s="12" t="n">
        <v>-0.4</v>
      </c>
      <c r="F2" s="9" t="n">
        <v>100</v>
      </c>
    </row>
    <row r="3" customFormat="false" ht="15.75" hidden="false" customHeight="false" outlineLevel="0" collapsed="false">
      <c r="A3" s="8" t="s">
        <v>71</v>
      </c>
      <c r="B3" s="8" t="s">
        <v>72</v>
      </c>
      <c r="C3" s="9" t="n">
        <v>5.6</v>
      </c>
      <c r="D3" s="9" t="n">
        <v>-3.7</v>
      </c>
      <c r="E3" s="12" t="n">
        <v>-0.3978</v>
      </c>
      <c r="F3" s="9" t="n">
        <v>100</v>
      </c>
    </row>
    <row r="4" customFormat="false" ht="15.75" hidden="false" customHeight="false" outlineLevel="0" collapsed="false">
      <c r="A4" s="8" t="s">
        <v>73</v>
      </c>
      <c r="B4" s="8" t="s">
        <v>74</v>
      </c>
      <c r="C4" s="9" t="n">
        <v>0.5</v>
      </c>
      <c r="D4" s="9" t="n">
        <v>-0.1</v>
      </c>
      <c r="E4" s="12" t="n">
        <v>-0.1667</v>
      </c>
      <c r="F4" s="9" t="s">
        <v>75</v>
      </c>
    </row>
    <row r="5" customFormat="false" ht="15.75" hidden="false" customHeight="false" outlineLevel="0" collapsed="false">
      <c r="A5" s="8" t="s">
        <v>76</v>
      </c>
      <c r="B5" s="8" t="s">
        <v>77</v>
      </c>
      <c r="C5" s="9" t="n">
        <v>11.4</v>
      </c>
      <c r="D5" s="9" t="n">
        <v>-2</v>
      </c>
      <c r="E5" s="12" t="n">
        <v>-0.1493</v>
      </c>
      <c r="F5" s="9" t="n">
        <v>100</v>
      </c>
    </row>
    <row r="6" customFormat="false" ht="15.75" hidden="false" customHeight="false" outlineLevel="0" collapsed="false">
      <c r="A6" s="8" t="s">
        <v>35</v>
      </c>
      <c r="B6" s="8" t="s">
        <v>36</v>
      </c>
      <c r="C6" s="9" t="n">
        <v>4.1</v>
      </c>
      <c r="D6" s="9" t="n">
        <v>-0.7</v>
      </c>
      <c r="E6" s="12" t="n">
        <v>-0.1458</v>
      </c>
      <c r="F6" s="13" t="n">
        <v>43862</v>
      </c>
    </row>
    <row r="7" customFormat="false" ht="15.75" hidden="false" customHeight="false" outlineLevel="0" collapsed="false">
      <c r="A7" s="8" t="s">
        <v>78</v>
      </c>
      <c r="B7" s="8" t="s">
        <v>79</v>
      </c>
      <c r="C7" s="9" t="n">
        <v>0.6</v>
      </c>
      <c r="D7" s="9" t="n">
        <v>-0.1</v>
      </c>
      <c r="E7" s="12" t="n">
        <v>-0.1429</v>
      </c>
      <c r="F7" s="13" t="n">
        <v>44045</v>
      </c>
    </row>
    <row r="8" customFormat="false" ht="15.75" hidden="false" customHeight="false" outlineLevel="0" collapsed="false">
      <c r="A8" s="8" t="s">
        <v>80</v>
      </c>
      <c r="B8" s="8" t="s">
        <v>81</v>
      </c>
      <c r="C8" s="9" t="n">
        <v>10.2</v>
      </c>
      <c r="D8" s="9" t="n">
        <v>-1.7</v>
      </c>
      <c r="E8" s="12" t="n">
        <v>-0.1429</v>
      </c>
      <c r="F8" s="13" t="n">
        <v>43898</v>
      </c>
    </row>
    <row r="9" customFormat="false" ht="15.75" hidden="false" customHeight="false" outlineLevel="0" collapsed="false">
      <c r="A9" s="8" t="s">
        <v>82</v>
      </c>
      <c r="B9" s="8" t="s">
        <v>83</v>
      </c>
      <c r="C9" s="9" t="n">
        <v>3</v>
      </c>
      <c r="D9" s="9" t="n">
        <v>-0.5</v>
      </c>
      <c r="E9" s="12" t="n">
        <v>-0.1429</v>
      </c>
      <c r="F9" s="13" t="n">
        <v>43905</v>
      </c>
    </row>
    <row r="10" customFormat="false" ht="15.75" hidden="false" customHeight="false" outlineLevel="0" collapsed="false">
      <c r="A10" s="8" t="s">
        <v>84</v>
      </c>
      <c r="B10" s="8" t="s">
        <v>85</v>
      </c>
      <c r="C10" s="9" t="n">
        <v>13.4</v>
      </c>
      <c r="D10" s="9" t="n">
        <v>-2.2</v>
      </c>
      <c r="E10" s="12" t="n">
        <v>-0.141</v>
      </c>
      <c r="F10" s="13" t="n">
        <v>43832</v>
      </c>
    </row>
    <row r="11" customFormat="false" ht="15.75" hidden="false" customHeight="false" outlineLevel="0" collapsed="false">
      <c r="A11" s="8" t="s">
        <v>86</v>
      </c>
      <c r="B11" s="8" t="s">
        <v>87</v>
      </c>
      <c r="C11" s="9" t="n">
        <v>8</v>
      </c>
      <c r="D11" s="9" t="n">
        <v>-1.3</v>
      </c>
      <c r="E11" s="12" t="n">
        <v>-0.1398</v>
      </c>
      <c r="F11" s="9" t="n">
        <v>100</v>
      </c>
    </row>
    <row r="12" customFormat="false" ht="15.75" hidden="false" customHeight="false" outlineLevel="0" collapsed="false">
      <c r="A12" s="8" t="s">
        <v>88</v>
      </c>
      <c r="B12" s="8" t="s">
        <v>89</v>
      </c>
      <c r="C12" s="9" t="n">
        <v>4.4</v>
      </c>
      <c r="D12" s="9" t="n">
        <v>-0.7</v>
      </c>
      <c r="E12" s="12" t="n">
        <v>-0.1373</v>
      </c>
      <c r="F12" s="9" t="n">
        <v>100</v>
      </c>
    </row>
    <row r="13" customFormat="false" ht="15.75" hidden="false" customHeight="false" outlineLevel="0" collapsed="false">
      <c r="A13" s="8" t="s">
        <v>90</v>
      </c>
      <c r="B13" s="8" t="s">
        <v>91</v>
      </c>
      <c r="C13" s="9" t="n">
        <v>3.9</v>
      </c>
      <c r="D13" s="9" t="n">
        <v>-0.6</v>
      </c>
      <c r="E13" s="12" t="n">
        <v>-0.1333</v>
      </c>
      <c r="F13" s="9" t="n">
        <v>200</v>
      </c>
    </row>
    <row r="14" customFormat="false" ht="15.75" hidden="false" customHeight="false" outlineLevel="0" collapsed="false">
      <c r="A14" s="8" t="s">
        <v>92</v>
      </c>
      <c r="B14" s="8" t="s">
        <v>93</v>
      </c>
      <c r="C14" s="9" t="n">
        <v>3.7</v>
      </c>
      <c r="D14" s="9" t="n">
        <v>-0.5</v>
      </c>
      <c r="E14" s="12" t="n">
        <v>-0.119</v>
      </c>
      <c r="F14" s="9" t="n">
        <v>100</v>
      </c>
    </row>
    <row r="15" customFormat="false" ht="15.75" hidden="false" customHeight="false" outlineLevel="0" collapsed="false">
      <c r="A15" s="8" t="s">
        <v>94</v>
      </c>
      <c r="B15" s="8" t="s">
        <v>95</v>
      </c>
      <c r="C15" s="9" t="n">
        <v>0.8</v>
      </c>
      <c r="D15" s="9" t="n">
        <v>-0.1</v>
      </c>
      <c r="E15" s="12" t="n">
        <v>-0.1111</v>
      </c>
      <c r="F15" s="13" t="n">
        <v>43959</v>
      </c>
    </row>
    <row r="16" customFormat="false" ht="15.75" hidden="false" customHeight="false" outlineLevel="0" collapsed="false">
      <c r="A16" s="8" t="s">
        <v>96</v>
      </c>
      <c r="B16" s="8" t="s">
        <v>97</v>
      </c>
      <c r="C16" s="9" t="n">
        <v>4.2</v>
      </c>
      <c r="D16" s="9" t="n">
        <v>-0.5</v>
      </c>
      <c r="E16" s="12" t="n">
        <v>-0.1064</v>
      </c>
      <c r="F16" s="9" t="n">
        <v>100</v>
      </c>
    </row>
    <row r="17" customFormat="false" ht="15.75" hidden="false" customHeight="false" outlineLevel="0" collapsed="false">
      <c r="A17" s="8" t="s">
        <v>98</v>
      </c>
      <c r="B17" s="8" t="s">
        <v>99</v>
      </c>
      <c r="C17" s="9" t="n">
        <v>24.6</v>
      </c>
      <c r="D17" s="9" t="n">
        <v>-2.9</v>
      </c>
      <c r="E17" s="12" t="n">
        <v>-0.1055</v>
      </c>
      <c r="F17" s="13" t="n">
        <v>43892</v>
      </c>
    </row>
    <row r="18" customFormat="false" ht="15.75" hidden="false" customHeight="false" outlineLevel="0" collapsed="false">
      <c r="A18" s="8" t="s">
        <v>100</v>
      </c>
      <c r="B18" s="8" t="s">
        <v>101</v>
      </c>
      <c r="C18" s="9" t="n">
        <v>0.9</v>
      </c>
      <c r="D18" s="9" t="n">
        <v>-0.1</v>
      </c>
      <c r="E18" s="12" t="n">
        <v>-0.1</v>
      </c>
      <c r="F18" s="9" t="n">
        <v>500</v>
      </c>
    </row>
    <row r="19" customFormat="false" ht="15.75" hidden="false" customHeight="false" outlineLevel="0" collapsed="false">
      <c r="A19" s="8" t="s">
        <v>102</v>
      </c>
      <c r="B19" s="8" t="s">
        <v>103</v>
      </c>
      <c r="C19" s="9" t="n">
        <v>28</v>
      </c>
      <c r="D19" s="9" t="n">
        <v>-3</v>
      </c>
      <c r="E19" s="12" t="n">
        <v>-0.0968</v>
      </c>
      <c r="F19" s="9" t="n">
        <v>2</v>
      </c>
    </row>
    <row r="20" customFormat="false" ht="15.75" hidden="false" customHeight="false" outlineLevel="0" collapsed="false">
      <c r="A20" s="8" t="s">
        <v>104</v>
      </c>
      <c r="B20" s="8" t="s">
        <v>105</v>
      </c>
      <c r="C20" s="9" t="n">
        <v>9.5</v>
      </c>
      <c r="D20" s="9" t="n">
        <v>-1</v>
      </c>
      <c r="E20" s="12" t="n">
        <v>-0.0952</v>
      </c>
      <c r="F20" s="9" t="n">
        <v>14</v>
      </c>
    </row>
    <row r="21" customFormat="false" ht="15.75" hidden="false" customHeight="false" outlineLevel="0" collapsed="false">
      <c r="A21" s="8" t="s">
        <v>106</v>
      </c>
      <c r="B21" s="8" t="s">
        <v>107</v>
      </c>
      <c r="C21" s="9" t="n">
        <v>35</v>
      </c>
      <c r="D21" s="9" t="n">
        <v>-3.4</v>
      </c>
      <c r="E21" s="12" t="n">
        <v>-0.0885</v>
      </c>
      <c r="F21" s="9" t="n">
        <v>4</v>
      </c>
    </row>
    <row r="22" customFormat="false" ht="15.75" hidden="false" customHeight="false" outlineLevel="0" collapsed="false">
      <c r="A22" s="8" t="s">
        <v>108</v>
      </c>
      <c r="B22" s="8" t="s">
        <v>109</v>
      </c>
      <c r="C22" s="9" t="n">
        <v>6.3</v>
      </c>
      <c r="D22" s="9" t="n">
        <v>-0.6</v>
      </c>
      <c r="E22" s="12" t="n">
        <v>-0.087</v>
      </c>
      <c r="F22" s="13" t="n">
        <v>44076</v>
      </c>
    </row>
    <row r="23" customFormat="false" ht="15.75" hidden="false" customHeight="false" outlineLevel="0" collapsed="false">
      <c r="A23" s="8" t="s">
        <v>110</v>
      </c>
      <c r="B23" s="8" t="s">
        <v>111</v>
      </c>
      <c r="C23" s="9" t="n">
        <v>24</v>
      </c>
      <c r="D23" s="9" t="n">
        <v>-2</v>
      </c>
      <c r="E23" s="12" t="n">
        <v>-0.0769</v>
      </c>
      <c r="F23" s="9" t="n">
        <v>900</v>
      </c>
    </row>
    <row r="24" customFormat="false" ht="15.75" hidden="false" customHeight="false" outlineLevel="0" collapsed="false">
      <c r="A24" s="8" t="s">
        <v>112</v>
      </c>
      <c r="B24" s="8" t="s">
        <v>113</v>
      </c>
      <c r="C24" s="9" t="n">
        <v>17.5</v>
      </c>
      <c r="D24" s="9" t="n">
        <v>-1.3</v>
      </c>
      <c r="E24" s="12" t="n">
        <v>-0.0691</v>
      </c>
      <c r="F24" s="13" t="n">
        <v>43850</v>
      </c>
    </row>
    <row r="25" customFormat="false" ht="15.75" hidden="false" customHeight="false" outlineLevel="0" collapsed="false">
      <c r="A25" s="8" t="s">
        <v>114</v>
      </c>
      <c r="B25" s="8" t="s">
        <v>115</v>
      </c>
      <c r="C25" s="9" t="n">
        <v>8.5</v>
      </c>
      <c r="D25" s="9" t="n">
        <v>-0.6</v>
      </c>
      <c r="E25" s="12" t="n">
        <v>-0.0659</v>
      </c>
      <c r="F25" s="9" t="n">
        <v>300</v>
      </c>
    </row>
    <row r="26" customFormat="false" ht="15.75" hidden="false" customHeight="false" outlineLevel="0" collapsed="false">
      <c r="A26" s="8" t="s">
        <v>116</v>
      </c>
      <c r="B26" s="8" t="s">
        <v>117</v>
      </c>
      <c r="C26" s="9" t="n">
        <v>6</v>
      </c>
      <c r="D26" s="9" t="n">
        <v>-0.4</v>
      </c>
      <c r="E26" s="12" t="n">
        <v>-0.0625</v>
      </c>
      <c r="F26" s="13" t="n">
        <v>43891</v>
      </c>
    </row>
    <row r="27" customFormat="false" ht="15.75" hidden="false" customHeight="false" outlineLevel="0" collapsed="false">
      <c r="A27" s="8" t="s">
        <v>118</v>
      </c>
      <c r="B27" s="8" t="s">
        <v>119</v>
      </c>
      <c r="C27" s="9" t="n">
        <v>9.7</v>
      </c>
      <c r="D27" s="9" t="n">
        <v>-0.6</v>
      </c>
      <c r="E27" s="12" t="n">
        <v>-0.0583</v>
      </c>
      <c r="F27" s="9" t="n">
        <v>400</v>
      </c>
    </row>
    <row r="28" customFormat="false" ht="15.75" hidden="false" customHeight="false" outlineLevel="0" collapsed="false">
      <c r="A28" s="8" t="s">
        <v>120</v>
      </c>
      <c r="B28" s="8" t="s">
        <v>121</v>
      </c>
      <c r="C28" s="9" t="n">
        <v>20.5</v>
      </c>
      <c r="D28" s="9" t="n">
        <v>-1</v>
      </c>
      <c r="E28" s="12" t="n">
        <v>-0.0465</v>
      </c>
      <c r="F28" s="9" t="n">
        <v>300</v>
      </c>
    </row>
    <row r="29" customFormat="false" ht="15.75" hidden="false" customHeight="false" outlineLevel="0" collapsed="false">
      <c r="A29" s="8" t="s">
        <v>122</v>
      </c>
      <c r="B29" s="8" t="s">
        <v>123</v>
      </c>
      <c r="C29" s="9" t="n">
        <v>18.9</v>
      </c>
      <c r="D29" s="9" t="n">
        <v>-0.9</v>
      </c>
      <c r="E29" s="12" t="n">
        <v>-0.0455</v>
      </c>
      <c r="F29" s="9" t="n">
        <v>500</v>
      </c>
    </row>
    <row r="30" customFormat="false" ht="15.75" hidden="false" customHeight="false" outlineLevel="0" collapsed="false">
      <c r="A30" s="8" t="s">
        <v>124</v>
      </c>
      <c r="B30" s="8" t="s">
        <v>125</v>
      </c>
      <c r="C30" s="9" t="n">
        <v>15.6</v>
      </c>
      <c r="D30" s="9" t="n">
        <v>-0.7</v>
      </c>
      <c r="E30" s="12" t="n">
        <v>-0.0429</v>
      </c>
      <c r="F30" s="9" t="n">
        <v>100</v>
      </c>
    </row>
    <row r="31" customFormat="false" ht="15.75" hidden="false" customHeight="false" outlineLevel="0" collapsed="false">
      <c r="A31" s="8" t="s">
        <v>126</v>
      </c>
      <c r="B31" s="8" t="s">
        <v>127</v>
      </c>
      <c r="C31" s="9" t="n">
        <v>4.6</v>
      </c>
      <c r="D31" s="9" t="n">
        <v>-0.2</v>
      </c>
      <c r="E31" s="12" t="n">
        <v>-0.0417</v>
      </c>
      <c r="F31" s="13" t="n">
        <v>44026</v>
      </c>
    </row>
  </sheetData>
  <hyperlinks>
    <hyperlink ref="A2" r:id="rId1" display="DAP"/>
    <hyperlink ref="B2" r:id="rId2" display="CTCP Đông Á"/>
    <hyperlink ref="A3" r:id="rId3" display="CNH"/>
    <hyperlink ref="B3" r:id="rId4" display="CTCP Cảng Nha Trang"/>
    <hyperlink ref="A4" r:id="rId5" display="ATB"/>
    <hyperlink ref="B4" r:id="rId6" display="CTCP An Thịnh"/>
    <hyperlink ref="A5" r:id="rId7" display="BHK"/>
    <hyperlink ref="B5" r:id="rId8" display="CTCP Bia Hà Nội - Kim Bài"/>
    <hyperlink ref="A6" r:id="rId9" display="TTG"/>
    <hyperlink ref="B6" r:id="rId10" display="CTCP May Thanh Trì"/>
    <hyperlink ref="A7" r:id="rId11" display="VHG"/>
    <hyperlink ref="B7" r:id="rId12" display="CTCP Đầu tư Cao su Quảng Nam"/>
    <hyperlink ref="A8" r:id="rId13" display="PGV"/>
    <hyperlink ref="B8" r:id="rId14" display="Tổng Công ty Phát điện 3 - CTCP"/>
    <hyperlink ref="A9" r:id="rId15" display="MTA"/>
    <hyperlink ref="B9" r:id="rId16" display="Tổng Công ty Khoáng sản và Thương mại Hà Tĩnh - CTCP"/>
    <hyperlink ref="A10" r:id="rId17" display="VIN"/>
    <hyperlink ref="B10" r:id="rId18" display="CTCP Giao nhận Kho vận Ngoại thương Việt Nam"/>
    <hyperlink ref="A11" r:id="rId19" display="BLI"/>
    <hyperlink ref="B11" r:id="rId20" display="Tổng CTCP Bảo hiểm Bảo Long"/>
    <hyperlink ref="A12" r:id="rId21" display="HU4"/>
    <hyperlink ref="B12" r:id="rId22" display="CTCP Đầu tư và Xây dựng HUD4"/>
    <hyperlink ref="A13" r:id="rId23" display="BMS"/>
    <hyperlink ref="B13" r:id="rId24" display="CTCP Chứng khoán Bảo Minh"/>
    <hyperlink ref="A14" r:id="rId25" display="DRG"/>
    <hyperlink ref="B14" r:id="rId26" display="CTCP Cao su Đắk Lắk"/>
    <hyperlink ref="A15" r:id="rId27" display="CDO"/>
    <hyperlink ref="B15" r:id="rId28" display="CTCP Tư vấn thiết kế và Phát triển đô thị"/>
    <hyperlink ref="A16" r:id="rId29" display="PMT"/>
    <hyperlink ref="B16" r:id="rId30" display="CTCP Viễn thông Telvina Việt Nam"/>
    <hyperlink ref="A17" r:id="rId31" display="A32"/>
    <hyperlink ref="B17" r:id="rId32" display="CTCP 32"/>
    <hyperlink ref="A18" r:id="rId33" display="ICF"/>
    <hyperlink ref="B18" r:id="rId34" display="CTCP Đầu tư Thương mại Thuỷ Sản"/>
    <hyperlink ref="A19" r:id="rId35" display="DTV"/>
    <hyperlink ref="B19" r:id="rId36" display="CTCP Phát triển Điện Trà Vinh"/>
    <hyperlink ref="A20" r:id="rId37" display="CAT"/>
    <hyperlink ref="B20" r:id="rId38" display="CTCP Thủy sản Cà Mau"/>
    <hyperlink ref="A21" r:id="rId39" display="HPP"/>
    <hyperlink ref="B21" r:id="rId40" display="CTCP Sơn Hải Phòng"/>
    <hyperlink ref="A22" r:id="rId41" display="POV"/>
    <hyperlink ref="B22" r:id="rId42" display="CTCP Xăng dầu Dầu khí Vũng Áng"/>
    <hyperlink ref="A23" r:id="rId43" display="DNH"/>
    <hyperlink ref="B23" r:id="rId44" display="CTCP Thủy điện Đa Nhim - Hàm Thuận - Đa Mi"/>
    <hyperlink ref="A24" r:id="rId45" display="X26"/>
    <hyperlink ref="B24" r:id="rId46" display="CTCP 26"/>
    <hyperlink ref="A25" r:id="rId47" display="NUE"/>
    <hyperlink ref="B25" r:id="rId48" display="CTCP Môi trường Đô thị Nha Trang"/>
    <hyperlink ref="A26" r:id="rId49" display="AMS"/>
    <hyperlink ref="B26" r:id="rId50" display="CTCP Cơ khí Xây dựng AMECC"/>
    <hyperlink ref="A27" r:id="rId51" display="DSP"/>
    <hyperlink ref="B27" r:id="rId52" display="CTCP Dịch vụ Du lịch Phú Thọ"/>
    <hyperlink ref="A28" r:id="rId53" display="HTG"/>
    <hyperlink ref="B28" r:id="rId54" display="Tổng CTCP Dệt may Hòa Thọ"/>
    <hyperlink ref="A29" r:id="rId55" display="C21"/>
    <hyperlink ref="B29" r:id="rId56" display="CTCP Thế kỷ 21"/>
    <hyperlink ref="A30" r:id="rId57" display="DNW"/>
    <hyperlink ref="B30" r:id="rId58" display="CTCP Cấp nước Đồng Nai"/>
    <hyperlink ref="A31" r:id="rId59" display="AFX"/>
    <hyperlink ref="B31" r:id="rId60" display="CTCP Xuất nhập khẩu Nông sản Thực phẩm An Gian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4.460937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8" t="s">
        <v>128</v>
      </c>
      <c r="B2" s="8" t="s">
        <v>129</v>
      </c>
      <c r="C2" s="9" t="n">
        <v>6.4</v>
      </c>
      <c r="D2" s="9" t="n">
        <v>-0.1</v>
      </c>
      <c r="E2" s="12" t="n">
        <v>-0.0154</v>
      </c>
      <c r="F2" s="14" t="n">
        <v>2277900</v>
      </c>
    </row>
    <row r="3" customFormat="false" ht="12.8" hidden="false" customHeight="false" outlineLevel="0" collapsed="false">
      <c r="A3" s="8" t="s">
        <v>67</v>
      </c>
      <c r="B3" s="8" t="s">
        <v>68</v>
      </c>
      <c r="C3" s="9" t="n">
        <v>28.7</v>
      </c>
      <c r="D3" s="9" t="n">
        <f aca="false">+1.5</f>
        <v>1.5</v>
      </c>
      <c r="E3" s="9" t="n">
        <f aca="false">+5.51%</f>
        <v>0.0551</v>
      </c>
      <c r="F3" s="14" t="n">
        <v>1807200</v>
      </c>
    </row>
    <row r="4" customFormat="false" ht="12.8" hidden="false" customHeight="false" outlineLevel="0" collapsed="false">
      <c r="A4" s="8" t="s">
        <v>130</v>
      </c>
      <c r="B4" s="8" t="s">
        <v>131</v>
      </c>
      <c r="C4" s="9" t="n">
        <v>7.3</v>
      </c>
      <c r="D4" s="9" t="n">
        <v>-0.1</v>
      </c>
      <c r="E4" s="12" t="n">
        <v>-0.0135</v>
      </c>
      <c r="F4" s="14" t="n">
        <v>1548700</v>
      </c>
    </row>
    <row r="5" customFormat="false" ht="12.8" hidden="false" customHeight="false" outlineLevel="0" collapsed="false">
      <c r="A5" s="8" t="s">
        <v>132</v>
      </c>
      <c r="B5" s="8" t="s">
        <v>133</v>
      </c>
      <c r="C5" s="9" t="n">
        <v>7.3</v>
      </c>
      <c r="D5" s="9" t="n">
        <v>-0.3</v>
      </c>
      <c r="E5" s="12" t="n">
        <v>-0.0395</v>
      </c>
      <c r="F5" s="9" t="s">
        <v>134</v>
      </c>
    </row>
    <row r="6" customFormat="false" ht="12.8" hidden="false" customHeight="false" outlineLevel="0" collapsed="false">
      <c r="A6" s="8" t="s">
        <v>135</v>
      </c>
      <c r="B6" s="8" t="s">
        <v>136</v>
      </c>
      <c r="C6" s="9" t="n">
        <v>18.1</v>
      </c>
      <c r="D6" s="9" t="n">
        <f aca="false">+0.5</f>
        <v>0.5</v>
      </c>
      <c r="E6" s="9" t="n">
        <f aca="false">+2.84%</f>
        <v>0.0284</v>
      </c>
      <c r="F6" s="9" t="s">
        <v>137</v>
      </c>
    </row>
    <row r="7" customFormat="false" ht="12.8" hidden="false" customHeight="false" outlineLevel="0" collapsed="false">
      <c r="A7" s="8" t="s">
        <v>138</v>
      </c>
      <c r="B7" s="8" t="s">
        <v>139</v>
      </c>
      <c r="C7" s="9" t="n">
        <v>15.1</v>
      </c>
      <c r="D7" s="9" t="n">
        <v>0</v>
      </c>
      <c r="E7" s="12" t="n">
        <v>0</v>
      </c>
      <c r="F7" s="9" t="s">
        <v>140</v>
      </c>
    </row>
    <row r="8" customFormat="false" ht="12.8" hidden="false" customHeight="false" outlineLevel="0" collapsed="false">
      <c r="A8" s="8" t="s">
        <v>141</v>
      </c>
      <c r="B8" s="8" t="s">
        <v>142</v>
      </c>
      <c r="C8" s="9" t="n">
        <v>8.1</v>
      </c>
      <c r="D8" s="9" t="n">
        <v>0</v>
      </c>
      <c r="E8" s="12" t="n">
        <v>0</v>
      </c>
      <c r="F8" s="9" t="n">
        <v>414</v>
      </c>
    </row>
    <row r="9" customFormat="false" ht="12.8" hidden="false" customHeight="false" outlineLevel="0" collapsed="false">
      <c r="A9" s="8" t="s">
        <v>143</v>
      </c>
      <c r="B9" s="8" t="s">
        <v>144</v>
      </c>
      <c r="C9" s="9" t="n">
        <v>43.5</v>
      </c>
      <c r="D9" s="9" t="n">
        <f aca="false">+0.9</f>
        <v>0.9</v>
      </c>
      <c r="E9" s="9" t="n">
        <f aca="false">+2.11%</f>
        <v>0.0211</v>
      </c>
      <c r="F9" s="9" t="s">
        <v>145</v>
      </c>
    </row>
    <row r="10" customFormat="false" ht="12.8" hidden="false" customHeight="false" outlineLevel="0" collapsed="false">
      <c r="A10" s="8" t="s">
        <v>146</v>
      </c>
      <c r="B10" s="8" t="s">
        <v>147</v>
      </c>
      <c r="C10" s="9" t="n">
        <v>23.4</v>
      </c>
      <c r="D10" s="9" t="n">
        <v>-0.3</v>
      </c>
      <c r="E10" s="12" t="n">
        <v>-0.0127</v>
      </c>
      <c r="F10" s="9" t="s">
        <v>148</v>
      </c>
    </row>
    <row r="11" customFormat="false" ht="12.8" hidden="false" customHeight="false" outlineLevel="0" collapsed="false">
      <c r="A11" s="8" t="s">
        <v>149</v>
      </c>
      <c r="B11" s="8" t="s">
        <v>150</v>
      </c>
      <c r="C11" s="9" t="n">
        <v>57.8</v>
      </c>
      <c r="D11" s="9" t="n">
        <v>-0.5</v>
      </c>
      <c r="E11" s="12" t="n">
        <v>-0.0086</v>
      </c>
      <c r="F11" s="9" t="s">
        <v>151</v>
      </c>
    </row>
    <row r="12" customFormat="false" ht="12.8" hidden="false" customHeight="false" outlineLevel="0" collapsed="false">
      <c r="A12" s="8" t="s">
        <v>152</v>
      </c>
      <c r="B12" s="8" t="s">
        <v>153</v>
      </c>
      <c r="C12" s="9" t="n">
        <v>4.4</v>
      </c>
      <c r="D12" s="9" t="n">
        <v>0</v>
      </c>
      <c r="E12" s="12" t="n">
        <v>0</v>
      </c>
      <c r="F12" s="9" t="s">
        <v>154</v>
      </c>
    </row>
    <row r="13" customFormat="false" ht="12.8" hidden="false" customHeight="false" outlineLevel="0" collapsed="false">
      <c r="A13" s="8" t="s">
        <v>155</v>
      </c>
      <c r="B13" s="8" t="s">
        <v>156</v>
      </c>
      <c r="C13" s="9" t="n">
        <v>11.3</v>
      </c>
      <c r="D13" s="9" t="n">
        <f aca="false">+0.3</f>
        <v>0.3</v>
      </c>
      <c r="E13" s="9" t="n">
        <f aca="false">+2.73%</f>
        <v>0.0273</v>
      </c>
      <c r="F13" s="9" t="s">
        <v>157</v>
      </c>
    </row>
    <row r="14" customFormat="false" ht="12.8" hidden="false" customHeight="false" outlineLevel="0" collapsed="false">
      <c r="A14" s="8" t="s">
        <v>158</v>
      </c>
      <c r="B14" s="8" t="s">
        <v>159</v>
      </c>
      <c r="C14" s="9" t="n">
        <v>27.5</v>
      </c>
      <c r="D14" s="9" t="n">
        <f aca="false">+0.2</f>
        <v>0.2</v>
      </c>
      <c r="E14" s="9" t="n">
        <f aca="false">+0.73%</f>
        <v>0.0073</v>
      </c>
      <c r="F14" s="9" t="s">
        <v>160</v>
      </c>
    </row>
    <row r="15" customFormat="false" ht="12.8" hidden="false" customHeight="false" outlineLevel="0" collapsed="false">
      <c r="A15" s="8" t="s">
        <v>161</v>
      </c>
      <c r="B15" s="8" t="s">
        <v>162</v>
      </c>
      <c r="C15" s="9" t="n">
        <v>4.2</v>
      </c>
      <c r="D15" s="9" t="n">
        <v>-0.1</v>
      </c>
      <c r="E15" s="12" t="n">
        <v>-0.0233</v>
      </c>
      <c r="F15" s="9" t="s">
        <v>163</v>
      </c>
    </row>
    <row r="16" customFormat="false" ht="12.8" hidden="false" customHeight="false" outlineLevel="0" collapsed="false">
      <c r="A16" s="8" t="s">
        <v>164</v>
      </c>
      <c r="B16" s="8" t="s">
        <v>165</v>
      </c>
      <c r="C16" s="9" t="n">
        <v>1</v>
      </c>
      <c r="D16" s="9" t="n">
        <v>0</v>
      </c>
      <c r="E16" s="12" t="n">
        <v>0</v>
      </c>
      <c r="F16" s="9" t="s">
        <v>166</v>
      </c>
    </row>
    <row r="17" customFormat="false" ht="12.8" hidden="false" customHeight="false" outlineLevel="0" collapsed="false">
      <c r="A17" s="8" t="s">
        <v>73</v>
      </c>
      <c r="B17" s="8" t="s">
        <v>74</v>
      </c>
      <c r="C17" s="9" t="n">
        <v>0.5</v>
      </c>
      <c r="D17" s="9" t="n">
        <v>-0.1</v>
      </c>
      <c r="E17" s="12" t="n">
        <v>-0.1667</v>
      </c>
      <c r="F17" s="9" t="s">
        <v>75</v>
      </c>
    </row>
    <row r="18" customFormat="false" ht="12.8" hidden="false" customHeight="false" outlineLevel="0" collapsed="false">
      <c r="A18" s="8" t="s">
        <v>167</v>
      </c>
      <c r="B18" s="8" t="s">
        <v>168</v>
      </c>
      <c r="C18" s="9" t="n">
        <v>18.2</v>
      </c>
      <c r="D18" s="9" t="n">
        <f aca="false">+0.2</f>
        <v>0.2</v>
      </c>
      <c r="E18" s="9" t="n">
        <f aca="false">+1.11%</f>
        <v>0.0111</v>
      </c>
      <c r="F18" s="9" t="s">
        <v>169</v>
      </c>
    </row>
    <row r="19" customFormat="false" ht="12.8" hidden="false" customHeight="false" outlineLevel="0" collapsed="false">
      <c r="A19" s="8" t="s">
        <v>37</v>
      </c>
      <c r="B19" s="8" t="s">
        <v>38</v>
      </c>
      <c r="C19" s="9" t="n">
        <v>1.8</v>
      </c>
      <c r="D19" s="9" t="n">
        <f aca="false">+0.2</f>
        <v>0.2</v>
      </c>
      <c r="E19" s="9" t="n">
        <f aca="false">+12.5%</f>
        <v>0.125</v>
      </c>
      <c r="F19" s="9" t="s">
        <v>39</v>
      </c>
    </row>
    <row r="20" customFormat="false" ht="12.8" hidden="false" customHeight="false" outlineLevel="0" collapsed="false">
      <c r="A20" s="8" t="s">
        <v>170</v>
      </c>
      <c r="B20" s="8" t="s">
        <v>171</v>
      </c>
      <c r="C20" s="9" t="n">
        <v>11.1</v>
      </c>
      <c r="D20" s="9" t="n">
        <v>-0.3</v>
      </c>
      <c r="E20" s="12" t="n">
        <v>-0.0263</v>
      </c>
      <c r="F20" s="9" t="s">
        <v>172</v>
      </c>
    </row>
    <row r="21" customFormat="false" ht="12.8" hidden="false" customHeight="false" outlineLevel="0" collapsed="false">
      <c r="A21" s="8" t="s">
        <v>173</v>
      </c>
      <c r="B21" s="8" t="s">
        <v>174</v>
      </c>
      <c r="C21" s="9" t="n">
        <v>26.5</v>
      </c>
      <c r="D21" s="9" t="n">
        <f aca="false">+0.4</f>
        <v>0.4</v>
      </c>
      <c r="E21" s="9" t="n">
        <f aca="false">+1.53%</f>
        <v>0.0153</v>
      </c>
      <c r="F21" s="9" t="s">
        <v>175</v>
      </c>
    </row>
    <row r="22" customFormat="false" ht="12.8" hidden="false" customHeight="false" outlineLevel="0" collapsed="false">
      <c r="A22" s="8" t="s">
        <v>176</v>
      </c>
      <c r="B22" s="8" t="s">
        <v>177</v>
      </c>
      <c r="C22" s="9" t="n">
        <v>38</v>
      </c>
      <c r="D22" s="9" t="n">
        <v>0</v>
      </c>
      <c r="E22" s="12" t="n">
        <v>0</v>
      </c>
      <c r="F22" s="9" t="s">
        <v>178</v>
      </c>
    </row>
    <row r="23" customFormat="false" ht="12.8" hidden="false" customHeight="false" outlineLevel="0" collapsed="false">
      <c r="A23" s="8" t="s">
        <v>179</v>
      </c>
      <c r="B23" s="8" t="s">
        <v>180</v>
      </c>
      <c r="C23" s="9" t="n">
        <v>6.2</v>
      </c>
      <c r="D23" s="9" t="n">
        <f aca="false">+0.3</f>
        <v>0.3</v>
      </c>
      <c r="E23" s="9" t="n">
        <f aca="false">+5.08%</f>
        <v>0.0508</v>
      </c>
      <c r="F23" s="9" t="s">
        <v>181</v>
      </c>
    </row>
    <row r="24" customFormat="false" ht="12.8" hidden="false" customHeight="false" outlineLevel="0" collapsed="false">
      <c r="A24" s="8" t="s">
        <v>182</v>
      </c>
      <c r="B24" s="8" t="s">
        <v>183</v>
      </c>
      <c r="C24" s="9" t="n">
        <v>11</v>
      </c>
      <c r="D24" s="9" t="n">
        <v>0</v>
      </c>
      <c r="E24" s="12" t="n">
        <v>0</v>
      </c>
      <c r="F24" s="9" t="s">
        <v>184</v>
      </c>
    </row>
    <row r="25" customFormat="false" ht="12.8" hidden="false" customHeight="false" outlineLevel="0" collapsed="false">
      <c r="A25" s="8" t="s">
        <v>185</v>
      </c>
      <c r="B25" s="8" t="s">
        <v>186</v>
      </c>
      <c r="C25" s="9" t="n">
        <v>11.6</v>
      </c>
      <c r="D25" s="9" t="n">
        <v>-0.1</v>
      </c>
      <c r="E25" s="12" t="n">
        <v>-0.0085</v>
      </c>
      <c r="F25" s="9" t="n">
        <v>63</v>
      </c>
    </row>
    <row r="26" customFormat="false" ht="12.8" hidden="false" customHeight="false" outlineLevel="0" collapsed="false">
      <c r="A26" s="8" t="s">
        <v>16</v>
      </c>
      <c r="B26" s="8" t="s">
        <v>17</v>
      </c>
      <c r="C26" s="9" t="n">
        <v>0.8</v>
      </c>
      <c r="D26" s="9" t="n">
        <f aca="false">+0.1</f>
        <v>0.1</v>
      </c>
      <c r="E26" s="9" t="n">
        <f aca="false">+14.29%</f>
        <v>0.1429</v>
      </c>
      <c r="F26" s="9" t="s">
        <v>18</v>
      </c>
    </row>
    <row r="27" customFormat="false" ht="12.8" hidden="false" customHeight="false" outlineLevel="0" collapsed="false">
      <c r="A27" s="8" t="s">
        <v>187</v>
      </c>
      <c r="B27" s="8" t="s">
        <v>188</v>
      </c>
      <c r="C27" s="9" t="n">
        <v>2.6</v>
      </c>
      <c r="D27" s="9" t="n">
        <v>0</v>
      </c>
      <c r="E27" s="12" t="n">
        <v>0</v>
      </c>
      <c r="F27" s="9" t="s">
        <v>189</v>
      </c>
    </row>
    <row r="28" customFormat="false" ht="12.8" hidden="false" customHeight="false" outlineLevel="0" collapsed="false">
      <c r="A28" s="8" t="s">
        <v>190</v>
      </c>
      <c r="B28" s="8" t="s">
        <v>191</v>
      </c>
      <c r="C28" s="9" t="n">
        <v>21.3</v>
      </c>
      <c r="D28" s="9" t="n">
        <f aca="false">+0.1</f>
        <v>0.1</v>
      </c>
      <c r="E28" s="9" t="n">
        <f aca="false">+0.47%</f>
        <v>0.0047</v>
      </c>
      <c r="F28" s="9" t="s">
        <v>192</v>
      </c>
    </row>
    <row r="29" customFormat="false" ht="12.8" hidden="false" customHeight="false" outlineLevel="0" collapsed="false">
      <c r="A29" s="8" t="s">
        <v>193</v>
      </c>
      <c r="B29" s="8" t="s">
        <v>194</v>
      </c>
      <c r="C29" s="9" t="n">
        <v>8.3</v>
      </c>
      <c r="D29" s="9" t="n">
        <v>-0.1</v>
      </c>
      <c r="E29" s="12" t="n">
        <v>-0.0119</v>
      </c>
      <c r="F29" s="9" t="s">
        <v>195</v>
      </c>
    </row>
    <row r="30" customFormat="false" ht="12.8" hidden="false" customHeight="false" outlineLevel="0" collapsed="false">
      <c r="A30" s="8" t="s">
        <v>196</v>
      </c>
      <c r="B30" s="8" t="s">
        <v>197</v>
      </c>
      <c r="C30" s="9" t="n">
        <v>8.7</v>
      </c>
      <c r="D30" s="9" t="n">
        <v>-0.1</v>
      </c>
      <c r="E30" s="12" t="n">
        <v>-0.0114</v>
      </c>
      <c r="F30" s="9" t="s">
        <v>198</v>
      </c>
    </row>
    <row r="31" customFormat="false" ht="12.8" hidden="false" customHeight="false" outlineLevel="0" collapsed="false">
      <c r="A31" s="8" t="s">
        <v>199</v>
      </c>
      <c r="B31" s="8" t="s">
        <v>200</v>
      </c>
      <c r="C31" s="9" t="n">
        <v>1</v>
      </c>
      <c r="D31" s="9" t="n">
        <v>0</v>
      </c>
      <c r="E31" s="12" t="n">
        <v>0</v>
      </c>
      <c r="F31" s="9" t="s">
        <v>201</v>
      </c>
    </row>
  </sheetData>
  <hyperlinks>
    <hyperlink ref="A2" r:id="rId1" display="BSR"/>
    <hyperlink ref="B2" r:id="rId2" display="CTCP Lọc - Hóa dầu Bình Sơn"/>
    <hyperlink ref="A3" r:id="rId3" display="VGI"/>
    <hyperlink ref="B3" r:id="rId4" display="Tổng CTCP Đầu tư Quốc tế Viettel"/>
    <hyperlink ref="A4" r:id="rId5" display="LPB"/>
    <hyperlink ref="B4" r:id="rId6" display="Ngân hàng TMCP Bưu điện Liên Việt"/>
    <hyperlink ref="A5" r:id="rId7" display="C4G"/>
    <hyperlink ref="B5" r:id="rId8" display="CTCP Tập đoàn CIENCO4"/>
    <hyperlink ref="A6" r:id="rId9" display="TND"/>
    <hyperlink ref="B6" r:id="rId10" display="CTCP Than Tây Nam Đá Mài - Vinacomin"/>
    <hyperlink ref="A7" r:id="rId11" display="VIB"/>
    <hyperlink ref="B7" r:id="rId12" display="Ngân hàng TMCP Quốc tế Việt Nam"/>
    <hyperlink ref="A8" r:id="rId13" display="OIL"/>
    <hyperlink ref="B8" r:id="rId14" display="Tổng Công ty Dầu Việt Nam - CTCP"/>
    <hyperlink ref="A9" r:id="rId15" display="CTR"/>
    <hyperlink ref="B9" r:id="rId16" display="Tổng CTCP Công trình Viettel"/>
    <hyperlink ref="A10" r:id="rId17" display="QNS"/>
    <hyperlink ref="B10" r:id="rId18" display="CTCP Đường Quảng Ngãi"/>
    <hyperlink ref="A11" r:id="rId19" display="ACV"/>
    <hyperlink ref="B11" r:id="rId20" display="Tổng Công ty Cảng hàng không Việt Nam - CTCP"/>
    <hyperlink ref="A12" r:id="rId21" display="G36"/>
    <hyperlink ref="B12" r:id="rId22" display="Tổng Công ty 36 - CTCP"/>
    <hyperlink ref="A13" r:id="rId23" display="VCR"/>
    <hyperlink ref="B13" r:id="rId24" display="CTCP Đầu tư và Phát triển Du lịch Vinaconex"/>
    <hyperlink ref="A14" r:id="rId25" display="ABI"/>
    <hyperlink ref="B14" r:id="rId26" display="CTCP Bảo hiểm Ngân hàng Nông nghiệp"/>
    <hyperlink ref="A15" r:id="rId27" display="DRI"/>
    <hyperlink ref="B15" r:id="rId28" display="CTCP Đầu tư Cao su Đắk Lắk"/>
    <hyperlink ref="A16" r:id="rId29" display="VNH"/>
    <hyperlink ref="B16" r:id="rId30" display="CTCP Đầu tư Việt Việt Nhật"/>
    <hyperlink ref="A17" r:id="rId31" display="ATB"/>
    <hyperlink ref="B17" r:id="rId32" display="CTCP An Thịnh"/>
    <hyperlink ref="A18" r:id="rId33" display="HND"/>
    <hyperlink ref="B18" r:id="rId34" display="CTCP Nhiệt điện Hải Phòng"/>
    <hyperlink ref="A19" r:id="rId35" display="BVG"/>
    <hyperlink ref="B19" r:id="rId36" display="CTCP Đầu tư BVG"/>
    <hyperlink ref="A20" r:id="rId37" display="VRG"/>
    <hyperlink ref="B20" r:id="rId38" display="CTCP Phát triển Đô thị và Khu công nghiệp Cao su Việt Nam"/>
    <hyperlink ref="A21" r:id="rId39" display="MPC"/>
    <hyperlink ref="B21" r:id="rId40" display="CTCP Tập Đoàn Thủy Sản Minh Phú"/>
    <hyperlink ref="A22" r:id="rId41" display="VEA"/>
    <hyperlink ref="B22" r:id="rId42" display="Tổng Công ty Máy động lực và Máy nông nghiệp Việt Nam - CTCP"/>
    <hyperlink ref="A23" r:id="rId43" display="ORS"/>
    <hyperlink ref="B23" r:id="rId44" display="CTCP Chứng khoán Tiên Phong"/>
    <hyperlink ref="A24" r:id="rId45" display="DVN"/>
    <hyperlink ref="B24" r:id="rId46" display="Tổng Công ty Dược Việt Nam - CTCP"/>
    <hyperlink ref="A25" r:id="rId47" display="VOC"/>
    <hyperlink ref="B25" r:id="rId48" display="Tổng Công ty Công nghiệp dầu thực vật Việt Nam - CTCP"/>
    <hyperlink ref="A26" r:id="rId49" display="PFL"/>
    <hyperlink ref="B26" r:id="rId50" display="CTCP Dầu khí Đông Đô"/>
    <hyperlink ref="A27" r:id="rId51" display="VNA"/>
    <hyperlink ref="B27" r:id="rId52" display="CTCP Vận tải biển VINASHIP"/>
    <hyperlink ref="A28" r:id="rId53" display="STH"/>
    <hyperlink ref="B28" r:id="rId54" display="CTCP Phát hành sách Thái Nguyên"/>
    <hyperlink ref="A29" r:id="rId55" display="VGT"/>
    <hyperlink ref="B29" r:id="rId56" display="Tập đoàn Dệt may Việt Nam"/>
    <hyperlink ref="A30" r:id="rId57" display="PXL"/>
    <hyperlink ref="B30" r:id="rId58" display="CTCP Đầu tư khu công nghiệp Dầu khí Long Sơn"/>
    <hyperlink ref="A31" r:id="rId59" display="SBS"/>
    <hyperlink ref="B31" r:id="rId60" display="CTCP Chứng khoán Ngân hàng Sài Gòn Thương Tín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2020-06-04T15:33:40Z</dcterms:modified>
  <cp:revision>3</cp:revision>
  <dc:subject/>
  <dc:title/>
</cp:coreProperties>
</file>