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34" documentId="13_ncr:1_{1F6193A1-24F7-47AE-86D6-8C72A9FF5A62}" xr6:coauthVersionLast="47" xr6:coauthVersionMax="47" xr10:uidLastSave="{51765407-E47B-45B0-B3E8-3A32074283EA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3" l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2" i="11"/>
  <c r="B2" i="11"/>
  <c r="B7" i="11"/>
  <c r="S4" i="11"/>
  <c r="G5" i="3"/>
  <c r="E7" i="3"/>
  <c r="B32" i="2"/>
  <c r="D33" i="3"/>
  <c r="D33" i="11" s="1"/>
  <c r="F24" i="3"/>
  <c r="D16" i="3"/>
  <c r="C16" i="3"/>
  <c r="C16" i="11" s="1"/>
  <c r="B16" i="3"/>
  <c r="D16" i="11"/>
  <c r="C23" i="11"/>
  <c r="D23" i="11"/>
  <c r="C27" i="11"/>
  <c r="D27" i="11"/>
  <c r="C28" i="11"/>
  <c r="D28" i="11"/>
  <c r="C38" i="11"/>
  <c r="D38" i="11"/>
  <c r="C45" i="11"/>
  <c r="B2" i="3"/>
  <c r="G2" i="3"/>
  <c r="D2" i="3" s="1"/>
  <c r="F2" i="3"/>
  <c r="C2" i="3" s="1"/>
  <c r="B22" i="3"/>
  <c r="E5" i="3"/>
  <c r="B5" i="3" s="1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C57" i="2"/>
  <c r="B40" i="3"/>
  <c r="B39" i="3"/>
  <c r="B56" i="8"/>
  <c r="B55" i="8"/>
  <c r="BD2" i="8"/>
  <c r="BC2" i="8"/>
  <c r="AU46" i="10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C19" i="3" l="1"/>
  <c r="C19" i="11" s="1"/>
  <c r="D19" i="3"/>
  <c r="D19" i="11" s="1"/>
  <c r="B19" i="3"/>
  <c r="B17" i="2" l="1"/>
  <c r="C17" i="2" s="1"/>
  <c r="D45" i="3"/>
  <c r="D45" i="11" s="1"/>
  <c r="C13" i="3"/>
  <c r="D13" i="3"/>
  <c r="B13" i="3"/>
  <c r="G11" i="3"/>
  <c r="D11" i="3" s="1"/>
  <c r="F11" i="3"/>
  <c r="C11" i="3" s="1"/>
  <c r="C12" i="3"/>
  <c r="D12" i="3"/>
  <c r="C15" i="3"/>
  <c r="C15" i="11" s="1"/>
  <c r="D15" i="3"/>
  <c r="D15" i="11" s="1"/>
  <c r="F10" i="3"/>
  <c r="G10" i="3"/>
  <c r="B9" i="3"/>
  <c r="U9" i="3" s="1"/>
  <c r="F44" i="3"/>
  <c r="G44" i="3" s="1"/>
  <c r="D44" i="3" s="1"/>
  <c r="D44" i="11" s="1"/>
  <c r="F43" i="3"/>
  <c r="G43" i="3" s="1"/>
  <c r="D43" i="3" s="1"/>
  <c r="D43" i="11" s="1"/>
  <c r="U19" i="3"/>
  <c r="C21" i="3"/>
  <c r="C21" i="11" s="1"/>
  <c r="D21" i="3"/>
  <c r="D21" i="11" s="1"/>
  <c r="B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D22" i="11" s="1"/>
  <c r="C22" i="3"/>
  <c r="C22" i="11" s="1"/>
  <c r="U22" i="3"/>
  <c r="B20" i="3"/>
  <c r="C24" i="3"/>
  <c r="C24" i="11" s="1"/>
  <c r="D24" i="3"/>
  <c r="D24" i="11" s="1"/>
  <c r="C25" i="3"/>
  <c r="C25" i="11" s="1"/>
  <c r="D25" i="3"/>
  <c r="D25" i="11" s="1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D35" i="11" s="1"/>
  <c r="C35" i="3"/>
  <c r="C35" i="11" s="1"/>
  <c r="D34" i="3"/>
  <c r="D34" i="11" s="1"/>
  <c r="C34" i="3"/>
  <c r="C34" i="11" s="1"/>
  <c r="C33" i="3"/>
  <c r="C33" i="11" s="1"/>
  <c r="B33" i="11" s="1"/>
  <c r="D29" i="3"/>
  <c r="D29" i="11" s="1"/>
  <c r="C29" i="3"/>
  <c r="C29" i="11" s="1"/>
  <c r="D32" i="3"/>
  <c r="D32" i="11" s="1"/>
  <c r="C32" i="3"/>
  <c r="C32" i="11" s="1"/>
  <c r="D31" i="3"/>
  <c r="D31" i="11" s="1"/>
  <c r="C31" i="3"/>
  <c r="C31" i="11" s="1"/>
  <c r="D30" i="3"/>
  <c r="D30" i="11" s="1"/>
  <c r="C30" i="3"/>
  <c r="C30" i="11" s="1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D18" i="11" s="1"/>
  <c r="C18" i="3"/>
  <c r="C18" i="11" s="1"/>
  <c r="D37" i="3"/>
  <c r="D37" i="11" s="1"/>
  <c r="C37" i="3"/>
  <c r="C37" i="11" s="1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T24" i="3" s="1"/>
  <c r="O24" i="3"/>
  <c r="B54" i="2"/>
  <c r="B10" i="7"/>
  <c r="R47" i="3"/>
  <c r="S47" i="3" s="1"/>
  <c r="R48" i="3"/>
  <c r="S48" i="3" s="1"/>
  <c r="R49" i="3"/>
  <c r="S49" i="3" s="1"/>
  <c r="O47" i="3"/>
  <c r="K47" i="11" s="1"/>
  <c r="O48" i="3"/>
  <c r="K48" i="11" s="1"/>
  <c r="O49" i="3"/>
  <c r="K49" i="11" s="1"/>
  <c r="O21" i="3"/>
  <c r="R21" i="3"/>
  <c r="S21" i="3" s="1"/>
  <c r="T21" i="3" s="1"/>
  <c r="O37" i="3"/>
  <c r="R37" i="3"/>
  <c r="S37" i="3" s="1"/>
  <c r="T37" i="3" s="1"/>
  <c r="O15" i="3"/>
  <c r="R15" i="3"/>
  <c r="O18" i="3"/>
  <c r="R18" i="3"/>
  <c r="S18" i="3" s="1"/>
  <c r="T18" i="3" s="1"/>
  <c r="O19" i="3"/>
  <c r="R19" i="3"/>
  <c r="S19" i="3" s="1"/>
  <c r="T19" i="3" s="1"/>
  <c r="O20" i="3"/>
  <c r="R20" i="3"/>
  <c r="S20" i="3" s="1"/>
  <c r="T20" i="3" s="1"/>
  <c r="O7" i="3"/>
  <c r="R7" i="3"/>
  <c r="O4" i="3"/>
  <c r="R4" i="3"/>
  <c r="S4" i="3" s="1"/>
  <c r="T4" i="3" s="1"/>
  <c r="O5" i="3"/>
  <c r="R5" i="3"/>
  <c r="S5" i="3" s="1"/>
  <c r="T5" i="3" s="1"/>
  <c r="O16" i="3"/>
  <c r="R16" i="3"/>
  <c r="S16" i="3" s="1"/>
  <c r="T16" i="3" s="1"/>
  <c r="O2" i="3"/>
  <c r="R2" i="3"/>
  <c r="O22" i="3"/>
  <c r="R22" i="3"/>
  <c r="S22" i="3" s="1"/>
  <c r="T22" i="3" s="1"/>
  <c r="O23" i="3"/>
  <c r="R23" i="3"/>
  <c r="S23" i="3" s="1"/>
  <c r="T23" i="3" s="1"/>
  <c r="O25" i="3"/>
  <c r="R25" i="3"/>
  <c r="S25" i="3" s="1"/>
  <c r="T25" i="3" s="1"/>
  <c r="O26" i="3"/>
  <c r="R26" i="3"/>
  <c r="O30" i="3"/>
  <c r="R30" i="3"/>
  <c r="S30" i="3" s="1"/>
  <c r="T30" i="3" s="1"/>
  <c r="O31" i="3"/>
  <c r="R31" i="3"/>
  <c r="S31" i="3" s="1"/>
  <c r="T31" i="3" s="1"/>
  <c r="O32" i="3"/>
  <c r="R32" i="3"/>
  <c r="S32" i="3" s="1"/>
  <c r="T32" i="3" s="1"/>
  <c r="O29" i="3"/>
  <c r="R29" i="3"/>
  <c r="O33" i="3"/>
  <c r="R33" i="3"/>
  <c r="S33" i="3" s="1"/>
  <c r="O34" i="3"/>
  <c r="K23" i="11" s="1"/>
  <c r="R34" i="3"/>
  <c r="S34" i="3" s="1"/>
  <c r="T34" i="3" s="1"/>
  <c r="O35" i="3"/>
  <c r="R35" i="3"/>
  <c r="S35" i="3" s="1"/>
  <c r="T35" i="3" s="1"/>
  <c r="O43" i="3"/>
  <c r="R43" i="3"/>
  <c r="O44" i="3"/>
  <c r="R44" i="3"/>
  <c r="S44" i="3" s="1"/>
  <c r="T44" i="3" s="1"/>
  <c r="O8" i="3"/>
  <c r="R8" i="3"/>
  <c r="S8" i="3" s="1"/>
  <c r="T8" i="3" s="1"/>
  <c r="O9" i="3"/>
  <c r="R9" i="3"/>
  <c r="S9" i="3" s="1"/>
  <c r="T9" i="3" s="1"/>
  <c r="O12" i="3"/>
  <c r="R12" i="3"/>
  <c r="O11" i="3"/>
  <c r="R11" i="3"/>
  <c r="S11" i="3" s="1"/>
  <c r="T11" i="3" s="1"/>
  <c r="O17" i="3"/>
  <c r="R17" i="3"/>
  <c r="S17" i="3" s="1"/>
  <c r="T17" i="3" s="1"/>
  <c r="O13" i="3"/>
  <c r="R13" i="3"/>
  <c r="S13" i="3" s="1"/>
  <c r="T13" i="3" s="1"/>
  <c r="O10" i="3"/>
  <c r="R10" i="3"/>
  <c r="C14" i="3"/>
  <c r="D14" i="3"/>
  <c r="O14" i="3"/>
  <c r="R14" i="3"/>
  <c r="S14" i="3" s="1"/>
  <c r="T14" i="3" s="1"/>
  <c r="R27" i="3"/>
  <c r="S27" i="3" s="1"/>
  <c r="T27" i="3" s="1"/>
  <c r="O45" i="3"/>
  <c r="R45" i="3"/>
  <c r="S45" i="3" s="1"/>
  <c r="T45" i="3" s="1"/>
  <c r="O36" i="3"/>
  <c r="R36" i="3"/>
  <c r="O28" i="3"/>
  <c r="R28" i="3"/>
  <c r="S28" i="3" s="1"/>
  <c r="T28" i="3" s="1"/>
  <c r="O46" i="3"/>
  <c r="R46" i="3"/>
  <c r="S46" i="3" s="1"/>
  <c r="T46" i="3" s="1"/>
  <c r="B41" i="3"/>
  <c r="C41" i="3" s="1"/>
  <c r="C41" i="11" s="1"/>
  <c r="O41" i="3"/>
  <c r="R41" i="3"/>
  <c r="S41" i="3" s="1"/>
  <c r="T41" i="3" s="1"/>
  <c r="O6" i="3"/>
  <c r="R6" i="3"/>
  <c r="O38" i="3"/>
  <c r="R38" i="3"/>
  <c r="S38" i="3" s="1"/>
  <c r="T38" i="3" s="1"/>
  <c r="O39" i="3"/>
  <c r="R39" i="3"/>
  <c r="S39" i="3" s="1"/>
  <c r="T39" i="3" s="1"/>
  <c r="O40" i="3"/>
  <c r="R40" i="3"/>
  <c r="S40" i="3" s="1"/>
  <c r="O42" i="3"/>
  <c r="R42" i="3"/>
  <c r="O3" i="3"/>
  <c r="R3" i="3"/>
  <c r="S3" i="3" s="1"/>
  <c r="T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O49" i="11" l="1"/>
  <c r="T49" i="3"/>
  <c r="O22" i="11"/>
  <c r="T33" i="3"/>
  <c r="O48" i="11"/>
  <c r="T48" i="3"/>
  <c r="D39" i="3"/>
  <c r="D39" i="11" s="1"/>
  <c r="C39" i="11"/>
  <c r="O47" i="11"/>
  <c r="T47" i="3"/>
  <c r="D40" i="3"/>
  <c r="D40" i="11" s="1"/>
  <c r="C40" i="11"/>
  <c r="C56" i="8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E2" i="11" s="1"/>
  <c r="C9" i="11"/>
  <c r="D9" i="11"/>
  <c r="U37" i="3"/>
  <c r="S15" i="3"/>
  <c r="U20" i="3"/>
  <c r="S29" i="3"/>
  <c r="D8" i="11"/>
  <c r="S42" i="3"/>
  <c r="S26" i="3"/>
  <c r="U7" i="3"/>
  <c r="S12" i="3"/>
  <c r="T12" i="3" s="1"/>
  <c r="S36" i="3"/>
  <c r="S2" i="3"/>
  <c r="U11" i="3"/>
  <c r="S6" i="3"/>
  <c r="O41" i="11" s="1"/>
  <c r="S43" i="3"/>
  <c r="S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S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O8" i="11" l="1"/>
  <c r="T7" i="3"/>
  <c r="O3" i="11"/>
  <c r="T2" i="3"/>
  <c r="O17" i="11"/>
  <c r="T26" i="3"/>
  <c r="D49" i="11"/>
  <c r="B49" i="11" s="1"/>
  <c r="E49" i="11" s="1"/>
  <c r="B48" i="11"/>
  <c r="E48" i="11" s="1"/>
  <c r="D48" i="11"/>
  <c r="D47" i="11"/>
  <c r="B47" i="11" s="1"/>
  <c r="E47" i="11" s="1"/>
  <c r="O25" i="11"/>
  <c r="T43" i="3"/>
  <c r="O37" i="11"/>
  <c r="T36" i="3"/>
  <c r="O45" i="11"/>
  <c r="T42" i="3"/>
  <c r="O4" i="11"/>
  <c r="T15" i="3"/>
  <c r="O33" i="11"/>
  <c r="T10" i="3"/>
  <c r="O21" i="11"/>
  <c r="T29" i="3"/>
  <c r="AX56" i="8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40" i="1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E7" i="1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B4" i="11" l="1"/>
  <c r="E4" i="11" s="1"/>
  <c r="W40" i="8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<sst xmlns="http://schemas.openxmlformats.org/spreadsheetml/2006/main" count="589" uniqueCount="230">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</sst>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abSelected="1" workbookViewId="0">
      <selection activeCell="B4" sqref="B4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  <c r="P1" t="s">
        <v>228</v>
      </c>
      <c r="Q1" t="s">
        <v>229</v>
      </c>
    </row>
    <row r="2" spans="1:19" x14ac:dyDescent="0.35">
      <c r="A2" t="s">
        <v>80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  <c r="P2">
        <v>0.62422219297536186</v>
      </c>
      <c r="Q2">
        <f ca="1">RAND()</f>
        <v>0.74336047747337852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P3">
        <v>0.86996678001764283</v>
      </c>
      <c r="Q3">
        <f t="shared" ref="Q3:Q49" ca="1" si="1">RAND()</f>
        <v>0.95204219423287828</v>
      </c>
      <c r="R3" t="s">
        <v>193</v>
      </c>
    </row>
    <row r="4" spans="1:19" x14ac:dyDescent="0.35">
      <c r="A4" t="s">
        <v>77</v>
      </c>
      <c r="B4">
        <f>(D4*$R$4+C4*(1-$R$4))*$R$7 +(1-$R$7)*PARS!B4</f>
        <v>-0.12856167933664459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P4">
        <v>0.26655833789177585</v>
      </c>
      <c r="Q4">
        <f t="shared" ca="1" si="1"/>
        <v>7.8136681422494303E-2</v>
      </c>
      <c r="R4">
        <v>0.6</v>
      </c>
      <c r="S4">
        <f ca="1">RAND()</f>
        <v>0.61881599105460039</v>
      </c>
    </row>
    <row r="5" spans="1:19" x14ac:dyDescent="0.35">
      <c r="A5" t="s">
        <v>78</v>
      </c>
      <c r="B5">
        <f>(D5*$R$4+C5*(1-$R$4))*$R$7 +(1-$R$7)*PARS!B5</f>
        <v>-0.12856167933664459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  <c r="P5">
        <v>0.42813471966714112</v>
      </c>
      <c r="Q5">
        <f t="shared" ca="1" si="1"/>
        <v>0.91787718429355125</v>
      </c>
    </row>
    <row r="6" spans="1:19" x14ac:dyDescent="0.35">
      <c r="A6" t="s">
        <v>108</v>
      </c>
      <c r="B6">
        <f>(D6*$R$4+C6*(1-$R$4))*$R$7 +(1-$R$7)*PARS!B6</f>
        <v>1.63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P6">
        <v>0.91461303615213219</v>
      </c>
      <c r="Q6">
        <f t="shared" ca="1" si="1"/>
        <v>8.361993028224346E-2</v>
      </c>
      <c r="R6" t="s">
        <v>211</v>
      </c>
    </row>
    <row r="7" spans="1:19" x14ac:dyDescent="0.35">
      <c r="A7" t="s">
        <v>76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P7">
        <v>0.14927392680079044</v>
      </c>
      <c r="Q7">
        <f t="shared" ca="1" si="1"/>
        <v>0.73031174048444547</v>
      </c>
      <c r="R7">
        <v>0.5</v>
      </c>
    </row>
    <row r="8" spans="1:19" x14ac:dyDescent="0.35">
      <c r="A8" t="s">
        <v>94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  <c r="P8">
        <v>0.66183716939701664</v>
      </c>
      <c r="Q8">
        <f t="shared" ca="1" si="1"/>
        <v>0.56537135638426861</v>
      </c>
    </row>
    <row r="9" spans="1:19" x14ac:dyDescent="0.35">
      <c r="A9" t="s">
        <v>95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  <c r="P9">
        <v>0.48823626575504242</v>
      </c>
      <c r="Q9">
        <f t="shared" ca="1" si="1"/>
        <v>2.3624448678039589E-2</v>
      </c>
    </row>
    <row r="10" spans="1:19" x14ac:dyDescent="0.35">
      <c r="A10" t="s">
        <v>100</v>
      </c>
      <c r="B10">
        <f>(D10*$R$4+C10*(1-$R$4))*$R$7 +(1-$R$7)*PARS!B10</f>
        <v>-1.6989903679539745E-2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  <c r="P10">
        <v>0.8589481063883434</v>
      </c>
      <c r="Q10">
        <f t="shared" ca="1" si="1"/>
        <v>0.13403638677152763</v>
      </c>
    </row>
    <row r="11" spans="1:19" x14ac:dyDescent="0.35">
      <c r="A11" t="s">
        <v>97</v>
      </c>
      <c r="B11">
        <f>(D11*$R$4+C11*(1-$R$4))*$R$7 +(1-$R$7)*PARS!B11</f>
        <v>-4.4826767366032048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  <c r="P11">
        <v>0.17066548978345575</v>
      </c>
      <c r="Q11">
        <f t="shared" ca="1" si="1"/>
        <v>0.16215172519444609</v>
      </c>
    </row>
    <row r="12" spans="1:19" x14ac:dyDescent="0.35">
      <c r="A12" t="s">
        <v>96</v>
      </c>
      <c r="B12">
        <f>(D12*$R$4+C12*(1-$R$4))*$R$7 +(1-$R$7)*PARS!B12</f>
        <v>0.52027398093834631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  <c r="P12">
        <v>0.26713438897161457</v>
      </c>
      <c r="Q12">
        <f t="shared" ca="1" si="1"/>
        <v>0.29661272458914356</v>
      </c>
    </row>
    <row r="13" spans="1:19" x14ac:dyDescent="0.35">
      <c r="A13" t="s">
        <v>99</v>
      </c>
      <c r="B13">
        <f>(D13*$R$4+C13*(1-$R$4))*$R$7 +(1-$R$7)*PARS!B13</f>
        <v>0.92421900000000001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  <c r="P13">
        <v>0.33214875821933132</v>
      </c>
      <c r="Q13">
        <f t="shared" ca="1" si="1"/>
        <v>0.11273613912421143</v>
      </c>
    </row>
    <row r="14" spans="1:19" x14ac:dyDescent="0.35">
      <c r="A14" t="s">
        <v>101</v>
      </c>
      <c r="B14">
        <f>(D14*$R$4+C14*(1-$R$4))*$R$7 +(1-$R$7)*PARS!B14</f>
        <v>1.333232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  <c r="P14">
        <v>0.11319772480448531</v>
      </c>
      <c r="Q14">
        <f t="shared" ca="1" si="1"/>
        <v>0.90700164262210869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  <c r="P15">
        <v>0.9513518255143506</v>
      </c>
      <c r="Q15">
        <f t="shared" ca="1" si="1"/>
        <v>6.0707902020861737E-2</v>
      </c>
    </row>
    <row r="16" spans="1:19" x14ac:dyDescent="0.35">
      <c r="A16" t="s">
        <v>79</v>
      </c>
      <c r="B16">
        <f>(D16*$R$4+C16*(1-$R$4))*$R$7 +(1-$R$7)*PARS!B16</f>
        <v>-1.5152874990810479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  <c r="P16">
        <v>0.87836428782359954</v>
      </c>
      <c r="Q16">
        <f t="shared" ca="1" si="1"/>
        <v>0.44838462708896165</v>
      </c>
    </row>
    <row r="17" spans="1:17" x14ac:dyDescent="0.35">
      <c r="A17" t="s">
        <v>98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  <c r="P17">
        <v>0.16664560151778329</v>
      </c>
      <c r="Q17">
        <f t="shared" ca="1" si="1"/>
        <v>0.69434462909753936</v>
      </c>
    </row>
    <row r="18" spans="1:17" x14ac:dyDescent="0.35">
      <c r="A18" t="s">
        <v>73</v>
      </c>
      <c r="B18">
        <f>(D18*$R$4+C18*(1-$R$4))*$R$7 +(1-$R$7)*PARS!B18</f>
        <v>2.0641500951709357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  <c r="P18">
        <v>0.29815476505254923</v>
      </c>
      <c r="Q18">
        <f t="shared" ca="1" si="1"/>
        <v>0.2698976091652735</v>
      </c>
    </row>
    <row r="19" spans="1:17" x14ac:dyDescent="0.35">
      <c r="A19" s="6" t="s">
        <v>74</v>
      </c>
      <c r="B19">
        <f>(D19*$R$4+C19*(1-$R$4))*$R$7 +(1-$R$7)*PARS!B19</f>
        <v>1.6507583804543344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  <c r="P19">
        <v>0.42401312052703444</v>
      </c>
      <c r="Q19">
        <f t="shared" ca="1" si="1"/>
        <v>0.39221433597355726</v>
      </c>
    </row>
    <row r="20" spans="1:17" x14ac:dyDescent="0.35">
      <c r="A20" t="s">
        <v>75</v>
      </c>
      <c r="B20">
        <f>(D20*$R$4+C20*(1-$R$4))*$R$7 +(1-$R$7)*PARS!B20</f>
        <v>0.26218952878938162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  <c r="P20">
        <v>0.71445444732325869</v>
      </c>
      <c r="Q20">
        <f t="shared" ca="1" si="1"/>
        <v>0.39606512733737953</v>
      </c>
    </row>
    <row r="21" spans="1:17" x14ac:dyDescent="0.35">
      <c r="A21" t="s">
        <v>70</v>
      </c>
      <c r="B21">
        <f>(D21*$R$4+C21*(1-$R$4))*$R$7 +(1-$R$7)*PARS!B21</f>
        <v>0.50925604696981119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  <c r="P21">
        <v>0.45105335380588396</v>
      </c>
      <c r="Q21">
        <f t="shared" ca="1" si="1"/>
        <v>1.2628667421754614E-2</v>
      </c>
    </row>
    <row r="22" spans="1:17" x14ac:dyDescent="0.35">
      <c r="A22" t="s">
        <v>81</v>
      </c>
      <c r="B22">
        <f>(D22*$R$4+C22*(1-$R$4))*$R$7 +(1-$R$7)*PARS!B22</f>
        <v>3.4956753637882079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  <c r="P22">
        <v>0.50172968639613769</v>
      </c>
      <c r="Q22">
        <f t="shared" ca="1" si="1"/>
        <v>0.46822901904218805</v>
      </c>
    </row>
    <row r="23" spans="1:17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  <c r="P23">
        <v>0.82603844701416873</v>
      </c>
      <c r="Q23">
        <f t="shared" ca="1" si="1"/>
        <v>0.19944985113381197</v>
      </c>
    </row>
    <row r="24" spans="1:17" x14ac:dyDescent="0.35">
      <c r="A24" t="s">
        <v>192</v>
      </c>
      <c r="B24">
        <f>(D24*$R$4+C24*(1-$R$4))*$R$7 +(1-$R$7)*PARS!B24</f>
        <v>-2.5000000000000092E-3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  <c r="P24">
        <v>0.88663433297178407</v>
      </c>
      <c r="Q24">
        <f t="shared" ca="1" si="1"/>
        <v>0.24881133415516321</v>
      </c>
    </row>
    <row r="25" spans="1:17" x14ac:dyDescent="0.35">
      <c r="A25" t="s">
        <v>83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  <c r="P25">
        <v>0.94805545806072034</v>
      </c>
      <c r="Q25">
        <f t="shared" ca="1" si="1"/>
        <v>0.63207202119025574</v>
      </c>
    </row>
    <row r="26" spans="1:17" x14ac:dyDescent="0.35">
      <c r="A26" t="s">
        <v>84</v>
      </c>
      <c r="B26">
        <f>(D26*$R$4+C26*(1-$R$4))*$R$7 +(1-$R$7)*PARS!B26</f>
        <v>7.9911225843320222E-2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  <c r="P26">
        <v>0.54467582609570553</v>
      </c>
      <c r="Q26">
        <f t="shared" ca="1" si="1"/>
        <v>0.63627302766467675</v>
      </c>
    </row>
    <row r="27" spans="1:17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  <c r="P27">
        <v>0.20045424797720279</v>
      </c>
      <c r="Q27">
        <f t="shared" ca="1" si="1"/>
        <v>0.24765273897426732</v>
      </c>
    </row>
    <row r="28" spans="1:17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  <c r="P28">
        <v>0.27450186540599453</v>
      </c>
      <c r="Q28">
        <f t="shared" ca="1" si="1"/>
        <v>0.8237949260524946</v>
      </c>
    </row>
    <row r="29" spans="1:17" x14ac:dyDescent="0.35">
      <c r="A29" t="s">
        <v>88</v>
      </c>
      <c r="B29">
        <f>(D29*$R$4+C29*(1-$R$4))*$R$7 +(1-$R$7)*PARS!B29</f>
        <v>1.3839227084581589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  <c r="P29">
        <v>0.69583594894390377</v>
      </c>
      <c r="Q29">
        <f t="shared" ca="1" si="1"/>
        <v>0.25340391731506995</v>
      </c>
    </row>
    <row r="30" spans="1:17" x14ac:dyDescent="0.35">
      <c r="A30" t="s">
        <v>85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  <c r="P30">
        <v>0.60455494604465443</v>
      </c>
      <c r="Q30">
        <f t="shared" ca="1" si="1"/>
        <v>0.88595796280985062</v>
      </c>
    </row>
    <row r="31" spans="1:17" x14ac:dyDescent="0.35">
      <c r="A31" t="s">
        <v>86</v>
      </c>
      <c r="B31">
        <f>(D31*$R$4+C31*(1-$R$4))*$R$7 +(1-$R$7)*PARS!B31</f>
        <v>1.2859329259721355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  <c r="P31">
        <v>0.59101621163924345</v>
      </c>
      <c r="Q31">
        <f t="shared" ca="1" si="1"/>
        <v>0.9224895506299744</v>
      </c>
    </row>
    <row r="32" spans="1:17" x14ac:dyDescent="0.35">
      <c r="A32" t="s">
        <v>87</v>
      </c>
      <c r="B32">
        <f>(D32*$R$4+C32*(1-$R$4))*$R$7 +(1-$R$7)*PARS!B32</f>
        <v>2.4956753637881413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  <c r="P32">
        <v>0.56749041910611098</v>
      </c>
      <c r="Q32">
        <f t="shared" ca="1" si="1"/>
        <v>0.45365018847554073</v>
      </c>
    </row>
    <row r="33" spans="1:17" x14ac:dyDescent="0.35">
      <c r="A33" t="s">
        <v>89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  <c r="P33">
        <v>3.0313888685640888E-2</v>
      </c>
      <c r="Q33">
        <f t="shared" ca="1" si="1"/>
        <v>0.7061978128151104</v>
      </c>
    </row>
    <row r="34" spans="1:17" x14ac:dyDescent="0.35">
      <c r="A34" t="s">
        <v>90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  <c r="P34">
        <v>0.1455318853589419</v>
      </c>
      <c r="Q34">
        <f t="shared" ca="1" si="1"/>
        <v>0.39377322296979744</v>
      </c>
    </row>
    <row r="35" spans="1:17" x14ac:dyDescent="0.35">
      <c r="A35" t="s">
        <v>91</v>
      </c>
      <c r="B35">
        <f>(D35*$R$4+C35*(1-$R$4))*$R$7 +(1-$R$7)*PARS!B35</f>
        <v>0.67343633819337667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  <c r="P35">
        <v>0.84992575065917342</v>
      </c>
      <c r="Q35">
        <f t="shared" ca="1" si="1"/>
        <v>0.61594400342672928</v>
      </c>
    </row>
    <row r="36" spans="1:17" x14ac:dyDescent="0.35">
      <c r="A36" t="s">
        <v>104</v>
      </c>
      <c r="B36">
        <f>(D36*$R$4+C36*(1-$R$4))*$R$7 +(1-$R$7)*PARS!B36</f>
        <v>0.49734077340005833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  <c r="P36">
        <v>0.30222179249288261</v>
      </c>
      <c r="Q36">
        <f t="shared" ca="1" si="1"/>
        <v>0.88789835606866985</v>
      </c>
    </row>
    <row r="37" spans="1:17" x14ac:dyDescent="0.35">
      <c r="A37" s="5" t="s">
        <v>71</v>
      </c>
      <c r="B37">
        <f>(D37*$R$4+C37*(1-$R$4))*$R$7 +(1-$R$7)*PARS!B37</f>
        <v>0.31831309561569465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  <c r="P37">
        <v>9.3977065722907427E-2</v>
      </c>
      <c r="Q37">
        <f t="shared" ca="1" si="1"/>
        <v>0.77655960830197901</v>
      </c>
    </row>
    <row r="38" spans="1:17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  <c r="P38">
        <v>0.25837372196112962</v>
      </c>
      <c r="Q38">
        <f t="shared" ca="1" si="1"/>
        <v>0.1814748733402014</v>
      </c>
    </row>
    <row r="39" spans="1:17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  <c r="P39">
        <v>0.51549582715807218</v>
      </c>
      <c r="Q39">
        <f t="shared" ca="1" si="1"/>
        <v>0.35330533976675949</v>
      </c>
    </row>
    <row r="40" spans="1:17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  <c r="P40">
        <v>0.28554889024758701</v>
      </c>
      <c r="Q40">
        <f t="shared" ca="1" si="1"/>
        <v>0.54782600112929358</v>
      </c>
    </row>
    <row r="41" spans="1:17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  <c r="P41">
        <v>0.80332047685097763</v>
      </c>
      <c r="Q41">
        <f t="shared" ca="1" si="1"/>
        <v>0.15994608087166218</v>
      </c>
    </row>
    <row r="42" spans="1:17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>
        <v>0.89708486906028295</v>
      </c>
      <c r="Q42">
        <f t="shared" ca="1" si="1"/>
        <v>5.0860608852035027E-2</v>
      </c>
    </row>
    <row r="43" spans="1:17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  <c r="P43">
        <v>0.95191310675993845</v>
      </c>
      <c r="Q43">
        <f t="shared" ca="1" si="1"/>
        <v>0.47000896891735267</v>
      </c>
    </row>
    <row r="44" spans="1:17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  <c r="P44">
        <v>0.12226395433113824</v>
      </c>
      <c r="Q44">
        <f t="shared" ca="1" si="1"/>
        <v>3.4382112041947965E-2</v>
      </c>
    </row>
    <row r="45" spans="1:17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  <c r="P45">
        <v>0.43238531620206544</v>
      </c>
      <c r="Q45">
        <f t="shared" ca="1" si="1"/>
        <v>0.18520301882906309</v>
      </c>
    </row>
    <row r="46" spans="1:17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  <c r="P46">
        <v>0.90375395232347289</v>
      </c>
      <c r="Q46">
        <f t="shared" ca="1" si="1"/>
        <v>0.80554169499854522</v>
      </c>
    </row>
    <row r="47" spans="1:17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  <c r="P47">
        <v>0.36620648132745626</v>
      </c>
      <c r="Q47">
        <f t="shared" ca="1" si="1"/>
        <v>0.31119726590682828</v>
      </c>
    </row>
    <row r="48" spans="1:17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  <c r="P48">
        <v>0.15693230660144897</v>
      </c>
      <c r="Q48">
        <f t="shared" ca="1" si="1"/>
        <v>0.20870779383785243</v>
      </c>
    </row>
    <row r="49" spans="1:17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  <c r="P49">
        <v>0.22404899667485068</v>
      </c>
      <c r="Q49">
        <f t="shared" ca="1" si="1"/>
        <v>0.10205210124975239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opLeftCell="A21" workbookViewId="0">
      <selection activeCell="E35" sqref="E35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>S4-M4</f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ref="T7:T39" si="4">S7-M7</f>
        <v>1</v>
      </c>
      <c r="U7">
        <f>EXP(B7)</f>
        <v>0.23749999999999999</v>
      </c>
    </row>
    <row r="8" spans="1:21" x14ac:dyDescent="0.35">
      <c r="A8" t="s">
        <v>94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4"/>
        <v>1</v>
      </c>
      <c r="U8">
        <f>EXP(B8)</f>
        <v>1</v>
      </c>
    </row>
    <row r="9" spans="1:21" x14ac:dyDescent="0.35">
      <c r="A9" t="s">
        <v>95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4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4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4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4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4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4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4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-2.3025850929940455</v>
      </c>
      <c r="D16">
        <f>LN(-F16)</f>
        <v>-1.1647520911726548</v>
      </c>
      <c r="E16">
        <v>-0.24397495405798156</v>
      </c>
      <c r="F16">
        <v>-0.312</v>
      </c>
      <c r="G16">
        <v>-0.1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4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5">LN(E17)</f>
        <v>-0.69314718055994529</v>
      </c>
      <c r="C17">
        <f t="shared" si="5"/>
        <v>-1.0498221244986778</v>
      </c>
      <c r="D17">
        <f t="shared" si="5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4"/>
        <v>1</v>
      </c>
      <c r="U17">
        <f>EXP(B17)</f>
        <v>0.5</v>
      </c>
    </row>
    <row r="18" spans="1:21" x14ac:dyDescent="0.35">
      <c r="A18" t="s">
        <v>73</v>
      </c>
      <c r="B18">
        <f t="shared" si="5"/>
        <v>2.0794415416798357</v>
      </c>
      <c r="C18">
        <f t="shared" si="5"/>
        <v>1.6094379124341003</v>
      </c>
      <c r="D18">
        <f t="shared" si="5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4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4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4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4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4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4"/>
        <v>0</v>
      </c>
    </row>
    <row r="24" spans="1:21" x14ac:dyDescent="0.35">
      <c r="A24" t="s">
        <v>192</v>
      </c>
      <c r="B24">
        <f t="shared" ref="B24:D25" si="6">E24</f>
        <v>-4.4999999999999998E-2</v>
      </c>
      <c r="C24">
        <f t="shared" si="6"/>
        <v>-0.2</v>
      </c>
      <c r="D24">
        <f t="shared" si="6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4"/>
        <v>1</v>
      </c>
    </row>
    <row r="25" spans="1:21" x14ac:dyDescent="0.35">
      <c r="A25" t="s">
        <v>83</v>
      </c>
      <c r="B25">
        <f t="shared" si="6"/>
        <v>0.17499999999999999</v>
      </c>
      <c r="C25">
        <f t="shared" si="6"/>
        <v>0</v>
      </c>
      <c r="D25">
        <f t="shared" si="6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4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4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 t="shared" si="0"/>
        <v>1</v>
      </c>
      <c r="R27">
        <f t="shared" si="1"/>
        <v>0</v>
      </c>
      <c r="S27">
        <f t="shared" si="2"/>
        <v>0</v>
      </c>
      <c r="T27">
        <f t="shared" si="4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4"/>
        <v>1</v>
      </c>
    </row>
    <row r="29" spans="1:21" x14ac:dyDescent="0.35">
      <c r="A29" t="s">
        <v>88</v>
      </c>
      <c r="B29">
        <f t="shared" ref="B29:D30" si="7">LN(E29)</f>
        <v>1.3862943611198906</v>
      </c>
      <c r="C29">
        <f t="shared" si="7"/>
        <v>0</v>
      </c>
      <c r="D29">
        <f t="shared" si="7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4"/>
        <v>1</v>
      </c>
      <c r="U29">
        <f>EXP(B29)</f>
        <v>4</v>
      </c>
    </row>
    <row r="30" spans="1:21" x14ac:dyDescent="0.35">
      <c r="A30" t="s">
        <v>85</v>
      </c>
      <c r="B30">
        <f t="shared" si="7"/>
        <v>0.91629073187415511</v>
      </c>
      <c r="C30">
        <f t="shared" si="7"/>
        <v>0.58778666490211906</v>
      </c>
      <c r="D30">
        <f t="shared" si="7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4"/>
        <v>1</v>
      </c>
      <c r="U30">
        <f>EXP(B30)</f>
        <v>2.5</v>
      </c>
    </row>
    <row r="31" spans="1:21" x14ac:dyDescent="0.35">
      <c r="A31" t="s">
        <v>86</v>
      </c>
      <c r="B31">
        <f t="shared" ref="B31:D32" si="8">-LN(1/E31 -1)</f>
        <v>-0.69329718431032028</v>
      </c>
      <c r="C31">
        <f t="shared" si="8"/>
        <v>-2.1972245773362196</v>
      </c>
      <c r="D31">
        <f t="shared" si="8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4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8"/>
        <v>0.84729786038720356</v>
      </c>
      <c r="C32">
        <f t="shared" si="8"/>
        <v>0</v>
      </c>
      <c r="D32">
        <f t="shared" si="8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4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9">LN(E33)</f>
        <v>-0.3047604139865322</v>
      </c>
      <c r="C33">
        <f t="shared" si="9"/>
        <v>-2.3025850929940455</v>
      </c>
      <c r="D33">
        <f t="shared" si="9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4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9"/>
        <v>-0.35667494393873245</v>
      </c>
      <c r="C34">
        <f t="shared" si="9"/>
        <v>-0.71334988787746489</v>
      </c>
      <c r="D34">
        <f t="shared" si="9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4"/>
        <v>1</v>
      </c>
      <c r="U34">
        <f>EXP(B34)</f>
        <v>0.7</v>
      </c>
    </row>
    <row r="35" spans="1:21" x14ac:dyDescent="0.35">
      <c r="A35" t="s">
        <v>91</v>
      </c>
      <c r="B35">
        <f t="shared" si="9"/>
        <v>2.3125354238472138</v>
      </c>
      <c r="C35">
        <f t="shared" si="9"/>
        <v>-6.9077552789821368</v>
      </c>
      <c r="D35">
        <f t="shared" si="9"/>
        <v>2.9957322735539909</v>
      </c>
      <c r="E35">
        <v>10.1</v>
      </c>
      <c r="F35">
        <v>1E-3</v>
      </c>
      <c r="G35">
        <v>20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4"/>
        <v>1</v>
      </c>
      <c r="U35">
        <f>EXP(B35)</f>
        <v>10.1</v>
      </c>
    </row>
    <row r="36" spans="1:21" x14ac:dyDescent="0.35">
      <c r="A36" t="s">
        <v>104</v>
      </c>
      <c r="B36">
        <f t="shared" si="9"/>
        <v>1.8971249848733813</v>
      </c>
      <c r="C36">
        <f t="shared" si="9"/>
        <v>-6.9077552789821368</v>
      </c>
      <c r="D36">
        <f t="shared" si="9"/>
        <v>3.1010977891993172</v>
      </c>
      <c r="E36">
        <v>6.6666999999999996</v>
      </c>
      <c r="F36">
        <v>1E-3</v>
      </c>
      <c r="G36">
        <f>66.667/3</f>
        <v>22.222333333333335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4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4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4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4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0">S42</f>
        <v>0</v>
      </c>
      <c r="U42"/>
    </row>
    <row r="43" spans="1:21" x14ac:dyDescent="0.35">
      <c r="A43" t="s">
        <v>92</v>
      </c>
      <c r="B43">
        <f t="shared" ref="B43:D44" si="11">E43</f>
        <v>0.1449</v>
      </c>
      <c r="C43">
        <f t="shared" si="11"/>
        <v>0.1449</v>
      </c>
      <c r="D43" s="3">
        <f t="shared" si="11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0"/>
        <v>0</v>
      </c>
    </row>
    <row r="44" spans="1:21" x14ac:dyDescent="0.35">
      <c r="A44" t="s">
        <v>93</v>
      </c>
      <c r="B44">
        <f t="shared" si="11"/>
        <v>0.1449</v>
      </c>
      <c r="C44">
        <f t="shared" si="11"/>
        <v>0.1449</v>
      </c>
      <c r="D44" s="3">
        <f t="shared" si="11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0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0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0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0"/>
        <v>0</v>
      </c>
    </row>
    <row r="48" spans="1:21" x14ac:dyDescent="0.35">
      <c r="A48" t="s">
        <v>182</v>
      </c>
      <c r="B48">
        <f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0"/>
        <v>0</v>
      </c>
    </row>
    <row r="49" spans="1:20" x14ac:dyDescent="0.35">
      <c r="A49" t="s">
        <v>183</v>
      </c>
      <c r="B49">
        <f>E49</f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0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1" workbookViewId="0">
      <selection activeCell="F15" sqref="F15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2022-07-13T03:49:07Z</dcterms:modified>
</cp:coreProperties>
</file>