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37" documentId="8_{B9F5EDDD-5B41-4F7E-B91F-85F1F4692D4A}" xr6:coauthVersionLast="47" xr6:coauthVersionMax="47" xr10:uidLastSave="{551A250B-F013-4F62-A6B0-EE38C0382EF1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/>
  <c r="B11" i="3" s="1"/>
  <c r="P16" i="8" a="1"/>
  <c r="P16" i="8" s="1"/>
  <c r="D5" i="8" l="1" a="1"/>
  <c r="D5" i="8" s="1"/>
  <c r="E5" i="8" a="1"/>
  <c r="E5" i="8"/>
  <c r="F5" i="8" a="1"/>
  <c r="F5" i="8" s="1"/>
  <c r="G5" i="8" a="1"/>
  <c r="G5" i="8"/>
  <c r="H5" i="8" a="1"/>
  <c r="H5" i="8" s="1"/>
  <c r="I5" i="8" a="1"/>
  <c r="I5" i="8" s="1"/>
  <c r="J5" i="8" a="1"/>
  <c r="J5" i="8" s="1"/>
  <c r="K5" i="8" a="1"/>
  <c r="K5" i="8"/>
  <c r="L5" i="8" a="1"/>
  <c r="L5" i="8" s="1"/>
  <c r="M5" i="8" a="1"/>
  <c r="M5" i="8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/>
  <c r="T5" i="8" a="1"/>
  <c r="T5" i="8" s="1"/>
  <c r="U5" i="8" a="1"/>
  <c r="U5" i="8"/>
  <c r="V5" i="8" a="1"/>
  <c r="V5" i="8" s="1"/>
  <c r="W5" i="8" a="1"/>
  <c r="W5" i="8" s="1"/>
  <c r="X5" i="8" a="1"/>
  <c r="X5" i="8" s="1"/>
  <c r="Y5" i="8" a="1"/>
  <c r="Y5" i="8" s="1"/>
  <c r="Z5" i="8" a="1"/>
  <c r="Z5" i="8" s="1"/>
  <c r="AA5" i="8" a="1"/>
  <c r="AA5" i="8"/>
  <c r="AB5" i="8" a="1"/>
  <c r="AB5" i="8" s="1"/>
  <c r="AC5" i="8" a="1"/>
  <c r="AC5" i="8"/>
  <c r="AD5" i="8" a="1"/>
  <c r="AD5" i="8" s="1"/>
  <c r="AE5" i="8" a="1"/>
  <c r="AE5" i="8" s="1"/>
  <c r="AF5" i="8" a="1"/>
  <c r="AF5" i="8" s="1"/>
  <c r="AG5" i="8" a="1"/>
  <c r="AG5" i="8" s="1"/>
  <c r="AH5" i="8" a="1"/>
  <c r="AH5" i="8" s="1"/>
  <c r="AI5" i="8" a="1"/>
  <c r="AI5" i="8"/>
  <c r="AJ5" i="8" a="1"/>
  <c r="AJ5" i="8" s="1"/>
  <c r="AK5" i="8" a="1"/>
  <c r="AK5" i="8"/>
  <c r="AL5" i="8" a="1"/>
  <c r="AL5" i="8" s="1"/>
  <c r="AM5" i="8" a="1"/>
  <c r="AM5" i="8" s="1"/>
  <c r="AN5" i="8" a="1"/>
  <c r="AN5" i="8" s="1"/>
  <c r="AO5" i="8" a="1"/>
  <c r="AO5" i="8" s="1"/>
  <c r="AP5" i="8" a="1"/>
  <c r="AP5" i="8" s="1"/>
  <c r="AQ5" i="8" a="1"/>
  <c r="AQ5" i="8"/>
  <c r="AR5" i="8" a="1"/>
  <c r="AR5" i="8" s="1"/>
  <c r="AS5" i="8" a="1"/>
  <c r="AS5" i="8"/>
  <c r="AT5" i="8" a="1"/>
  <c r="AT5" i="8" s="1"/>
  <c r="AU5" i="8" a="1"/>
  <c r="AU5" i="8" s="1"/>
  <c r="D6" i="8" a="1"/>
  <c r="D6" i="8" s="1"/>
  <c r="E6" i="8" a="1"/>
  <c r="E6" i="8" s="1"/>
  <c r="F6" i="8" a="1"/>
  <c r="F6" i="8" s="1"/>
  <c r="G6" i="8" a="1"/>
  <c r="G6" i="8"/>
  <c r="H6" i="8" a="1"/>
  <c r="H6" i="8" s="1"/>
  <c r="I6" i="8" a="1"/>
  <c r="I6" i="8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/>
  <c r="P6" i="8" a="1"/>
  <c r="P6" i="8" s="1"/>
  <c r="Q6" i="8" a="1"/>
  <c r="Q6" i="8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/>
  <c r="X6" i="8" a="1"/>
  <c r="X6" i="8" s="1"/>
  <c r="Y6" i="8" a="1"/>
  <c r="Y6" i="8"/>
  <c r="Z6" i="8" a="1"/>
  <c r="Z6" i="8" s="1"/>
  <c r="AA6" i="8" a="1"/>
  <c r="AA6" i="8" s="1"/>
  <c r="AB6" i="8" a="1"/>
  <c r="AB6" i="8" s="1"/>
  <c r="AC6" i="8" a="1"/>
  <c r="AC6" i="8" s="1"/>
  <c r="AD6" i="8" a="1"/>
  <c r="AD6" i="8" s="1"/>
  <c r="AE6" i="8" a="1"/>
  <c r="AE6" i="8"/>
  <c r="AF6" i="8" a="1"/>
  <c r="AF6" i="8" s="1"/>
  <c r="AG6" i="8" a="1"/>
  <c r="AG6" i="8"/>
  <c r="AH6" i="8" a="1"/>
  <c r="AH6" i="8" s="1"/>
  <c r="AI6" i="8" a="1"/>
  <c r="AI6" i="8" s="1"/>
  <c r="AJ6" i="8" a="1"/>
  <c r="AJ6" i="8" s="1"/>
  <c r="AK6" i="8" a="1"/>
  <c r="AK6" i="8" s="1"/>
  <c r="AL6" i="8" a="1"/>
  <c r="AL6" i="8" s="1"/>
  <c r="AM6" i="8" a="1"/>
  <c r="AM6" i="8"/>
  <c r="AN6" i="8" a="1"/>
  <c r="AN6" i="8" s="1"/>
  <c r="AO6" i="8" a="1"/>
  <c r="AO6" i="8"/>
  <c r="AP6" i="8" a="1"/>
  <c r="AP6" i="8" s="1"/>
  <c r="AQ6" i="8" a="1"/>
  <c r="AQ6" i="8" s="1"/>
  <c r="AR6" i="8" a="1"/>
  <c r="AR6" i="8" s="1"/>
  <c r="AS6" i="8" a="1"/>
  <c r="AS6" i="8" s="1"/>
  <c r="AT6" i="8" a="1"/>
  <c r="AT6" i="8" s="1"/>
  <c r="AU6" i="8" a="1"/>
  <c r="AU6" i="8"/>
  <c r="D7" i="8" a="1"/>
  <c r="D7" i="8" s="1"/>
  <c r="E7" i="8" a="1"/>
  <c r="E7" i="8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/>
  <c r="L7" i="8" a="1"/>
  <c r="L7" i="8" s="1"/>
  <c r="M7" i="8" a="1"/>
  <c r="M7" i="8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/>
  <c r="T7" i="8" a="1"/>
  <c r="T7" i="8" s="1"/>
  <c r="U7" i="8" a="1"/>
  <c r="U7" i="8"/>
  <c r="V7" i="8" a="1"/>
  <c r="V7" i="8" s="1"/>
  <c r="W7" i="8" a="1"/>
  <c r="W7" i="8" s="1"/>
  <c r="X7" i="8" a="1"/>
  <c r="X7" i="8" s="1"/>
  <c r="Y7" i="8" a="1"/>
  <c r="Y7" i="8" s="1"/>
  <c r="Z7" i="8" a="1"/>
  <c r="Z7" i="8" s="1"/>
  <c r="AA7" i="8" a="1"/>
  <c r="AA7" i="8"/>
  <c r="AB7" i="8" a="1"/>
  <c r="AB7" i="8" s="1"/>
  <c r="AC7" i="8" a="1"/>
  <c r="AC7" i="8"/>
  <c r="AD7" i="8" a="1"/>
  <c r="AD7" i="8" s="1"/>
  <c r="AE7" i="8" a="1"/>
  <c r="AE7" i="8" s="1"/>
  <c r="AF7" i="8" a="1"/>
  <c r="AF7" i="8" s="1"/>
  <c r="AG7" i="8" a="1"/>
  <c r="AG7" i="8" s="1"/>
  <c r="AH7" i="8" a="1"/>
  <c r="AH7" i="8" s="1"/>
  <c r="AI7" i="8" a="1"/>
  <c r="AI7" i="8"/>
  <c r="AJ7" i="8" a="1"/>
  <c r="AJ7" i="8" s="1"/>
  <c r="AK7" i="8" a="1"/>
  <c r="AK7" i="8"/>
  <c r="AL7" i="8" a="1"/>
  <c r="AL7" i="8" s="1"/>
  <c r="AM7" i="8" a="1"/>
  <c r="AM7" i="8" s="1"/>
  <c r="AN7" i="8" a="1"/>
  <c r="AN7" i="8" s="1"/>
  <c r="AO7" i="8" a="1"/>
  <c r="AO7" i="8" s="1"/>
  <c r="AP7" i="8" a="1"/>
  <c r="AP7" i="8" s="1"/>
  <c r="AQ7" i="8" a="1"/>
  <c r="AQ7" i="8"/>
  <c r="AR7" i="8" a="1"/>
  <c r="AR7" i="8" s="1"/>
  <c r="AS7" i="8" a="1"/>
  <c r="AS7" i="8"/>
  <c r="AT7" i="8" a="1"/>
  <c r="AT7" i="8" s="1"/>
  <c r="AU7" i="8" a="1"/>
  <c r="AU7" i="8" s="1"/>
  <c r="D8" i="8" a="1"/>
  <c r="D8" i="8" s="1"/>
  <c r="E8" i="8" a="1"/>
  <c r="E8" i="8" s="1"/>
  <c r="F8" i="8" a="1"/>
  <c r="F8" i="8" s="1"/>
  <c r="G8" i="8" a="1"/>
  <c r="G8" i="8"/>
  <c r="H8" i="8" a="1"/>
  <c r="H8" i="8" s="1"/>
  <c r="I8" i="8" a="1"/>
  <c r="I8" i="8"/>
  <c r="J8" i="8" a="1"/>
  <c r="J8" i="8" s="1"/>
  <c r="K8" i="8" a="1"/>
  <c r="K8" i="8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/>
  <c r="X8" i="8" a="1"/>
  <c r="X8" i="8" s="1"/>
  <c r="Y8" i="8" a="1"/>
  <c r="Y8" i="8"/>
  <c r="Z8" i="8" a="1"/>
  <c r="Z8" i="8" s="1"/>
  <c r="AA8" i="8" a="1"/>
  <c r="AA8" i="8"/>
  <c r="AB8" i="8" a="1"/>
  <c r="AB8" i="8" s="1"/>
  <c r="AC8" i="8" a="1"/>
  <c r="AC8" i="8" s="1"/>
  <c r="AD8" i="8" a="1"/>
  <c r="AD8" i="8" s="1"/>
  <c r="AE8" i="8" a="1"/>
  <c r="AE8" i="8"/>
  <c r="AF8" i="8" a="1"/>
  <c r="AF8" i="8" s="1"/>
  <c r="AG8" i="8" a="1"/>
  <c r="AG8" i="8"/>
  <c r="AH8" i="8" a="1"/>
  <c r="AH8" i="8" s="1"/>
  <c r="AI8" i="8" a="1"/>
  <c r="AI8" i="8"/>
  <c r="AJ8" i="8" a="1"/>
  <c r="AJ8" i="8" s="1"/>
  <c r="AK8" i="8" a="1"/>
  <c r="AK8" i="8" s="1"/>
  <c r="AL8" i="8" a="1"/>
  <c r="AL8" i="8" s="1"/>
  <c r="AM8" i="8" a="1"/>
  <c r="AM8" i="8"/>
  <c r="AN8" i="8" a="1"/>
  <c r="AN8" i="8" s="1"/>
  <c r="AO8" i="8" a="1"/>
  <c r="AO8" i="8"/>
  <c r="AP8" i="8" a="1"/>
  <c r="AP8" i="8" s="1"/>
  <c r="AQ8" i="8" a="1"/>
  <c r="AQ8" i="8"/>
  <c r="AR8" i="8" a="1"/>
  <c r="AR8" i="8" s="1"/>
  <c r="AS8" i="8" a="1"/>
  <c r="AS8" i="8"/>
  <c r="AT8" i="8" a="1"/>
  <c r="AT8" i="8" s="1"/>
  <c r="AU8" i="8" a="1"/>
  <c r="AU8" i="8"/>
  <c r="D9" i="8" a="1"/>
  <c r="D9" i="8" s="1"/>
  <c r="E9" i="8" a="1"/>
  <c r="E9" i="8"/>
  <c r="F9" i="8" a="1"/>
  <c r="F9" i="8" s="1"/>
  <c r="G9" i="8" a="1"/>
  <c r="G9" i="8"/>
  <c r="H9" i="8" a="1"/>
  <c r="H9" i="8" s="1"/>
  <c r="I9" i="8" a="1"/>
  <c r="I9" i="8"/>
  <c r="J9" i="8" a="1"/>
  <c r="J9" i="8" s="1"/>
  <c r="K9" i="8" a="1"/>
  <c r="K9" i="8"/>
  <c r="L9" i="8" a="1"/>
  <c r="L9" i="8" s="1"/>
  <c r="M9" i="8" a="1"/>
  <c r="M9" i="8" s="1"/>
  <c r="N9" i="8" a="1"/>
  <c r="N9" i="8" s="1"/>
  <c r="O9" i="8" a="1"/>
  <c r="O9" i="8"/>
  <c r="P9" i="8" a="1"/>
  <c r="P9" i="8" s="1"/>
  <c r="Q9" i="8" a="1"/>
  <c r="Q9" i="8"/>
  <c r="R9" i="8" a="1"/>
  <c r="R9" i="8" s="1"/>
  <c r="S9" i="8" a="1"/>
  <c r="S9" i="8"/>
  <c r="T9" i="8" a="1"/>
  <c r="T9" i="8" s="1"/>
  <c r="U9" i="8" a="1"/>
  <c r="U9" i="8" s="1"/>
  <c r="V9" i="8" a="1"/>
  <c r="V9" i="8" s="1"/>
  <c r="W9" i="8" a="1"/>
  <c r="W9" i="8"/>
  <c r="X9" i="8" a="1"/>
  <c r="X9" i="8" s="1"/>
  <c r="Y9" i="8" a="1"/>
  <c r="Y9" i="8"/>
  <c r="Z9" i="8" a="1"/>
  <c r="Z9" i="8" s="1"/>
  <c r="AA9" i="8" a="1"/>
  <c r="AA9" i="8"/>
  <c r="AB9" i="8" a="1"/>
  <c r="AB9" i="8" s="1"/>
  <c r="AC9" i="8" a="1"/>
  <c r="AC9" i="8" s="1"/>
  <c r="AD9" i="8" a="1"/>
  <c r="AD9" i="8" s="1"/>
  <c r="AE9" i="8" a="1"/>
  <c r="AE9" i="8"/>
  <c r="AF9" i="8" a="1"/>
  <c r="AF9" i="8" s="1"/>
  <c r="AG9" i="8" a="1"/>
  <c r="AG9" i="8"/>
  <c r="AH9" i="8" a="1"/>
  <c r="AH9" i="8" s="1"/>
  <c r="AI9" i="8" a="1"/>
  <c r="AI9" i="8"/>
  <c r="AJ9" i="8" a="1"/>
  <c r="AJ9" i="8" s="1"/>
  <c r="AK9" i="8" a="1"/>
  <c r="AK9" i="8" s="1"/>
  <c r="AL9" i="8" a="1"/>
  <c r="AL9" i="8" s="1"/>
  <c r="AM9" i="8" a="1"/>
  <c r="AM9" i="8"/>
  <c r="AN9" i="8" a="1"/>
  <c r="AN9" i="8" s="1"/>
  <c r="AO9" i="8" a="1"/>
  <c r="AO9" i="8"/>
  <c r="AP9" i="8" a="1"/>
  <c r="AP9" i="8" s="1"/>
  <c r="AQ9" i="8" a="1"/>
  <c r="AQ9" i="8"/>
  <c r="AR9" i="8" a="1"/>
  <c r="AR9" i="8" s="1"/>
  <c r="AS9" i="8" a="1"/>
  <c r="AS9" i="8" s="1"/>
  <c r="AT9" i="8" a="1"/>
  <c r="AT9" i="8" s="1"/>
  <c r="AU9" i="8" a="1"/>
  <c r="AU9" i="8"/>
  <c r="D10" i="8" a="1"/>
  <c r="D10" i="8" s="1"/>
  <c r="E10" i="8" a="1"/>
  <c r="E10" i="8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/>
  <c r="L10" i="8" a="1"/>
  <c r="L10" i="8" s="1"/>
  <c r="M10" i="8" a="1"/>
  <c r="M10" i="8"/>
  <c r="N10" i="8" a="1"/>
  <c r="N10" i="8" s="1"/>
  <c r="O10" i="8" a="1"/>
  <c r="O10" i="8" s="1"/>
  <c r="P10" i="8" a="1"/>
  <c r="P10" i="8" s="1"/>
  <c r="Q10" i="8" a="1"/>
  <c r="Q10" i="8" s="1"/>
  <c r="R10" i="8" a="1"/>
  <c r="R10" i="8" s="1"/>
  <c r="S10" i="8" a="1"/>
  <c r="S10" i="8"/>
  <c r="T10" i="8" a="1"/>
  <c r="T10" i="8" s="1"/>
  <c r="U10" i="8" a="1"/>
  <c r="U10" i="8"/>
  <c r="V10" i="8" a="1"/>
  <c r="V10" i="8" s="1"/>
  <c r="W10" i="8" a="1"/>
  <c r="W10" i="8" s="1"/>
  <c r="X10" i="8" a="1"/>
  <c r="X10" i="8" s="1"/>
  <c r="Y10" i="8" a="1"/>
  <c r="Y10" i="8" s="1"/>
  <c r="Z10" i="8" a="1"/>
  <c r="Z10" i="8" s="1"/>
  <c r="AA10" i="8" a="1"/>
  <c r="AA10" i="8"/>
  <c r="AB10" i="8" a="1"/>
  <c r="AB10" i="8" s="1"/>
  <c r="AC10" i="8" a="1"/>
  <c r="AC10" i="8"/>
  <c r="AD10" i="8" a="1"/>
  <c r="AD10" i="8" s="1"/>
  <c r="AE10" i="8" a="1"/>
  <c r="AE10" i="8" s="1"/>
  <c r="AF10" i="8" a="1"/>
  <c r="AF10" i="8" s="1"/>
  <c r="AG10" i="8" a="1"/>
  <c r="AG10" i="8" s="1"/>
  <c r="AH10" i="8" a="1"/>
  <c r="AH10" i="8" s="1"/>
  <c r="AI10" i="8" a="1"/>
  <c r="AI10" i="8"/>
  <c r="AJ10" i="8" a="1"/>
  <c r="AJ10" i="8" s="1"/>
  <c r="AK10" i="8" a="1"/>
  <c r="AK10" i="8"/>
  <c r="AL10" i="8" a="1"/>
  <c r="AL10" i="8" s="1"/>
  <c r="AM10" i="8" a="1"/>
  <c r="AM10" i="8" s="1"/>
  <c r="AN10" i="8" a="1"/>
  <c r="AN10" i="8" s="1"/>
  <c r="AO10" i="8" a="1"/>
  <c r="AO10" i="8" s="1"/>
  <c r="AP10" i="8" a="1"/>
  <c r="AP10" i="8" s="1"/>
  <c r="AQ10" i="8" a="1"/>
  <c r="AQ10" i="8"/>
  <c r="AR10" i="8" a="1"/>
  <c r="AR10" i="8" s="1"/>
  <c r="AS10" i="8" a="1"/>
  <c r="AS10" i="8"/>
  <c r="AT10" i="8" a="1"/>
  <c r="AT10" i="8" s="1"/>
  <c r="AU10" i="8" a="1"/>
  <c r="AU10" i="8" s="1"/>
  <c r="D11" i="8" a="1"/>
  <c r="D11" i="8" s="1"/>
  <c r="E11" i="8" a="1"/>
  <c r="E11" i="8" s="1"/>
  <c r="F11" i="8" a="1"/>
  <c r="F11" i="8" s="1"/>
  <c r="G11" i="8" a="1"/>
  <c r="G11" i="8"/>
  <c r="H11" i="8" a="1"/>
  <c r="H11" i="8" s="1"/>
  <c r="I11" i="8" a="1"/>
  <c r="I11" i="8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/>
  <c r="P11" i="8" a="1"/>
  <c r="P11" i="8" s="1"/>
  <c r="Q11" i="8" a="1"/>
  <c r="Q11" i="8"/>
  <c r="R11" i="8" a="1"/>
  <c r="R11" i="8" s="1"/>
  <c r="S11" i="8" a="1"/>
  <c r="S11" i="8" s="1"/>
  <c r="T11" i="8" a="1"/>
  <c r="T11" i="8" s="1"/>
  <c r="U11" i="8" a="1"/>
  <c r="U11" i="8" s="1"/>
  <c r="V11" i="8" a="1"/>
  <c r="V11" i="8" s="1"/>
  <c r="W11" i="8" a="1"/>
  <c r="W11" i="8"/>
  <c r="X11" i="8" a="1"/>
  <c r="X11" i="8" s="1"/>
  <c r="Y11" i="8" a="1"/>
  <c r="Y11" i="8"/>
  <c r="Z11" i="8" a="1"/>
  <c r="Z11" i="8" s="1"/>
  <c r="AA11" i="8" a="1"/>
  <c r="AA11" i="8" s="1"/>
  <c r="AB11" i="8" a="1"/>
  <c r="AB11" i="8" s="1"/>
  <c r="AC11" i="8" a="1"/>
  <c r="AC11" i="8" s="1"/>
  <c r="AD11" i="8" a="1"/>
  <c r="AD11" i="8" s="1"/>
  <c r="AE11" i="8" a="1"/>
  <c r="AE11" i="8"/>
  <c r="AF11" i="8" a="1"/>
  <c r="AF11" i="8" s="1"/>
  <c r="AG11" i="8" a="1"/>
  <c r="AG11" i="8"/>
  <c r="AH11" i="8" a="1"/>
  <c r="AH11" i="8" s="1"/>
  <c r="AI11" i="8" a="1"/>
  <c r="AI11" i="8" s="1"/>
  <c r="AJ11" i="8" a="1"/>
  <c r="AJ11" i="8" s="1"/>
  <c r="AK11" i="8" a="1"/>
  <c r="AK11" i="8" s="1"/>
  <c r="AL11" i="8" a="1"/>
  <c r="AL11" i="8"/>
  <c r="AM11" i="8" a="1"/>
  <c r="AM11" i="8" s="1"/>
  <c r="AN11" i="8" a="1"/>
  <c r="AN11" i="8"/>
  <c r="AO11" i="8" a="1"/>
  <c r="AO11" i="8" s="1"/>
  <c r="AP11" i="8" a="1"/>
  <c r="AP11" i="8"/>
  <c r="AQ11" i="8" a="1"/>
  <c r="AQ11" i="8" s="1"/>
  <c r="AR11" i="8" a="1"/>
  <c r="AR11" i="8"/>
  <c r="AS11" i="8" a="1"/>
  <c r="AS11" i="8" s="1"/>
  <c r="AT11" i="8" a="1"/>
  <c r="AT11" i="8"/>
  <c r="AU11" i="8" a="1"/>
  <c r="AU11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Q12" i="8" a="1"/>
  <c r="Q12" i="8" s="1"/>
  <c r="R12" i="8" a="1"/>
  <c r="R12" i="8" s="1"/>
  <c r="S12" i="8" a="1"/>
  <c r="S12" i="8" s="1"/>
  <c r="T12" i="8" a="1"/>
  <c r="T12" i="8" s="1"/>
  <c r="U12" i="8" a="1"/>
  <c r="U12" i="8" s="1"/>
  <c r="V12" i="8" a="1"/>
  <c r="V12" i="8" s="1"/>
  <c r="W12" i="8" a="1"/>
  <c r="W12" i="8" s="1"/>
  <c r="X12" i="8" a="1"/>
  <c r="X12" i="8" s="1"/>
  <c r="Y12" i="8" a="1"/>
  <c r="Y12" i="8" s="1"/>
  <c r="Z12" i="8" a="1"/>
  <c r="Z12" i="8" s="1"/>
  <c r="AA12" i="8" a="1"/>
  <c r="AA12" i="8" s="1"/>
  <c r="AB12" i="8" a="1"/>
  <c r="AB12" i="8" s="1"/>
  <c r="AC12" i="8" a="1"/>
  <c r="AC12" i="8" s="1"/>
  <c r="AD12" i="8" a="1"/>
  <c r="AD12" i="8" s="1"/>
  <c r="AE12" i="8" a="1"/>
  <c r="AE12" i="8" s="1"/>
  <c r="AF12" i="8" a="1"/>
  <c r="AF12" i="8" s="1"/>
  <c r="AG12" i="8" a="1"/>
  <c r="AG12" i="8" s="1"/>
  <c r="AH12" i="8" a="1"/>
  <c r="AH12" i="8" s="1"/>
  <c r="AI12" i="8" a="1"/>
  <c r="AI12" i="8" s="1"/>
  <c r="AJ12" i="8" a="1"/>
  <c r="AJ12" i="8" s="1"/>
  <c r="AK12" i="8" a="1"/>
  <c r="AK12" i="8" s="1"/>
  <c r="AL12" i="8" a="1"/>
  <c r="AL12" i="8" s="1"/>
  <c r="AM12" i="8" a="1"/>
  <c r="AM12" i="8" s="1"/>
  <c r="AN12" i="8" a="1"/>
  <c r="AN12" i="8" s="1"/>
  <c r="AO12" i="8" a="1"/>
  <c r="AO12" i="8" s="1"/>
  <c r="AP12" i="8" a="1"/>
  <c r="AP12" i="8" s="1"/>
  <c r="AQ12" i="8" a="1"/>
  <c r="AQ12" i="8" s="1"/>
  <c r="AR12" i="8" a="1"/>
  <c r="AR12" i="8" s="1"/>
  <c r="AS12" i="8" a="1"/>
  <c r="AS12" i="8" s="1"/>
  <c r="AT12" i="8" a="1"/>
  <c r="AT12" i="8" s="1"/>
  <c r="AU12" i="8" a="1"/>
  <c r="AU12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Q13" i="8" a="1"/>
  <c r="Q13" i="8" s="1"/>
  <c r="R13" i="8" a="1"/>
  <c r="R13" i="8" s="1"/>
  <c r="S13" i="8" a="1"/>
  <c r="S13" i="8" s="1"/>
  <c r="T13" i="8" a="1"/>
  <c r="T13" i="8" s="1"/>
  <c r="U13" i="8" a="1"/>
  <c r="U13" i="8" s="1"/>
  <c r="V13" i="8" a="1"/>
  <c r="V13" i="8" s="1"/>
  <c r="W13" i="8" a="1"/>
  <c r="W13" i="8" s="1"/>
  <c r="X13" i="8" a="1"/>
  <c r="X13" i="8" s="1"/>
  <c r="Y13" i="8" a="1"/>
  <c r="Y13" i="8" s="1"/>
  <c r="Z13" i="8" a="1"/>
  <c r="Z13" i="8" s="1"/>
  <c r="AA13" i="8" a="1"/>
  <c r="AA13" i="8" s="1"/>
  <c r="AB13" i="8" a="1"/>
  <c r="AB13" i="8" s="1"/>
  <c r="AC13" i="8" a="1"/>
  <c r="AC13" i="8" s="1"/>
  <c r="AD13" i="8" a="1"/>
  <c r="AD13" i="8" s="1"/>
  <c r="AE13" i="8" a="1"/>
  <c r="AE13" i="8" s="1"/>
  <c r="AF13" i="8" a="1"/>
  <c r="AF13" i="8" s="1"/>
  <c r="AG13" i="8" a="1"/>
  <c r="AG13" i="8" s="1"/>
  <c r="AH13" i="8" a="1"/>
  <c r="AH13" i="8" s="1"/>
  <c r="AI13" i="8" a="1"/>
  <c r="AI13" i="8" s="1"/>
  <c r="AJ13" i="8" a="1"/>
  <c r="AJ13" i="8" s="1"/>
  <c r="AK13" i="8" a="1"/>
  <c r="AK13" i="8" s="1"/>
  <c r="AL13" i="8" a="1"/>
  <c r="AL13" i="8" s="1"/>
  <c r="AM13" i="8" a="1"/>
  <c r="AM13" i="8" s="1"/>
  <c r="AN13" i="8" a="1"/>
  <c r="AN13" i="8" s="1"/>
  <c r="AO13" i="8" a="1"/>
  <c r="AO13" i="8" s="1"/>
  <c r="AP13" i="8" a="1"/>
  <c r="AP13" i="8" s="1"/>
  <c r="AQ13" i="8" a="1"/>
  <c r="AQ13" i="8" s="1"/>
  <c r="AR13" i="8" a="1"/>
  <c r="AR13" i="8" s="1"/>
  <c r="AS13" i="8" a="1"/>
  <c r="AS13" i="8" s="1"/>
  <c r="AT13" i="8" a="1"/>
  <c r="AT13" i="8" s="1"/>
  <c r="AU13" i="8" a="1"/>
  <c r="AU13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Q14" i="8" a="1"/>
  <c r="Q14" i="8" s="1"/>
  <c r="R14" i="8" a="1"/>
  <c r="R14" i="8" s="1"/>
  <c r="S14" i="8" a="1"/>
  <c r="S14" i="8" s="1"/>
  <c r="T14" i="8" a="1"/>
  <c r="T14" i="8" s="1"/>
  <c r="U14" i="8" a="1"/>
  <c r="U14" i="8" s="1"/>
  <c r="V14" i="8" a="1"/>
  <c r="V14" i="8" s="1"/>
  <c r="W14" i="8" a="1"/>
  <c r="W14" i="8" s="1"/>
  <c r="X14" i="8" a="1"/>
  <c r="X14" i="8" s="1"/>
  <c r="Y14" i="8" a="1"/>
  <c r="Y14" i="8" s="1"/>
  <c r="Z14" i="8" a="1"/>
  <c r="Z14" i="8" s="1"/>
  <c r="AA14" i="8" a="1"/>
  <c r="AA14" i="8" s="1"/>
  <c r="AB14" i="8" a="1"/>
  <c r="AB14" i="8" s="1"/>
  <c r="AC14" i="8" a="1"/>
  <c r="AC14" i="8" s="1"/>
  <c r="AD14" i="8" a="1"/>
  <c r="AD14" i="8" s="1"/>
  <c r="AE14" i="8" a="1"/>
  <c r="AE14" i="8" s="1"/>
  <c r="AF14" i="8" a="1"/>
  <c r="AF14" i="8" s="1"/>
  <c r="AG14" i="8" a="1"/>
  <c r="AG14" i="8" s="1"/>
  <c r="AH14" i="8" a="1"/>
  <c r="AH14" i="8" s="1"/>
  <c r="AI14" i="8" a="1"/>
  <c r="AI14" i="8" s="1"/>
  <c r="AJ14" i="8" a="1"/>
  <c r="AJ14" i="8" s="1"/>
  <c r="AK14" i="8" a="1"/>
  <c r="AK14" i="8" s="1"/>
  <c r="AL14" i="8" a="1"/>
  <c r="AL14" i="8" s="1"/>
  <c r="AM14" i="8" a="1"/>
  <c r="AM14" i="8" s="1"/>
  <c r="AN14" i="8" a="1"/>
  <c r="AN14" i="8" s="1"/>
  <c r="AO14" i="8" a="1"/>
  <c r="AO14" i="8" s="1"/>
  <c r="AP14" i="8" a="1"/>
  <c r="AP14" i="8" s="1"/>
  <c r="AQ14" i="8" a="1"/>
  <c r="AQ14" i="8" s="1"/>
  <c r="AR14" i="8" a="1"/>
  <c r="AR14" i="8" s="1"/>
  <c r="AS14" i="8" a="1"/>
  <c r="AS14" i="8" s="1"/>
  <c r="AT14" i="8" a="1"/>
  <c r="AT14" i="8" s="1"/>
  <c r="AU14" i="8" a="1"/>
  <c r="AU14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Q15" i="8" a="1"/>
  <c r="Q15" i="8" s="1"/>
  <c r="R15" i="8" a="1"/>
  <c r="R15" i="8" s="1"/>
  <c r="S15" i="8" a="1"/>
  <c r="S15" i="8" s="1"/>
  <c r="T15" i="8" a="1"/>
  <c r="T15" i="8" s="1"/>
  <c r="U15" i="8" a="1"/>
  <c r="U15" i="8" s="1"/>
  <c r="V15" i="8" a="1"/>
  <c r="V15" i="8" s="1"/>
  <c r="W15" i="8" a="1"/>
  <c r="W15" i="8" s="1"/>
  <c r="X15" i="8" a="1"/>
  <c r="X15" i="8" s="1"/>
  <c r="Y15" i="8" a="1"/>
  <c r="Y15" i="8" s="1"/>
  <c r="Z15" i="8" a="1"/>
  <c r="Z15" i="8" s="1"/>
  <c r="AA15" i="8" a="1"/>
  <c r="AA15" i="8" s="1"/>
  <c r="AB15" i="8" a="1"/>
  <c r="AB15" i="8" s="1"/>
  <c r="AC15" i="8" a="1"/>
  <c r="AC15" i="8" s="1"/>
  <c r="AD15" i="8" a="1"/>
  <c r="AD15" i="8" s="1"/>
  <c r="AE15" i="8" a="1"/>
  <c r="AE15" i="8" s="1"/>
  <c r="AF15" i="8" a="1"/>
  <c r="AF15" i="8" s="1"/>
  <c r="AG15" i="8" a="1"/>
  <c r="AG15" i="8" s="1"/>
  <c r="AH15" i="8" a="1"/>
  <c r="AH15" i="8" s="1"/>
  <c r="AI15" i="8" a="1"/>
  <c r="AI15" i="8" s="1"/>
  <c r="AJ15" i="8" a="1"/>
  <c r="AJ15" i="8" s="1"/>
  <c r="AK15" i="8" a="1"/>
  <c r="AK15" i="8" s="1"/>
  <c r="AL15" i="8" a="1"/>
  <c r="AL15" i="8" s="1"/>
  <c r="AM15" i="8" a="1"/>
  <c r="AM15" i="8" s="1"/>
  <c r="AN15" i="8" a="1"/>
  <c r="AN15" i="8" s="1"/>
  <c r="AO15" i="8" a="1"/>
  <c r="AO15" i="8" s="1"/>
  <c r="AP15" i="8" a="1"/>
  <c r="AP15" i="8" s="1"/>
  <c r="AQ15" i="8" a="1"/>
  <c r="AQ15" i="8" s="1"/>
  <c r="AR15" i="8" a="1"/>
  <c r="AR15" i="8" s="1"/>
  <c r="AS15" i="8" a="1"/>
  <c r="AS15" i="8" s="1"/>
  <c r="AT15" i="8" a="1"/>
  <c r="AT15" i="8"/>
  <c r="AU15" i="8" a="1"/>
  <c r="AU15" i="8" s="1"/>
  <c r="D16" i="8" a="1"/>
  <c r="D16" i="8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/>
  <c r="K16" i="8" a="1"/>
  <c r="K16" i="8" s="1"/>
  <c r="L16" i="8" a="1"/>
  <c r="L16" i="8"/>
  <c r="M16" i="8" a="1"/>
  <c r="M16" i="8" s="1"/>
  <c r="N16" i="8" a="1"/>
  <c r="N16" i="8" s="1"/>
  <c r="O16" i="8" a="1"/>
  <c r="O16" i="8" s="1"/>
  <c r="Q16" i="8" a="1"/>
  <c r="Q16" i="8" s="1"/>
  <c r="R16" i="8" a="1"/>
  <c r="R16" i="8"/>
  <c r="S16" i="8" a="1"/>
  <c r="S16" i="8" s="1"/>
  <c r="T16" i="8" a="1"/>
  <c r="T16" i="8"/>
  <c r="U16" i="8" a="1"/>
  <c r="U16" i="8" s="1"/>
  <c r="V16" i="8" a="1"/>
  <c r="V16" i="8" s="1"/>
  <c r="W16" i="8" a="1"/>
  <c r="W16" i="8" s="1"/>
  <c r="X16" i="8" a="1"/>
  <c r="X16" i="8" s="1"/>
  <c r="Y16" i="8" a="1"/>
  <c r="Y16" i="8" s="1"/>
  <c r="Z16" i="8" a="1"/>
  <c r="Z16" i="8"/>
  <c r="AA16" i="8" a="1"/>
  <c r="AA16" i="8" s="1"/>
  <c r="AB16" i="8" a="1"/>
  <c r="AB16" i="8"/>
  <c r="AC16" i="8" a="1"/>
  <c r="AC16" i="8" s="1"/>
  <c r="AD16" i="8" a="1"/>
  <c r="AD16" i="8" s="1"/>
  <c r="AE16" i="8" a="1"/>
  <c r="AE16" i="8" s="1"/>
  <c r="AF16" i="8" a="1"/>
  <c r="AF16" i="8" s="1"/>
  <c r="AG16" i="8" a="1"/>
  <c r="AG16" i="8" s="1"/>
  <c r="AH16" i="8" a="1"/>
  <c r="AH16" i="8"/>
  <c r="AI16" i="8" a="1"/>
  <c r="AI16" i="8" s="1"/>
  <c r="AJ16" i="8" a="1"/>
  <c r="AJ16" i="8"/>
  <c r="AK16" i="8" a="1"/>
  <c r="AK16" i="8" s="1"/>
  <c r="AL16" i="8" a="1"/>
  <c r="AL16" i="8" s="1"/>
  <c r="AM16" i="8" a="1"/>
  <c r="AM16" i="8" s="1"/>
  <c r="AN16" i="8" a="1"/>
  <c r="AN16" i="8" s="1"/>
  <c r="AO16" i="8" a="1"/>
  <c r="AO16" i="8" s="1"/>
  <c r="AP16" i="8" a="1"/>
  <c r="AP16" i="8"/>
  <c r="AQ16" i="8" a="1"/>
  <c r="AQ16" i="8" s="1"/>
  <c r="AR16" i="8" a="1"/>
  <c r="AR16" i="8"/>
  <c r="AS16" i="8" a="1"/>
  <c r="AS16" i="8" s="1"/>
  <c r="AT16" i="8" a="1"/>
  <c r="AT16" i="8" s="1"/>
  <c r="AU16" i="8" a="1"/>
  <c r="AU16" i="8" s="1"/>
  <c r="D17" i="8" a="1"/>
  <c r="D17" i="8" s="1"/>
  <c r="E17" i="8" a="1"/>
  <c r="E17" i="8" s="1"/>
  <c r="F17" i="8" a="1"/>
  <c r="F17" i="8"/>
  <c r="G17" i="8" a="1"/>
  <c r="G17" i="8" s="1"/>
  <c r="H17" i="8" a="1"/>
  <c r="H17" i="8"/>
  <c r="I17" i="8" a="1"/>
  <c r="I17" i="8" s="1"/>
  <c r="J17" i="8" a="1"/>
  <c r="J17" i="8"/>
  <c r="K17" i="8" a="1"/>
  <c r="K17" i="8" s="1"/>
  <c r="L17" i="8" a="1"/>
  <c r="L17" i="8"/>
  <c r="M17" i="8" a="1"/>
  <c r="M17" i="8" s="1"/>
  <c r="N17" i="8" a="1"/>
  <c r="N17" i="8"/>
  <c r="O17" i="8" a="1"/>
  <c r="O17" i="8" s="1"/>
  <c r="P17" i="8" a="1"/>
  <c r="P17" i="8"/>
  <c r="Q17" i="8" a="1"/>
  <c r="Q17" i="8" s="1"/>
  <c r="R17" i="8" a="1"/>
  <c r="R17" i="8"/>
  <c r="S17" i="8" a="1"/>
  <c r="S17" i="8" s="1"/>
  <c r="T17" i="8" a="1"/>
  <c r="T17" i="8"/>
  <c r="U17" i="8" a="1"/>
  <c r="U17" i="8" s="1"/>
  <c r="V17" i="8" a="1"/>
  <c r="V17" i="8"/>
  <c r="W17" i="8" a="1"/>
  <c r="W17" i="8" s="1"/>
  <c r="X17" i="8" a="1"/>
  <c r="X17" i="8"/>
  <c r="Y17" i="8" a="1"/>
  <c r="Y17" i="8" s="1"/>
  <c r="Z17" i="8" a="1"/>
  <c r="Z17" i="8"/>
  <c r="AA17" i="8" a="1"/>
  <c r="AA17" i="8" s="1"/>
  <c r="AB17" i="8" a="1"/>
  <c r="AB17" i="8"/>
  <c r="AC17" i="8" a="1"/>
  <c r="AC17" i="8" s="1"/>
  <c r="AD17" i="8" a="1"/>
  <c r="AD17" i="8"/>
  <c r="AE17" i="8" a="1"/>
  <c r="AE17" i="8" s="1"/>
  <c r="AF17" i="8" a="1"/>
  <c r="AF17" i="8"/>
  <c r="AG17" i="8" a="1"/>
  <c r="AG17" i="8" s="1"/>
  <c r="AH17" i="8" a="1"/>
  <c r="AH17" i="8"/>
  <c r="AI17" i="8" a="1"/>
  <c r="AI17" i="8" s="1"/>
  <c r="AJ17" i="8" a="1"/>
  <c r="AJ17" i="8"/>
  <c r="AK17" i="8" a="1"/>
  <c r="AK17" i="8" s="1"/>
  <c r="AL17" i="8" a="1"/>
  <c r="AL17" i="8"/>
  <c r="AM17" i="8" a="1"/>
  <c r="AM17" i="8" s="1"/>
  <c r="AN17" i="8" a="1"/>
  <c r="AN17" i="8"/>
  <c r="AO17" i="8" a="1"/>
  <c r="AO17" i="8" s="1"/>
  <c r="AP17" i="8" a="1"/>
  <c r="AP17" i="8"/>
  <c r="AQ17" i="8" a="1"/>
  <c r="AQ17" i="8" s="1"/>
  <c r="AR17" i="8" a="1"/>
  <c r="AR17" i="8"/>
  <c r="AS17" i="8" a="1"/>
  <c r="AS17" i="8" s="1"/>
  <c r="AT17" i="8" a="1"/>
  <c r="AT17" i="8"/>
  <c r="AU17" i="8" a="1"/>
  <c r="AU17" i="8" s="1"/>
  <c r="D18" i="8" a="1"/>
  <c r="D18" i="8" s="1"/>
  <c r="E18" i="8" a="1"/>
  <c r="E18" i="8" s="1"/>
  <c r="F18" i="8" a="1"/>
  <c r="F18" i="8"/>
  <c r="G18" i="8" a="1"/>
  <c r="G18" i="8" s="1"/>
  <c r="H18" i="8" a="1"/>
  <c r="H18" i="8"/>
  <c r="I18" i="8" a="1"/>
  <c r="I18" i="8" s="1"/>
  <c r="J18" i="8" a="1"/>
  <c r="J18" i="8"/>
  <c r="K18" i="8" a="1"/>
  <c r="K18" i="8" s="1"/>
  <c r="L18" i="8" a="1"/>
  <c r="L18" i="8" s="1"/>
  <c r="M18" i="8" a="1"/>
  <c r="M18" i="8" s="1"/>
  <c r="N18" i="8" a="1"/>
  <c r="N18" i="8"/>
  <c r="O18" i="8" a="1"/>
  <c r="O18" i="8" s="1"/>
  <c r="P18" i="8" a="1"/>
  <c r="P18" i="8"/>
  <c r="Q18" i="8" a="1"/>
  <c r="Q18" i="8" s="1"/>
  <c r="R18" i="8" a="1"/>
  <c r="R18" i="8"/>
  <c r="S18" i="8" a="1"/>
  <c r="S18" i="8" s="1"/>
  <c r="T18" i="8" a="1"/>
  <c r="T18" i="8" s="1"/>
  <c r="U18" i="8" a="1"/>
  <c r="U18" i="8" s="1"/>
  <c r="V18" i="8" a="1"/>
  <c r="V18" i="8" s="1"/>
  <c r="W18" i="8" a="1"/>
  <c r="W18" i="8" s="1"/>
  <c r="X18" i="8" a="1"/>
  <c r="X18" i="8"/>
  <c r="Y18" i="8" a="1"/>
  <c r="Y18" i="8" s="1"/>
  <c r="Z18" i="8" a="1"/>
  <c r="Z18" i="8"/>
  <c r="AA18" i="8" a="1"/>
  <c r="AA18" i="8" s="1"/>
  <c r="AB18" i="8" a="1"/>
  <c r="AB18" i="8" s="1"/>
  <c r="AC18" i="8" a="1"/>
  <c r="AC18" i="8" s="1"/>
  <c r="AD18" i="8" a="1"/>
  <c r="AD18" i="8"/>
  <c r="AE18" i="8" a="1"/>
  <c r="AE18" i="8" s="1"/>
  <c r="AF18" i="8" a="1"/>
  <c r="AF18" i="8"/>
  <c r="AG18" i="8" a="1"/>
  <c r="AG18" i="8" s="1"/>
  <c r="AH18" i="8" a="1"/>
  <c r="AH18" i="8"/>
  <c r="AI18" i="8" a="1"/>
  <c r="AI18" i="8" s="1"/>
  <c r="AJ18" i="8" a="1"/>
  <c r="AJ18" i="8" s="1"/>
  <c r="AK18" i="8" a="1"/>
  <c r="AK18" i="8" s="1"/>
  <c r="AL18" i="8" a="1"/>
  <c r="AL18" i="8"/>
  <c r="AM18" i="8" a="1"/>
  <c r="AM18" i="8" s="1"/>
  <c r="AN18" i="8" a="1"/>
  <c r="AN18" i="8"/>
  <c r="AO18" i="8" a="1"/>
  <c r="AO18" i="8" s="1"/>
  <c r="AP18" i="8" a="1"/>
  <c r="AP18" i="8"/>
  <c r="AQ18" i="8" a="1"/>
  <c r="AQ18" i="8" s="1"/>
  <c r="AR18" i="8" a="1"/>
  <c r="AR18" i="8" s="1"/>
  <c r="AS18" i="8" a="1"/>
  <c r="AS18" i="8" s="1"/>
  <c r="AT18" i="8" a="1"/>
  <c r="AT18" i="8"/>
  <c r="AU18" i="8" a="1"/>
  <c r="AU18" i="8" s="1"/>
  <c r="D19" i="8" a="1"/>
  <c r="D19" i="8"/>
  <c r="E19" i="8" a="1"/>
  <c r="E19" i="8" s="1"/>
  <c r="F19" i="8" a="1"/>
  <c r="F19" i="8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/>
  <c r="M19" i="8" a="1"/>
  <c r="M19" i="8" s="1"/>
  <c r="N19" i="8" a="1"/>
  <c r="N19" i="8"/>
  <c r="O19" i="8" a="1"/>
  <c r="O19" i="8" s="1"/>
  <c r="P19" i="8" a="1"/>
  <c r="P19" i="8" s="1"/>
  <c r="Q19" i="8" a="1"/>
  <c r="Q19" i="8" s="1"/>
  <c r="R19" i="8" a="1"/>
  <c r="R19" i="8"/>
  <c r="S19" i="8" a="1"/>
  <c r="S19" i="8" s="1"/>
  <c r="T19" i="8" a="1"/>
  <c r="T19" i="8"/>
  <c r="U19" i="8" a="1"/>
  <c r="U19" i="8" s="1"/>
  <c r="V19" i="8" a="1"/>
  <c r="V19" i="8"/>
  <c r="W19" i="8" a="1"/>
  <c r="W19" i="8" s="1"/>
  <c r="X19" i="8" a="1"/>
  <c r="X19" i="8" s="1"/>
  <c r="Y19" i="8" a="1"/>
  <c r="Y19" i="8" s="1"/>
  <c r="Z19" i="8" a="1"/>
  <c r="Z19" i="8"/>
  <c r="AA19" i="8" a="1"/>
  <c r="AA19" i="8" s="1"/>
  <c r="AB19" i="8" a="1"/>
  <c r="AB19" i="8"/>
  <c r="AC19" i="8" a="1"/>
  <c r="AC19" i="8" s="1"/>
  <c r="AD19" i="8" a="1"/>
  <c r="AD19" i="8"/>
  <c r="AE19" i="8" a="1"/>
  <c r="AE19" i="8" s="1"/>
  <c r="AF19" i="8" a="1"/>
  <c r="AF19" i="8" s="1"/>
  <c r="AG19" i="8" a="1"/>
  <c r="AG19" i="8" s="1"/>
  <c r="AH19" i="8" a="1"/>
  <c r="AH19" i="8"/>
  <c r="AI19" i="8" a="1"/>
  <c r="AI19" i="8" s="1"/>
  <c r="AJ19" i="8" a="1"/>
  <c r="AJ19" i="8"/>
  <c r="AK19" i="8" a="1"/>
  <c r="AK19" i="8" s="1"/>
  <c r="AL19" i="8" a="1"/>
  <c r="AL19" i="8"/>
  <c r="AM19" i="8" a="1"/>
  <c r="AM19" i="8" s="1"/>
  <c r="AN19" i="8" a="1"/>
  <c r="AN19" i="8" s="1"/>
  <c r="AO19" i="8" a="1"/>
  <c r="AO19" i="8" s="1"/>
  <c r="AP19" i="8" a="1"/>
  <c r="AP19" i="8" s="1"/>
  <c r="AQ19" i="8" a="1"/>
  <c r="AQ19" i="8" s="1"/>
  <c r="AR19" i="8" a="1"/>
  <c r="AR19" i="8"/>
  <c r="AS19" i="8" a="1"/>
  <c r="AS19" i="8" s="1"/>
  <c r="AT19" i="8" a="1"/>
  <c r="AT19" i="8"/>
  <c r="AU19" i="8" a="1"/>
  <c r="AU19" i="8" s="1"/>
  <c r="D20" i="8" a="1"/>
  <c r="D20" i="8" s="1"/>
  <c r="E20" i="8" a="1"/>
  <c r="E20" i="8" s="1"/>
  <c r="F20" i="8" a="1"/>
  <c r="F20" i="8"/>
  <c r="G20" i="8" a="1"/>
  <c r="G20" i="8" s="1"/>
  <c r="H20" i="8" a="1"/>
  <c r="H20" i="8"/>
  <c r="I20" i="8" a="1"/>
  <c r="I20" i="8" s="1"/>
  <c r="J20" i="8" a="1"/>
  <c r="J20" i="8"/>
  <c r="K20" i="8" a="1"/>
  <c r="K20" i="8" s="1"/>
  <c r="L20" i="8" a="1"/>
  <c r="L20" i="8" s="1"/>
  <c r="M20" i="8" a="1"/>
  <c r="M20" i="8" s="1"/>
  <c r="N20" i="8" a="1"/>
  <c r="N20" i="8"/>
  <c r="O20" i="8" a="1"/>
  <c r="O20" i="8" s="1"/>
  <c r="P20" i="8" a="1"/>
  <c r="P20" i="8"/>
  <c r="Q20" i="8" a="1"/>
  <c r="Q20" i="8" s="1"/>
  <c r="R20" i="8" a="1"/>
  <c r="R20" i="8"/>
  <c r="S20" i="8" a="1"/>
  <c r="S20" i="8" s="1"/>
  <c r="T20" i="8" a="1"/>
  <c r="T20" i="8" s="1"/>
  <c r="U20" i="8" a="1"/>
  <c r="U20" i="8" s="1"/>
  <c r="V20" i="8" a="1"/>
  <c r="V20" i="8"/>
  <c r="W20" i="8" a="1"/>
  <c r="W20" i="8" s="1"/>
  <c r="X20" i="8" a="1"/>
  <c r="X20" i="8"/>
  <c r="Y20" i="8" a="1"/>
  <c r="Y20" i="8" s="1"/>
  <c r="Z20" i="8" a="1"/>
  <c r="Z20" i="8"/>
  <c r="AA20" i="8" a="1"/>
  <c r="AA20" i="8" s="1"/>
  <c r="AB20" i="8" a="1"/>
  <c r="AB20" i="8" s="1"/>
  <c r="AC20" i="8" a="1"/>
  <c r="AC20" i="8" s="1"/>
  <c r="AD20" i="8" a="1"/>
  <c r="AD20" i="8" s="1"/>
  <c r="AE20" i="8" a="1"/>
  <c r="AE20" i="8" s="1"/>
  <c r="AF20" i="8" a="1"/>
  <c r="AF20" i="8"/>
  <c r="AG20" i="8" a="1"/>
  <c r="AG20" i="8" s="1"/>
  <c r="AH20" i="8" a="1"/>
  <c r="AH20" i="8"/>
  <c r="AI20" i="8" a="1"/>
  <c r="AI20" i="8" s="1"/>
  <c r="AJ20" i="8" a="1"/>
  <c r="AJ20" i="8" s="1"/>
  <c r="AK20" i="8" a="1"/>
  <c r="AK20" i="8" s="1"/>
  <c r="AL20" i="8" a="1"/>
  <c r="AL20" i="8"/>
  <c r="AM20" i="8" a="1"/>
  <c r="AM20" i="8" s="1"/>
  <c r="AN20" i="8" a="1"/>
  <c r="AN20" i="8"/>
  <c r="AO20" i="8" a="1"/>
  <c r="AO20" i="8" s="1"/>
  <c r="AP20" i="8" a="1"/>
  <c r="AP20" i="8"/>
  <c r="AQ20" i="8" a="1"/>
  <c r="AQ20" i="8" s="1"/>
  <c r="AR20" i="8" a="1"/>
  <c r="AR20" i="8" s="1"/>
  <c r="AS20" i="8" a="1"/>
  <c r="AS20" i="8" s="1"/>
  <c r="AT20" i="8" a="1"/>
  <c r="AT20" i="8"/>
  <c r="AU20" i="8" a="1"/>
  <c r="AU20" i="8" s="1"/>
  <c r="D21" i="8" a="1"/>
  <c r="D21" i="8"/>
  <c r="E21" i="8" a="1"/>
  <c r="E21" i="8" s="1"/>
  <c r="F21" i="8" a="1"/>
  <c r="F21" i="8"/>
  <c r="G21" i="8" a="1"/>
  <c r="G21" i="8" s="1"/>
  <c r="H21" i="8" a="1"/>
  <c r="H21" i="8" s="1"/>
  <c r="I21" i="8" a="1"/>
  <c r="I21" i="8" s="1"/>
  <c r="J21" i="8" a="1"/>
  <c r="J21" i="8"/>
  <c r="K21" i="8" a="1"/>
  <c r="K21" i="8" s="1"/>
  <c r="L21" i="8" a="1"/>
  <c r="L21" i="8"/>
  <c r="M21" i="8" a="1"/>
  <c r="M21" i="8" s="1"/>
  <c r="N21" i="8" a="1"/>
  <c r="N21" i="8"/>
  <c r="O21" i="8" a="1"/>
  <c r="O21" i="8" s="1"/>
  <c r="P21" i="8" a="1"/>
  <c r="P21" i="8" s="1"/>
  <c r="Q21" i="8" a="1"/>
  <c r="Q21" i="8" s="1"/>
  <c r="R21" i="8" a="1"/>
  <c r="R21" i="8" s="1"/>
  <c r="S21" i="8" a="1"/>
  <c r="S21" i="8" s="1"/>
  <c r="T21" i="8" a="1"/>
  <c r="T21" i="8"/>
  <c r="U21" i="8" a="1"/>
  <c r="U21" i="8" s="1"/>
  <c r="V21" i="8" a="1"/>
  <c r="V21" i="8"/>
  <c r="W21" i="8" a="1"/>
  <c r="W21" i="8" s="1"/>
  <c r="X21" i="8" a="1"/>
  <c r="X21" i="8" s="1"/>
  <c r="Y21" i="8" a="1"/>
  <c r="Y21" i="8" s="1"/>
  <c r="Z21" i="8" a="1"/>
  <c r="Z21" i="8"/>
  <c r="AA21" i="8" a="1"/>
  <c r="AA21" i="8" s="1"/>
  <c r="AB21" i="8" a="1"/>
  <c r="AB21" i="8"/>
  <c r="AC21" i="8" a="1"/>
  <c r="AC21" i="8" s="1"/>
  <c r="AD21" i="8" a="1"/>
  <c r="AD21" i="8"/>
  <c r="AE21" i="8" a="1"/>
  <c r="AE21" i="8" s="1"/>
  <c r="AF21" i="8" a="1"/>
  <c r="AF21" i="8" s="1"/>
  <c r="AG21" i="8" a="1"/>
  <c r="AG21" i="8" s="1"/>
  <c r="AH21" i="8" a="1"/>
  <c r="AH21" i="8"/>
  <c r="AI21" i="8" a="1"/>
  <c r="AI21" i="8" s="1"/>
  <c r="AJ21" i="8" a="1"/>
  <c r="AJ21" i="8"/>
  <c r="AK21" i="8" a="1"/>
  <c r="AK21" i="8" s="1"/>
  <c r="AL21" i="8" a="1"/>
  <c r="AL21" i="8"/>
  <c r="AM21" i="8" a="1"/>
  <c r="AM21" i="8" s="1"/>
  <c r="AN21" i="8" a="1"/>
  <c r="AN21" i="8" s="1"/>
  <c r="AO21" i="8" a="1"/>
  <c r="AO21" i="8" s="1"/>
  <c r="AP21" i="8" a="1"/>
  <c r="AP21" i="8"/>
  <c r="AQ21" i="8" a="1"/>
  <c r="AQ21" i="8" s="1"/>
  <c r="AR21" i="8" a="1"/>
  <c r="AR21" i="8"/>
  <c r="AS21" i="8" a="1"/>
  <c r="AS21" i="8" s="1"/>
  <c r="AT21" i="8" a="1"/>
  <c r="AT21" i="8"/>
  <c r="AU21" i="8" a="1"/>
  <c r="AU21" i="8" s="1"/>
  <c r="D22" i="8" a="1"/>
  <c r="D22" i="8" s="1"/>
  <c r="E22" i="8" a="1"/>
  <c r="E22" i="8" s="1"/>
  <c r="F22" i="8" a="1"/>
  <c r="F22" i="8" s="1"/>
  <c r="G22" i="8" a="1"/>
  <c r="G22" i="8" s="1"/>
  <c r="H22" i="8" a="1"/>
  <c r="H22" i="8"/>
  <c r="I22" i="8" a="1"/>
  <c r="I22" i="8" s="1"/>
  <c r="J22" i="8" a="1"/>
  <c r="J22" i="8"/>
  <c r="K22" i="8" a="1"/>
  <c r="K22" i="8" s="1"/>
  <c r="L22" i="8" a="1"/>
  <c r="L22" i="8" s="1"/>
  <c r="M22" i="8" a="1"/>
  <c r="M22" i="8" s="1"/>
  <c r="N22" i="8" a="1"/>
  <c r="N22" i="8"/>
  <c r="O22" i="8" a="1"/>
  <c r="O22" i="8" s="1"/>
  <c r="P22" i="8" a="1"/>
  <c r="P22" i="8"/>
  <c r="Q22" i="8" a="1"/>
  <c r="Q22" i="8" s="1"/>
  <c r="R22" i="8" a="1"/>
  <c r="R22" i="8"/>
  <c r="S22" i="8" a="1"/>
  <c r="S22" i="8" s="1"/>
  <c r="T22" i="8" a="1"/>
  <c r="T22" i="8" s="1"/>
  <c r="U22" i="8" a="1"/>
  <c r="U22" i="8" s="1"/>
  <c r="V22" i="8" a="1"/>
  <c r="V22" i="8"/>
  <c r="W22" i="8" a="1"/>
  <c r="W22" i="8" s="1"/>
  <c r="X22" i="8" a="1"/>
  <c r="X22" i="8"/>
  <c r="Y22" i="8" a="1"/>
  <c r="Y22" i="8" s="1"/>
  <c r="Z22" i="8" a="1"/>
  <c r="Z22" i="8"/>
  <c r="AA22" i="8" a="1"/>
  <c r="AA22" i="8" s="1"/>
  <c r="AB22" i="8" a="1"/>
  <c r="AB22" i="8" s="1"/>
  <c r="AC22" i="8" a="1"/>
  <c r="AC22" i="8" s="1"/>
  <c r="AD22" i="8" a="1"/>
  <c r="AD22" i="8"/>
  <c r="AE22" i="8" a="1"/>
  <c r="AE22" i="8" s="1"/>
  <c r="AF22" i="8" a="1"/>
  <c r="AF22" i="8"/>
  <c r="AG22" i="8" a="1"/>
  <c r="AG22" i="8" s="1"/>
  <c r="AH22" i="8" a="1"/>
  <c r="AH22" i="8"/>
  <c r="AI22" i="8" a="1"/>
  <c r="AI22" i="8" s="1"/>
  <c r="AJ22" i="8" a="1"/>
  <c r="AJ22" i="8" s="1"/>
  <c r="AK22" i="8" a="1"/>
  <c r="AK22" i="8" s="1"/>
  <c r="AL22" i="8" a="1"/>
  <c r="AL22" i="8" s="1"/>
  <c r="AM22" i="8" a="1"/>
  <c r="AM22" i="8" s="1"/>
  <c r="AN22" i="8" a="1"/>
  <c r="AN22" i="8"/>
  <c r="AO22" i="8" a="1"/>
  <c r="AO22" i="8" s="1"/>
  <c r="AP22" i="8" a="1"/>
  <c r="AP22" i="8"/>
  <c r="AQ22" i="8" a="1"/>
  <c r="AQ22" i="8" s="1"/>
  <c r="AR22" i="8" a="1"/>
  <c r="AR22" i="8" s="1"/>
  <c r="AS22" i="8" a="1"/>
  <c r="AS22" i="8" s="1"/>
  <c r="AT22" i="8" a="1"/>
  <c r="AT22" i="8"/>
  <c r="AU22" i="8" a="1"/>
  <c r="AU22" i="8" s="1"/>
  <c r="D23" i="8" a="1"/>
  <c r="D23" i="8"/>
  <c r="E23" i="8" a="1"/>
  <c r="E23" i="8" s="1"/>
  <c r="F23" i="8" a="1"/>
  <c r="F23" i="8"/>
  <c r="G23" i="8" a="1"/>
  <c r="G23" i="8" s="1"/>
  <c r="H23" i="8" a="1"/>
  <c r="H23" i="8" s="1"/>
  <c r="I23" i="8" a="1"/>
  <c r="I23" i="8" s="1"/>
  <c r="J23" i="8" a="1"/>
  <c r="J23" i="8"/>
  <c r="K23" i="8" a="1"/>
  <c r="K23" i="8" s="1"/>
  <c r="L23" i="8" a="1"/>
  <c r="L23" i="8"/>
  <c r="M23" i="8" a="1"/>
  <c r="M23" i="8" s="1"/>
  <c r="N23" i="8" a="1"/>
  <c r="N23" i="8"/>
  <c r="O23" i="8" a="1"/>
  <c r="O23" i="8" s="1"/>
  <c r="P23" i="8" a="1"/>
  <c r="P23" i="8" s="1"/>
  <c r="Q23" i="8" a="1"/>
  <c r="Q23" i="8" s="1"/>
  <c r="R23" i="8" a="1"/>
  <c r="R23" i="8"/>
  <c r="S23" i="8" a="1"/>
  <c r="S23" i="8" s="1"/>
  <c r="T23" i="8" a="1"/>
  <c r="T23" i="8"/>
  <c r="U23" i="8" a="1"/>
  <c r="U23" i="8" s="1"/>
  <c r="V23" i="8" a="1"/>
  <c r="V23" i="8"/>
  <c r="W23" i="8" a="1"/>
  <c r="W23" i="8" s="1"/>
  <c r="X23" i="8" a="1"/>
  <c r="X23" i="8" s="1"/>
  <c r="Y23" i="8" a="1"/>
  <c r="Y23" i="8" s="1"/>
  <c r="Z23" i="8" a="1"/>
  <c r="Z23" i="8" s="1"/>
  <c r="AA23" i="8" a="1"/>
  <c r="AA23" i="8" s="1"/>
  <c r="AB23" i="8" a="1"/>
  <c r="AB23" i="8"/>
  <c r="AC23" i="8" a="1"/>
  <c r="AC23" i="8" s="1"/>
  <c r="AD23" i="8" a="1"/>
  <c r="AD23" i="8"/>
  <c r="AE23" i="8" a="1"/>
  <c r="AE23" i="8" s="1"/>
  <c r="AF23" i="8" a="1"/>
  <c r="AF23" i="8" s="1"/>
  <c r="AG23" i="8" a="1"/>
  <c r="AG23" i="8" s="1"/>
  <c r="AH23" i="8" a="1"/>
  <c r="AH23" i="8"/>
  <c r="AI23" i="8" a="1"/>
  <c r="AI23" i="8" s="1"/>
  <c r="AJ23" i="8" a="1"/>
  <c r="AJ23" i="8"/>
  <c r="AK23" i="8" a="1"/>
  <c r="AK23" i="8" s="1"/>
  <c r="AL23" i="8" a="1"/>
  <c r="AL23" i="8"/>
  <c r="AM23" i="8" a="1"/>
  <c r="AM23" i="8" s="1"/>
  <c r="AN23" i="8" a="1"/>
  <c r="AN23" i="8" s="1"/>
  <c r="AO23" i="8" a="1"/>
  <c r="AO23" i="8" s="1"/>
  <c r="AP23" i="8" a="1"/>
  <c r="AP23" i="8"/>
  <c r="AQ23" i="8" a="1"/>
  <c r="AQ23" i="8" s="1"/>
  <c r="AR23" i="8" a="1"/>
  <c r="AR23" i="8"/>
  <c r="AS23" i="8" a="1"/>
  <c r="AS23" i="8" s="1"/>
  <c r="AT23" i="8" a="1"/>
  <c r="AT23" i="8"/>
  <c r="AU23" i="8" a="1"/>
  <c r="AU23" i="8" s="1"/>
  <c r="D24" i="8" a="1"/>
  <c r="D24" i="8" s="1"/>
  <c r="E24" i="8" a="1"/>
  <c r="E24" i="8" s="1"/>
  <c r="F24" i="8" a="1"/>
  <c r="F24" i="8"/>
  <c r="G24" i="8" a="1"/>
  <c r="G24" i="8" s="1"/>
  <c r="H24" i="8" a="1"/>
  <c r="H24" i="8"/>
  <c r="I24" i="8" a="1"/>
  <c r="I24" i="8" s="1"/>
  <c r="J24" i="8" a="1"/>
  <c r="J24" i="8"/>
  <c r="K24" i="8" a="1"/>
  <c r="K24" i="8" s="1"/>
  <c r="L24" i="8" a="1"/>
  <c r="L24" i="8" s="1"/>
  <c r="M24" i="8" a="1"/>
  <c r="M24" i="8" s="1"/>
  <c r="N24" i="8" a="1"/>
  <c r="N24" i="8" s="1"/>
  <c r="O24" i="8" a="1"/>
  <c r="O24" i="8" s="1"/>
  <c r="P24" i="8" a="1"/>
  <c r="P24" i="8"/>
  <c r="Q24" i="8" a="1"/>
  <c r="Q24" i="8" s="1"/>
  <c r="R24" i="8" a="1"/>
  <c r="R24" i="8"/>
  <c r="S24" i="8" a="1"/>
  <c r="S24" i="8" s="1"/>
  <c r="T24" i="8" a="1"/>
  <c r="T24" i="8" s="1"/>
  <c r="U24" i="8" a="1"/>
  <c r="U24" i="8" s="1"/>
  <c r="V24" i="8" a="1"/>
  <c r="V24" i="8"/>
  <c r="W24" i="8" a="1"/>
  <c r="W24" i="8" s="1"/>
  <c r="X24" i="8" a="1"/>
  <c r="X24" i="8"/>
  <c r="Y24" i="8" a="1"/>
  <c r="Y24" i="8" s="1"/>
  <c r="Z24" i="8" a="1"/>
  <c r="Z24" i="8"/>
  <c r="AA24" i="8" a="1"/>
  <c r="AA24" i="8" s="1"/>
  <c r="AB24" i="8" a="1"/>
  <c r="AB24" i="8"/>
  <c r="AC24" i="8" a="1"/>
  <c r="AC24" i="8" s="1"/>
  <c r="AD24" i="8" a="1"/>
  <c r="AD24" i="8"/>
  <c r="AE24" i="8" a="1"/>
  <c r="AE24" i="8" s="1"/>
  <c r="AF24" i="8" a="1"/>
  <c r="AF24" i="8"/>
  <c r="AG24" i="8" a="1"/>
  <c r="AG24" i="8" s="1"/>
  <c r="AH24" i="8" a="1"/>
  <c r="AH24" i="8"/>
  <c r="AI24" i="8" a="1"/>
  <c r="AI24" i="8" s="1"/>
  <c r="AJ24" i="8" a="1"/>
  <c r="AJ24" i="8"/>
  <c r="AK24" i="8" a="1"/>
  <c r="AK24" i="8" s="1"/>
  <c r="AL24" i="8" a="1"/>
  <c r="AL24" i="8"/>
  <c r="AM24" i="8" a="1"/>
  <c r="AM24" i="8" s="1"/>
  <c r="AN24" i="8" a="1"/>
  <c r="AN24" i="8"/>
  <c r="AO24" i="8" a="1"/>
  <c r="AO24" i="8" s="1"/>
  <c r="AP24" i="8" a="1"/>
  <c r="AP24" i="8"/>
  <c r="AQ24" i="8" a="1"/>
  <c r="AQ24" i="8" s="1"/>
  <c r="AR24" i="8" a="1"/>
  <c r="AR24" i="8" s="1"/>
  <c r="AS24" i="8" a="1"/>
  <c r="AS24" i="8" s="1"/>
  <c r="AT24" i="8" a="1"/>
  <c r="AT24" i="8"/>
  <c r="AU24" i="8" a="1"/>
  <c r="AU24" i="8" s="1"/>
  <c r="D25" i="8" a="1"/>
  <c r="D25" i="8"/>
  <c r="E25" i="8" a="1"/>
  <c r="E25" i="8" s="1"/>
  <c r="F25" i="8" a="1"/>
  <c r="F25" i="8"/>
  <c r="G25" i="8" a="1"/>
  <c r="G25" i="8" s="1"/>
  <c r="H25" i="8" a="1"/>
  <c r="H25" i="8" s="1"/>
  <c r="I25" i="8" a="1"/>
  <c r="I25" i="8" s="1"/>
  <c r="J25" i="8" a="1"/>
  <c r="J25" i="8"/>
  <c r="K25" i="8" a="1"/>
  <c r="K25" i="8" s="1"/>
  <c r="L25" i="8" a="1"/>
  <c r="L25" i="8"/>
  <c r="M25" i="8" a="1"/>
  <c r="M25" i="8" s="1"/>
  <c r="N25" i="8" a="1"/>
  <c r="N25" i="8"/>
  <c r="O25" i="8" a="1"/>
  <c r="O25" i="8" s="1"/>
  <c r="P25" i="8" a="1"/>
  <c r="P25" i="8" s="1"/>
  <c r="Q25" i="8" a="1"/>
  <c r="Q25" i="8" s="1"/>
  <c r="R25" i="8" a="1"/>
  <c r="R25" i="8"/>
  <c r="S25" i="8" a="1"/>
  <c r="S25" i="8" s="1"/>
  <c r="T25" i="8" a="1"/>
  <c r="T25" i="8"/>
  <c r="U25" i="8" a="1"/>
  <c r="U25" i="8" s="1"/>
  <c r="V25" i="8" a="1"/>
  <c r="V25" i="8"/>
  <c r="W25" i="8" a="1"/>
  <c r="W25" i="8" s="1"/>
  <c r="X25" i="8" a="1"/>
  <c r="X25" i="8" s="1"/>
  <c r="Y25" i="8" a="1"/>
  <c r="Y25" i="8" s="1"/>
  <c r="Z25" i="8" a="1"/>
  <c r="Z25" i="8"/>
  <c r="AA25" i="8" a="1"/>
  <c r="AA25" i="8" s="1"/>
  <c r="AB25" i="8" a="1"/>
  <c r="AB25" i="8"/>
  <c r="AC25" i="8" a="1"/>
  <c r="AC25" i="8" s="1"/>
  <c r="AD25" i="8" a="1"/>
  <c r="AD25" i="8"/>
  <c r="AE25" i="8" a="1"/>
  <c r="AE25" i="8" s="1"/>
  <c r="AF25" i="8" a="1"/>
  <c r="AF25" i="8" s="1"/>
  <c r="AG25" i="8" a="1"/>
  <c r="AG25" i="8" s="1"/>
  <c r="AH25" i="8" a="1"/>
  <c r="AH25" i="8"/>
  <c r="AI25" i="8" a="1"/>
  <c r="AI25" i="8" s="1"/>
  <c r="AJ25" i="8" a="1"/>
  <c r="AJ25" i="8"/>
  <c r="AK25" i="8" a="1"/>
  <c r="AK25" i="8" s="1"/>
  <c r="AL25" i="8" a="1"/>
  <c r="AL25" i="8"/>
  <c r="AM25" i="8" a="1"/>
  <c r="AM25" i="8" s="1"/>
  <c r="AN25" i="8" a="1"/>
  <c r="AN25" i="8" s="1"/>
  <c r="AO25" i="8" a="1"/>
  <c r="AO25" i="8" s="1"/>
  <c r="AP25" i="8" a="1"/>
  <c r="AP25" i="8"/>
  <c r="AQ25" i="8" a="1"/>
  <c r="AQ25" i="8" s="1"/>
  <c r="AR25" i="8" a="1"/>
  <c r="AR25" i="8"/>
  <c r="AS25" i="8" a="1"/>
  <c r="AS25" i="8" s="1"/>
  <c r="AT25" i="8" a="1"/>
  <c r="AT25" i="8"/>
  <c r="AU25" i="8" a="1"/>
  <c r="AU25" i="8" s="1"/>
  <c r="D26" i="8" a="1"/>
  <c r="D26" i="8" s="1"/>
  <c r="E26" i="8" a="1"/>
  <c r="E26" i="8" s="1"/>
  <c r="F26" i="8" a="1"/>
  <c r="F26" i="8"/>
  <c r="G26" i="8" a="1"/>
  <c r="G26" i="8" s="1"/>
  <c r="H26" i="8" a="1"/>
  <c r="H26" i="8"/>
  <c r="I26" i="8" a="1"/>
  <c r="I26" i="8" s="1"/>
  <c r="J26" i="8" a="1"/>
  <c r="J26" i="8"/>
  <c r="K26" i="8" a="1"/>
  <c r="K26" i="8" s="1"/>
  <c r="L26" i="8" a="1"/>
  <c r="L26" i="8" s="1"/>
  <c r="M26" i="8" a="1"/>
  <c r="M26" i="8" s="1"/>
  <c r="N26" i="8" a="1"/>
  <c r="N26" i="8"/>
  <c r="O26" i="8" a="1"/>
  <c r="O26" i="8" s="1"/>
  <c r="P26" i="8" a="1"/>
  <c r="P26" i="8"/>
  <c r="Q26" i="8" a="1"/>
  <c r="Q26" i="8" s="1"/>
  <c r="R26" i="8" a="1"/>
  <c r="R26" i="8"/>
  <c r="S26" i="8" a="1"/>
  <c r="S26" i="8" s="1"/>
  <c r="T26" i="8" a="1"/>
  <c r="T26" i="8" s="1"/>
  <c r="U26" i="8" a="1"/>
  <c r="U26" i="8" s="1"/>
  <c r="V26" i="8" a="1"/>
  <c r="V26" i="8"/>
  <c r="W26" i="8" a="1"/>
  <c r="W26" i="8" s="1"/>
  <c r="X26" i="8" a="1"/>
  <c r="X26" i="8"/>
  <c r="Y26" i="8" a="1"/>
  <c r="Y26" i="8" s="1"/>
  <c r="Z26" i="8" a="1"/>
  <c r="Z26" i="8"/>
  <c r="AA26" i="8" a="1"/>
  <c r="AA26" i="8" s="1"/>
  <c r="AB26" i="8" a="1"/>
  <c r="AB26" i="8" s="1"/>
  <c r="AC26" i="8" a="1"/>
  <c r="AC26" i="8" s="1"/>
  <c r="AD26" i="8" a="1"/>
  <c r="AD26" i="8"/>
  <c r="AE26" i="8" a="1"/>
  <c r="AE26" i="8" s="1"/>
  <c r="AF26" i="8" a="1"/>
  <c r="AF26" i="8"/>
  <c r="AG26" i="8" a="1"/>
  <c r="AG26" i="8" s="1"/>
  <c r="AH26" i="8" a="1"/>
  <c r="AH26" i="8"/>
  <c r="AI26" i="8" a="1"/>
  <c r="AI26" i="8" s="1"/>
  <c r="AJ26" i="8" a="1"/>
  <c r="AJ26" i="8" s="1"/>
  <c r="AK26" i="8" a="1"/>
  <c r="AK26" i="8" s="1"/>
  <c r="AL26" i="8" a="1"/>
  <c r="AL26" i="8"/>
  <c r="AM26" i="8" a="1"/>
  <c r="AM26" i="8" s="1"/>
  <c r="AN26" i="8" a="1"/>
  <c r="AN26" i="8"/>
  <c r="AO26" i="8" a="1"/>
  <c r="AO26" i="8" s="1"/>
  <c r="AP26" i="8" a="1"/>
  <c r="AP26" i="8"/>
  <c r="AQ26" i="8" a="1"/>
  <c r="AQ26" i="8" s="1"/>
  <c r="AR26" i="8" a="1"/>
  <c r="AR26" i="8" s="1"/>
  <c r="AS26" i="8" a="1"/>
  <c r="AS26" i="8" s="1"/>
  <c r="AT26" i="8" a="1"/>
  <c r="AT26" i="8"/>
  <c r="AU26" i="8" a="1"/>
  <c r="AU26" i="8" s="1"/>
  <c r="D27" i="8" a="1"/>
  <c r="D27" i="8"/>
  <c r="E27" i="8" a="1"/>
  <c r="E27" i="8" s="1"/>
  <c r="F27" i="8" a="1"/>
  <c r="F27" i="8"/>
  <c r="G27" i="8" a="1"/>
  <c r="G27" i="8" s="1"/>
  <c r="H27" i="8" a="1"/>
  <c r="H27" i="8" s="1"/>
  <c r="I27" i="8" a="1"/>
  <c r="I27" i="8" s="1"/>
  <c r="J27" i="8" a="1"/>
  <c r="J27" i="8"/>
  <c r="K27" i="8" a="1"/>
  <c r="K27" i="8" s="1"/>
  <c r="L27" i="8" a="1"/>
  <c r="L27" i="8"/>
  <c r="M27" i="8" a="1"/>
  <c r="M27" i="8" s="1"/>
  <c r="N27" i="8" a="1"/>
  <c r="N27" i="8"/>
  <c r="O27" i="8" a="1"/>
  <c r="O27" i="8" s="1"/>
  <c r="P27" i="8" a="1"/>
  <c r="P27" i="8" s="1"/>
  <c r="Q27" i="8" a="1"/>
  <c r="Q27" i="8" s="1"/>
  <c r="R27" i="8" a="1"/>
  <c r="R27" i="8"/>
  <c r="S27" i="8" a="1"/>
  <c r="S27" i="8" s="1"/>
  <c r="T27" i="8" a="1"/>
  <c r="T27" i="8"/>
  <c r="U27" i="8" a="1"/>
  <c r="U27" i="8" s="1"/>
  <c r="V27" i="8" a="1"/>
  <c r="V27" i="8"/>
  <c r="W27" i="8" a="1"/>
  <c r="W27" i="8" s="1"/>
  <c r="X27" i="8" a="1"/>
  <c r="X27" i="8" s="1"/>
  <c r="Y27" i="8" a="1"/>
  <c r="Y27" i="8" s="1"/>
  <c r="Z27" i="8" a="1"/>
  <c r="Z27" i="8"/>
  <c r="AA27" i="8" a="1"/>
  <c r="AA27" i="8" s="1"/>
  <c r="AB27" i="8" a="1"/>
  <c r="AB27" i="8"/>
  <c r="AC27" i="8" a="1"/>
  <c r="AC27" i="8" s="1"/>
  <c r="AD27" i="8" a="1"/>
  <c r="AD27" i="8"/>
  <c r="AE27" i="8" a="1"/>
  <c r="AE27" i="8" s="1"/>
  <c r="AF27" i="8" a="1"/>
  <c r="AF27" i="8" s="1"/>
  <c r="AG27" i="8" a="1"/>
  <c r="AG27" i="8" s="1"/>
  <c r="AH27" i="8" a="1"/>
  <c r="AH27" i="8"/>
  <c r="AI27" i="8" a="1"/>
  <c r="AI27" i="8" s="1"/>
  <c r="AJ27" i="8" a="1"/>
  <c r="AJ27" i="8"/>
  <c r="AK27" i="8" a="1"/>
  <c r="AK27" i="8" s="1"/>
  <c r="AL27" i="8" a="1"/>
  <c r="AL27" i="8"/>
  <c r="AM27" i="8" a="1"/>
  <c r="AM27" i="8" s="1"/>
  <c r="AN27" i="8" a="1"/>
  <c r="AN27" i="8" s="1"/>
  <c r="AO27" i="8" a="1"/>
  <c r="AO27" i="8" s="1"/>
  <c r="AP27" i="8" a="1"/>
  <c r="AP27" i="8"/>
  <c r="AQ27" i="8" a="1"/>
  <c r="AQ27" i="8" s="1"/>
  <c r="AR27" i="8" a="1"/>
  <c r="AR27" i="8"/>
  <c r="AS27" i="8" a="1"/>
  <c r="AS27" i="8" s="1"/>
  <c r="AT27" i="8" a="1"/>
  <c r="AT27" i="8"/>
  <c r="AU27" i="8" a="1"/>
  <c r="AU27" i="8" s="1"/>
  <c r="D28" i="8" a="1"/>
  <c r="D28" i="8" s="1"/>
  <c r="E28" i="8" a="1"/>
  <c r="E28" i="8" s="1"/>
  <c r="F28" i="8" a="1"/>
  <c r="F28" i="8"/>
  <c r="G28" i="8" a="1"/>
  <c r="G28" i="8" s="1"/>
  <c r="H28" i="8" a="1"/>
  <c r="H28" i="8"/>
  <c r="I28" i="8" a="1"/>
  <c r="I28" i="8" s="1"/>
  <c r="J28" i="8" a="1"/>
  <c r="J28" i="8"/>
  <c r="K28" i="8" a="1"/>
  <c r="K28" i="8" s="1"/>
  <c r="L28" i="8" a="1"/>
  <c r="L28" i="8" s="1"/>
  <c r="M28" i="8" a="1"/>
  <c r="M28" i="8" s="1"/>
  <c r="N28" i="8" a="1"/>
  <c r="N28" i="8"/>
  <c r="O28" i="8" a="1"/>
  <c r="O28" i="8" s="1"/>
  <c r="P28" i="8" a="1"/>
  <c r="P28" i="8"/>
  <c r="Q28" i="8" a="1"/>
  <c r="Q28" i="8" s="1"/>
  <c r="R28" i="8" a="1"/>
  <c r="R28" i="8"/>
  <c r="S28" i="8" a="1"/>
  <c r="S28" i="8" s="1"/>
  <c r="T28" i="8" a="1"/>
  <c r="T28" i="8" s="1"/>
  <c r="U28" i="8" a="1"/>
  <c r="U28" i="8" s="1"/>
  <c r="V28" i="8" a="1"/>
  <c r="V28" i="8"/>
  <c r="W28" i="8" a="1"/>
  <c r="W28" i="8" s="1"/>
  <c r="X28" i="8" a="1"/>
  <c r="X28" i="8"/>
  <c r="Y28" i="8" a="1"/>
  <c r="Y28" i="8" s="1"/>
  <c r="Z28" i="8" a="1"/>
  <c r="Z28" i="8"/>
  <c r="AA28" i="8" a="1"/>
  <c r="AA28" i="8" s="1"/>
  <c r="AB28" i="8" a="1"/>
  <c r="AB28" i="8" s="1"/>
  <c r="AC28" i="8" a="1"/>
  <c r="AC28" i="8" s="1"/>
  <c r="AD28" i="8" a="1"/>
  <c r="AD28" i="8"/>
  <c r="AE28" i="8" a="1"/>
  <c r="AE28" i="8" s="1"/>
  <c r="AF28" i="8" a="1"/>
  <c r="AF28" i="8"/>
  <c r="AG28" i="8" a="1"/>
  <c r="AG28" i="8" s="1"/>
  <c r="AH28" i="8" a="1"/>
  <c r="AH28" i="8"/>
  <c r="AI28" i="8" a="1"/>
  <c r="AI28" i="8" s="1"/>
  <c r="AJ28" i="8" a="1"/>
  <c r="AJ28" i="8" s="1"/>
  <c r="AK28" i="8" a="1"/>
  <c r="AK28" i="8" s="1"/>
  <c r="AL28" i="8" a="1"/>
  <c r="AL28" i="8"/>
  <c r="AM28" i="8" a="1"/>
  <c r="AM28" i="8" s="1"/>
  <c r="AN28" i="8" a="1"/>
  <c r="AN28" i="8"/>
  <c r="AO28" i="8" a="1"/>
  <c r="AO28" i="8" s="1"/>
  <c r="AP28" i="8" a="1"/>
  <c r="AP28" i="8"/>
  <c r="AQ28" i="8" a="1"/>
  <c r="AQ28" i="8" s="1"/>
  <c r="AR28" i="8" a="1"/>
  <c r="AR28" i="8" s="1"/>
  <c r="AS28" i="8" a="1"/>
  <c r="AS28" i="8" s="1"/>
  <c r="AT28" i="8" a="1"/>
  <c r="AT28" i="8"/>
  <c r="AU28" i="8" a="1"/>
  <c r="AU28" i="8" s="1"/>
  <c r="D29" i="8" a="1"/>
  <c r="D29" i="8"/>
  <c r="E29" i="8" a="1"/>
  <c r="E29" i="8" s="1"/>
  <c r="F29" i="8" a="1"/>
  <c r="F29" i="8"/>
  <c r="G29" i="8" a="1"/>
  <c r="G29" i="8" s="1"/>
  <c r="H29" i="8" a="1"/>
  <c r="H29" i="8" s="1"/>
  <c r="I29" i="8" a="1"/>
  <c r="I29" i="8" s="1"/>
  <c r="J29" i="8" a="1"/>
  <c r="J29" i="8"/>
  <c r="K29" i="8" a="1"/>
  <c r="K29" i="8" s="1"/>
  <c r="L29" i="8" a="1"/>
  <c r="L29" i="8"/>
  <c r="M29" i="8" a="1"/>
  <c r="M29" i="8" s="1"/>
  <c r="N29" i="8" a="1"/>
  <c r="N29" i="8"/>
  <c r="O29" i="8" a="1"/>
  <c r="O29" i="8" s="1"/>
  <c r="P29" i="8" a="1"/>
  <c r="P29" i="8" s="1"/>
  <c r="Q29" i="8" a="1"/>
  <c r="Q29" i="8" s="1"/>
  <c r="R29" i="8" a="1"/>
  <c r="R29" i="8"/>
  <c r="S29" i="8" a="1"/>
  <c r="S29" i="8" s="1"/>
  <c r="T29" i="8" a="1"/>
  <c r="T29" i="8"/>
  <c r="U29" i="8" a="1"/>
  <c r="U29" i="8" s="1"/>
  <c r="V29" i="8" a="1"/>
  <c r="V29" i="8"/>
  <c r="W29" i="8" a="1"/>
  <c r="W29" i="8" s="1"/>
  <c r="X29" i="8" a="1"/>
  <c r="X29" i="8" s="1"/>
  <c r="Y29" i="8" a="1"/>
  <c r="Y29" i="8" s="1"/>
  <c r="Z29" i="8" a="1"/>
  <c r="Z29" i="8"/>
  <c r="AA29" i="8" a="1"/>
  <c r="AA29" i="8" s="1"/>
  <c r="AB29" i="8" a="1"/>
  <c r="AB29" i="8"/>
  <c r="AC29" i="8" a="1"/>
  <c r="AC29" i="8" s="1"/>
  <c r="AD29" i="8" a="1"/>
  <c r="AD29" i="8"/>
  <c r="AE29" i="8" a="1"/>
  <c r="AE29" i="8" s="1"/>
  <c r="AF29" i="8" a="1"/>
  <c r="AF29" i="8" s="1"/>
  <c r="AG29" i="8" a="1"/>
  <c r="AG29" i="8" s="1"/>
  <c r="AH29" i="8" a="1"/>
  <c r="AH29" i="8"/>
  <c r="AI29" i="8" a="1"/>
  <c r="AI29" i="8" s="1"/>
  <c r="AJ29" i="8" a="1"/>
  <c r="AJ29" i="8" s="1"/>
  <c r="AK29" i="8" a="1"/>
  <c r="AK29" i="8" s="1"/>
  <c r="AL29" i="8" a="1"/>
  <c r="AL29" i="8"/>
  <c r="AM29" i="8" a="1"/>
  <c r="AM29" i="8" s="1"/>
  <c r="AN29" i="8" a="1"/>
  <c r="AN29" i="8" s="1"/>
  <c r="AO29" i="8" a="1"/>
  <c r="AO29" i="8" s="1"/>
  <c r="AP29" i="8" a="1"/>
  <c r="AP29" i="8"/>
  <c r="AQ29" i="8" a="1"/>
  <c r="AQ29" i="8" s="1"/>
  <c r="AR29" i="8" a="1"/>
  <c r="AR29" i="8"/>
  <c r="AS29" i="8" a="1"/>
  <c r="AS29" i="8" s="1"/>
  <c r="AT29" i="8" a="1"/>
  <c r="AT29" i="8"/>
  <c r="AU29" i="8" a="1"/>
  <c r="AU29" i="8" s="1"/>
  <c r="D30" i="8" a="1"/>
  <c r="D30" i="8" s="1"/>
  <c r="E30" i="8" a="1"/>
  <c r="E30" i="8" s="1"/>
  <c r="F30" i="8" a="1"/>
  <c r="F30" i="8"/>
  <c r="G30" i="8" a="1"/>
  <c r="G30" i="8" s="1"/>
  <c r="H30" i="8" a="1"/>
  <c r="H30" i="8" s="1"/>
  <c r="I30" i="8" a="1"/>
  <c r="I30" i="8" s="1"/>
  <c r="J30" i="8" a="1"/>
  <c r="J30" i="8"/>
  <c r="K30" i="8" a="1"/>
  <c r="K30" i="8" s="1"/>
  <c r="L30" i="8" a="1"/>
  <c r="L30" i="8" s="1"/>
  <c r="M30" i="8" a="1"/>
  <c r="M30" i="8" s="1"/>
  <c r="N30" i="8" a="1"/>
  <c r="N30" i="8"/>
  <c r="O30" i="8" a="1"/>
  <c r="O30" i="8" s="1"/>
  <c r="P30" i="8" a="1"/>
  <c r="P30" i="8"/>
  <c r="Q30" i="8" a="1"/>
  <c r="Q30" i="8" s="1"/>
  <c r="R30" i="8" a="1"/>
  <c r="R30" i="8"/>
  <c r="S30" i="8" a="1"/>
  <c r="S30" i="8" s="1"/>
  <c r="T30" i="8" a="1"/>
  <c r="T30" i="8" s="1"/>
  <c r="U30" i="8" a="1"/>
  <c r="U30" i="8" s="1"/>
  <c r="V30" i="8" a="1"/>
  <c r="V30" i="8"/>
  <c r="W30" i="8" a="1"/>
  <c r="W30" i="8" s="1"/>
  <c r="X30" i="8" a="1"/>
  <c r="X30" i="8" s="1"/>
  <c r="Y30" i="8" a="1"/>
  <c r="Y30" i="8" s="1"/>
  <c r="Z30" i="8" a="1"/>
  <c r="Z30" i="8"/>
  <c r="AA30" i="8" a="1"/>
  <c r="AA30" i="8" s="1"/>
  <c r="AB30" i="8" a="1"/>
  <c r="AB30" i="8" s="1"/>
  <c r="AC30" i="8" a="1"/>
  <c r="AC30" i="8"/>
  <c r="AD30" i="8" a="1"/>
  <c r="AD30" i="8" s="1"/>
  <c r="AE30" i="8" a="1"/>
  <c r="AE30" i="8" s="1"/>
  <c r="AF30" i="8" a="1"/>
  <c r="AF30" i="8" s="1"/>
  <c r="AG30" i="8" a="1"/>
  <c r="AG30" i="8"/>
  <c r="AH30" i="8" a="1"/>
  <c r="AH30" i="8" s="1"/>
  <c r="AI30" i="8" a="1"/>
  <c r="AI30" i="8" s="1"/>
  <c r="AJ30" i="8" a="1"/>
  <c r="AJ30" i="8" s="1"/>
  <c r="AK30" i="8" a="1"/>
  <c r="AK30" i="8"/>
  <c r="AL30" i="8" a="1"/>
  <c r="AL30" i="8" s="1"/>
  <c r="AM30" i="8" a="1"/>
  <c r="AM30" i="8" s="1"/>
  <c r="AN30" i="8" a="1"/>
  <c r="AN30" i="8" s="1"/>
  <c r="AO30" i="8" a="1"/>
  <c r="AO30" i="8"/>
  <c r="AP30" i="8" a="1"/>
  <c r="AP30" i="8" s="1"/>
  <c r="AQ30" i="8" a="1"/>
  <c r="AQ30" i="8" s="1"/>
  <c r="AR30" i="8" a="1"/>
  <c r="AR30" i="8" s="1"/>
  <c r="AS30" i="8" a="1"/>
  <c r="AS30" i="8"/>
  <c r="AT30" i="8" a="1"/>
  <c r="AT30" i="8" s="1"/>
  <c r="AU30" i="8" a="1"/>
  <c r="AU30" i="8" s="1"/>
  <c r="D31" i="8" a="1"/>
  <c r="D31" i="8" s="1"/>
  <c r="E31" i="8" a="1"/>
  <c r="E31" i="8"/>
  <c r="F31" i="8" a="1"/>
  <c r="F31" i="8" s="1"/>
  <c r="G31" i="8" a="1"/>
  <c r="G31" i="8" s="1"/>
  <c r="H31" i="8" a="1"/>
  <c r="H31" i="8" s="1"/>
  <c r="I31" i="8" a="1"/>
  <c r="I31" i="8"/>
  <c r="J31" i="8" a="1"/>
  <c r="J31" i="8" s="1"/>
  <c r="K31" i="8" a="1"/>
  <c r="K31" i="8" s="1"/>
  <c r="L31" i="8" a="1"/>
  <c r="L31" i="8" s="1"/>
  <c r="M31" i="8" a="1"/>
  <c r="M31" i="8"/>
  <c r="N31" i="8" a="1"/>
  <c r="N31" i="8" s="1"/>
  <c r="O31" i="8" a="1"/>
  <c r="O31" i="8" s="1"/>
  <c r="P31" i="8" a="1"/>
  <c r="P31" i="8" s="1"/>
  <c r="Q31" i="8" a="1"/>
  <c r="Q31" i="8"/>
  <c r="R31" i="8" a="1"/>
  <c r="R31" i="8" s="1"/>
  <c r="S31" i="8" a="1"/>
  <c r="S31" i="8" s="1"/>
  <c r="T31" i="8" a="1"/>
  <c r="T31" i="8" s="1"/>
  <c r="U31" i="8" a="1"/>
  <c r="U31" i="8"/>
  <c r="V31" i="8" a="1"/>
  <c r="V31" i="8" s="1"/>
  <c r="W31" i="8" a="1"/>
  <c r="W31" i="8" s="1"/>
  <c r="X31" i="8" a="1"/>
  <c r="X31" i="8" s="1"/>
  <c r="Y31" i="8" a="1"/>
  <c r="Y31" i="8"/>
  <c r="Z31" i="8" a="1"/>
  <c r="Z31" i="8" s="1"/>
  <c r="AA31" i="8" a="1"/>
  <c r="AA31" i="8" s="1"/>
  <c r="AB31" i="8" a="1"/>
  <c r="AB31" i="8" s="1"/>
  <c r="AC31" i="8" a="1"/>
  <c r="AC31" i="8"/>
  <c r="AD31" i="8" a="1"/>
  <c r="AD31" i="8" s="1"/>
  <c r="AE31" i="8" a="1"/>
  <c r="AE31" i="8" s="1"/>
  <c r="AF31" i="8" a="1"/>
  <c r="AF31" i="8" s="1"/>
  <c r="AG31" i="8" a="1"/>
  <c r="AG31" i="8"/>
  <c r="AH31" i="8" a="1"/>
  <c r="AH31" i="8" s="1"/>
  <c r="AI31" i="8" a="1"/>
  <c r="AI31" i="8" s="1"/>
  <c r="AJ31" i="8" a="1"/>
  <c r="AJ31" i="8" s="1"/>
  <c r="AK31" i="8" a="1"/>
  <c r="AK31" i="8"/>
  <c r="AL31" i="8" a="1"/>
  <c r="AL31" i="8" s="1"/>
  <c r="AM31" i="8" a="1"/>
  <c r="AM31" i="8" s="1"/>
  <c r="AN31" i="8" a="1"/>
  <c r="AN31" i="8" s="1"/>
  <c r="AO31" i="8" a="1"/>
  <c r="AO31" i="8"/>
  <c r="AP31" i="8" a="1"/>
  <c r="AP31" i="8" s="1"/>
  <c r="AQ31" i="8" a="1"/>
  <c r="AQ31" i="8" s="1"/>
  <c r="AR31" i="8" a="1"/>
  <c r="AR31" i="8" s="1"/>
  <c r="AS31" i="8" a="1"/>
  <c r="AS31" i="8"/>
  <c r="AT31" i="8" a="1"/>
  <c r="AT31" i="8" s="1"/>
  <c r="AU31" i="8" a="1"/>
  <c r="AU31" i="8" s="1"/>
  <c r="D32" i="8" a="1"/>
  <c r="D32" i="8" s="1"/>
  <c r="E32" i="8" a="1"/>
  <c r="E32" i="8"/>
  <c r="F32" i="8" a="1"/>
  <c r="F32" i="8" s="1"/>
  <c r="G32" i="8" a="1"/>
  <c r="G32" i="8" s="1"/>
  <c r="H32" i="8" a="1"/>
  <c r="H32" i="8" s="1"/>
  <c r="I32" i="8" a="1"/>
  <c r="I32" i="8"/>
  <c r="J32" i="8" a="1"/>
  <c r="J32" i="8" s="1"/>
  <c r="K32" i="8" a="1"/>
  <c r="K32" i="8" s="1"/>
  <c r="L32" i="8" a="1"/>
  <c r="L32" i="8" s="1"/>
  <c r="M32" i="8" a="1"/>
  <c r="M32" i="8"/>
  <c r="N32" i="8" a="1"/>
  <c r="N32" i="8" s="1"/>
  <c r="O32" i="8" a="1"/>
  <c r="O32" i="8" s="1"/>
  <c r="P32" i="8" a="1"/>
  <c r="P32" i="8" s="1"/>
  <c r="Q32" i="8" a="1"/>
  <c r="Q32" i="8"/>
  <c r="R32" i="8" a="1"/>
  <c r="R32" i="8" s="1"/>
  <c r="S32" i="8" a="1"/>
  <c r="S32" i="8" s="1"/>
  <c r="T32" i="8" a="1"/>
  <c r="T32" i="8" s="1"/>
  <c r="U32" i="8" a="1"/>
  <c r="U32" i="8"/>
  <c r="V32" i="8" a="1"/>
  <c r="V32" i="8" s="1"/>
  <c r="W32" i="8" a="1"/>
  <c r="W32" i="8" s="1"/>
  <c r="X32" i="8" a="1"/>
  <c r="X32" i="8" s="1"/>
  <c r="Y32" i="8" a="1"/>
  <c r="Y32" i="8"/>
  <c r="Z32" i="8" a="1"/>
  <c r="Z32" i="8" s="1"/>
  <c r="AA32" i="8" a="1"/>
  <c r="AA32" i="8" s="1"/>
  <c r="AB32" i="8" a="1"/>
  <c r="AB32" i="8" s="1"/>
  <c r="AC32" i="8" a="1"/>
  <c r="AC32" i="8"/>
  <c r="AD32" i="8" a="1"/>
  <c r="AD32" i="8" s="1"/>
  <c r="AE32" i="8" a="1"/>
  <c r="AE32" i="8" s="1"/>
  <c r="AF32" i="8" a="1"/>
  <c r="AF32" i="8" s="1"/>
  <c r="AG32" i="8" a="1"/>
  <c r="AG32" i="8"/>
  <c r="AH32" i="8" a="1"/>
  <c r="AH32" i="8" s="1"/>
  <c r="AI32" i="8" a="1"/>
  <c r="AI32" i="8" s="1"/>
  <c r="AJ32" i="8" a="1"/>
  <c r="AJ32" i="8" s="1"/>
  <c r="AK32" i="8" a="1"/>
  <c r="AK32" i="8"/>
  <c r="AL32" i="8" a="1"/>
  <c r="AL32" i="8" s="1"/>
  <c r="AM32" i="8" a="1"/>
  <c r="AM32" i="8" s="1"/>
  <c r="AN32" i="8" a="1"/>
  <c r="AN32" i="8" s="1"/>
  <c r="AO32" i="8" a="1"/>
  <c r="AO32" i="8"/>
  <c r="AP32" i="8" a="1"/>
  <c r="AP32" i="8" s="1"/>
  <c r="AQ32" i="8" a="1"/>
  <c r="AQ32" i="8" s="1"/>
  <c r="AR32" i="8" a="1"/>
  <c r="AR32" i="8" s="1"/>
  <c r="AS32" i="8" a="1"/>
  <c r="AS32" i="8"/>
  <c r="AT32" i="8" a="1"/>
  <c r="AT32" i="8" s="1"/>
  <c r="AU32" i="8" a="1"/>
  <c r="AU32" i="8" s="1"/>
  <c r="D33" i="8" a="1"/>
  <c r="D33" i="8" s="1"/>
  <c r="E33" i="8" a="1"/>
  <c r="E33" i="8"/>
  <c r="F33" i="8" a="1"/>
  <c r="F33" i="8" s="1"/>
  <c r="G33" i="8" a="1"/>
  <c r="G33" i="8" s="1"/>
  <c r="H33" i="8" a="1"/>
  <c r="H33" i="8" s="1"/>
  <c r="I33" i="8" a="1"/>
  <c r="I33" i="8"/>
  <c r="J33" i="8" a="1"/>
  <c r="J33" i="8" s="1"/>
  <c r="K33" i="8" a="1"/>
  <c r="K33" i="8" s="1"/>
  <c r="L33" i="8" a="1"/>
  <c r="L33" i="8" s="1"/>
  <c r="M33" i="8" a="1"/>
  <c r="M33" i="8"/>
  <c r="N33" i="8" a="1"/>
  <c r="N33" i="8" s="1"/>
  <c r="O33" i="8" a="1"/>
  <c r="O33" i="8" s="1"/>
  <c r="P33" i="8" a="1"/>
  <c r="P33" i="8" s="1"/>
  <c r="Q33" i="8" a="1"/>
  <c r="Q33" i="8"/>
  <c r="R33" i="8" a="1"/>
  <c r="R33" i="8" s="1"/>
  <c r="S33" i="8" a="1"/>
  <c r="S33" i="8" s="1"/>
  <c r="T33" i="8" a="1"/>
  <c r="T33" i="8" s="1"/>
  <c r="U33" i="8" a="1"/>
  <c r="U33" i="8"/>
  <c r="V33" i="8" a="1"/>
  <c r="V33" i="8" s="1"/>
  <c r="W33" i="8" a="1"/>
  <c r="W33" i="8" s="1"/>
  <c r="X33" i="8" a="1"/>
  <c r="X33" i="8" s="1"/>
  <c r="Y33" i="8" a="1"/>
  <c r="Y33" i="8"/>
  <c r="Z33" i="8" a="1"/>
  <c r="Z33" i="8" s="1"/>
  <c r="AA33" i="8" a="1"/>
  <c r="AA33" i="8"/>
  <c r="AB33" i="8" a="1"/>
  <c r="AB33" i="8" s="1"/>
  <c r="AC33" i="8" a="1"/>
  <c r="AC33" i="8"/>
  <c r="AD33" i="8" a="1"/>
  <c r="AD33" i="8" s="1"/>
  <c r="AE33" i="8" a="1"/>
  <c r="AE33" i="8" s="1"/>
  <c r="AF33" i="8" a="1"/>
  <c r="AF33" i="8" s="1"/>
  <c r="AG33" i="8" a="1"/>
  <c r="AG33" i="8"/>
  <c r="AH33" i="8" a="1"/>
  <c r="AH33" i="8" s="1"/>
  <c r="AI33" i="8" a="1"/>
  <c r="AI33" i="8"/>
  <c r="AJ33" i="8" a="1"/>
  <c r="AJ33" i="8" s="1"/>
  <c r="AK33" i="8" a="1"/>
  <c r="AK33" i="8"/>
  <c r="AL33" i="8" a="1"/>
  <c r="AL33" i="8" s="1"/>
  <c r="AM33" i="8" a="1"/>
  <c r="AM33" i="8" s="1"/>
  <c r="AN33" i="8" a="1"/>
  <c r="AN33" i="8" s="1"/>
  <c r="AO33" i="8" a="1"/>
  <c r="AO33" i="8"/>
  <c r="AP33" i="8" a="1"/>
  <c r="AP33" i="8" s="1"/>
  <c r="AQ33" i="8" a="1"/>
  <c r="AQ33" i="8"/>
  <c r="AR33" i="8" a="1"/>
  <c r="AR33" i="8" s="1"/>
  <c r="AS33" i="8" a="1"/>
  <c r="AS33" i="8"/>
  <c r="AT33" i="8" a="1"/>
  <c r="AT33" i="8" s="1"/>
  <c r="AU33" i="8" a="1"/>
  <c r="AU33" i="8" s="1"/>
  <c r="D34" i="8" a="1"/>
  <c r="D34" i="8" s="1"/>
  <c r="E34" i="8" a="1"/>
  <c r="E34" i="8"/>
  <c r="F34" i="8" a="1"/>
  <c r="F34" i="8" s="1"/>
  <c r="G34" i="8" a="1"/>
  <c r="G34" i="8"/>
  <c r="H34" i="8" a="1"/>
  <c r="H34" i="8" s="1"/>
  <c r="I34" i="8" a="1"/>
  <c r="I34" i="8"/>
  <c r="J34" i="8" a="1"/>
  <c r="J34" i="8" s="1"/>
  <c r="K34" i="8" a="1"/>
  <c r="K34" i="8" s="1"/>
  <c r="L34" i="8" a="1"/>
  <c r="L34" i="8" s="1"/>
  <c r="M34" i="8" a="1"/>
  <c r="M34" i="8"/>
  <c r="N34" i="8" a="1"/>
  <c r="N34" i="8" s="1"/>
  <c r="O34" i="8" a="1"/>
  <c r="O34" i="8"/>
  <c r="P34" i="8" a="1"/>
  <c r="P34" i="8" s="1"/>
  <c r="Q34" i="8" a="1"/>
  <c r="Q34" i="8"/>
  <c r="R34" i="8" a="1"/>
  <c r="R34" i="8" s="1"/>
  <c r="S34" i="8" a="1"/>
  <c r="S34" i="8" s="1"/>
  <c r="T34" i="8" a="1"/>
  <c r="T34" i="8" s="1"/>
  <c r="U34" i="8" a="1"/>
  <c r="U34" i="8"/>
  <c r="V34" i="8" a="1"/>
  <c r="V34" i="8" s="1"/>
  <c r="W34" i="8" a="1"/>
  <c r="W34" i="8"/>
  <c r="X34" i="8" a="1"/>
  <c r="X34" i="8" s="1"/>
  <c r="Y34" i="8" a="1"/>
  <c r="Y34" i="8"/>
  <c r="Z34" i="8" a="1"/>
  <c r="Z34" i="8" s="1"/>
  <c r="AA34" i="8" a="1"/>
  <c r="AA34" i="8" s="1"/>
  <c r="AB34" i="8" a="1"/>
  <c r="AB34" i="8" s="1"/>
  <c r="AC34" i="8" a="1"/>
  <c r="AC34" i="8"/>
  <c r="AD34" i="8" a="1"/>
  <c r="AD34" i="8" s="1"/>
  <c r="AE34" i="8" a="1"/>
  <c r="AE34" i="8"/>
  <c r="AF34" i="8" a="1"/>
  <c r="AF34" i="8" s="1"/>
  <c r="AG34" i="8" a="1"/>
  <c r="AG34" i="8"/>
  <c r="AH34" i="8" a="1"/>
  <c r="AH34" i="8" s="1"/>
  <c r="AI34" i="8" a="1"/>
  <c r="AI34" i="8" s="1"/>
  <c r="AJ34" i="8" a="1"/>
  <c r="AJ34" i="8" s="1"/>
  <c r="AK34" i="8" a="1"/>
  <c r="AK34" i="8"/>
  <c r="AL34" i="8" a="1"/>
  <c r="AL34" i="8" s="1"/>
  <c r="AM34" i="8" a="1"/>
  <c r="AM34" i="8"/>
  <c r="AN34" i="8" a="1"/>
  <c r="AN34" i="8" s="1"/>
  <c r="AO34" i="8" a="1"/>
  <c r="AO34" i="8"/>
  <c r="AP34" i="8" a="1"/>
  <c r="AP34" i="8" s="1"/>
  <c r="AQ34" i="8" a="1"/>
  <c r="AQ34" i="8" s="1"/>
  <c r="AR34" i="8" a="1"/>
  <c r="AR34" i="8" s="1"/>
  <c r="AS34" i="8" a="1"/>
  <c r="AS34" i="8"/>
  <c r="AT34" i="8" a="1"/>
  <c r="AT34" i="8" s="1"/>
  <c r="AU34" i="8" a="1"/>
  <c r="AU34" i="8"/>
  <c r="D35" i="8" a="1"/>
  <c r="D35" i="8" s="1"/>
  <c r="E35" i="8" a="1"/>
  <c r="E35" i="8"/>
  <c r="F35" i="8" a="1"/>
  <c r="F35" i="8" s="1"/>
  <c r="G35" i="8" a="1"/>
  <c r="G35" i="8" s="1"/>
  <c r="H35" i="8" a="1"/>
  <c r="H35" i="8" s="1"/>
  <c r="I35" i="8" a="1"/>
  <c r="I35" i="8"/>
  <c r="J35" i="8" a="1"/>
  <c r="J35" i="8" s="1"/>
  <c r="K35" i="8" a="1"/>
  <c r="K35" i="8"/>
  <c r="L35" i="8" a="1"/>
  <c r="L35" i="8" s="1"/>
  <c r="M35" i="8" a="1"/>
  <c r="M35" i="8"/>
  <c r="N35" i="8" a="1"/>
  <c r="N35" i="8" s="1"/>
  <c r="O35" i="8" a="1"/>
  <c r="O35" i="8" s="1"/>
  <c r="P35" i="8" a="1"/>
  <c r="P35" i="8" s="1"/>
  <c r="Q35" i="8" a="1"/>
  <c r="Q35" i="8"/>
  <c r="R35" i="8" a="1"/>
  <c r="R35" i="8" s="1"/>
  <c r="S35" i="8" a="1"/>
  <c r="S35" i="8"/>
  <c r="T35" i="8" a="1"/>
  <c r="T35" i="8" s="1"/>
  <c r="U35" i="8" a="1"/>
  <c r="U35" i="8"/>
  <c r="V35" i="8" a="1"/>
  <c r="V35" i="8" s="1"/>
  <c r="W35" i="8" a="1"/>
  <c r="W35" i="8" s="1"/>
  <c r="X35" i="8" a="1"/>
  <c r="X35" i="8" s="1"/>
  <c r="Y35" i="8" a="1"/>
  <c r="Y35" i="8"/>
  <c r="Z35" i="8" a="1"/>
  <c r="Z35" i="8" s="1"/>
  <c r="AA35" i="8" a="1"/>
  <c r="AA35" i="8"/>
  <c r="AB35" i="8" a="1"/>
  <c r="AB35" i="8" s="1"/>
  <c r="AC35" i="8" a="1"/>
  <c r="AC35" i="8"/>
  <c r="AD35" i="8" a="1"/>
  <c r="AD35" i="8" s="1"/>
  <c r="AE35" i="8" a="1"/>
  <c r="AE35" i="8" s="1"/>
  <c r="AF35" i="8" a="1"/>
  <c r="AF35" i="8" s="1"/>
  <c r="AG35" i="8" a="1"/>
  <c r="AG35" i="8"/>
  <c r="AH35" i="8" a="1"/>
  <c r="AH35" i="8" s="1"/>
  <c r="AI35" i="8" a="1"/>
  <c r="AI35" i="8" s="1"/>
  <c r="AJ35" i="8" a="1"/>
  <c r="AJ35" i="8" s="1"/>
  <c r="AK35" i="8" a="1"/>
  <c r="AK35" i="8"/>
  <c r="AL35" i="8" a="1"/>
  <c r="AL35" i="8" s="1"/>
  <c r="AM35" i="8" a="1"/>
  <c r="AM35" i="8" s="1"/>
  <c r="AN35" i="8" a="1"/>
  <c r="AN35" i="8" s="1"/>
  <c r="AO35" i="8" a="1"/>
  <c r="AO35" i="8"/>
  <c r="AP35" i="8" a="1"/>
  <c r="AP35" i="8" s="1"/>
  <c r="AQ35" i="8" a="1"/>
  <c r="AQ35" i="8"/>
  <c r="AR35" i="8" a="1"/>
  <c r="AR35" i="8" s="1"/>
  <c r="AS35" i="8" a="1"/>
  <c r="AS35" i="8"/>
  <c r="AT35" i="8" a="1"/>
  <c r="AT35" i="8" s="1"/>
  <c r="AU35" i="8" a="1"/>
  <c r="AU35" i="8" s="1"/>
  <c r="D36" i="8" a="1"/>
  <c r="D36" i="8" s="1"/>
  <c r="E36" i="8" a="1"/>
  <c r="E36" i="8"/>
  <c r="F36" i="8" a="1"/>
  <c r="F36" i="8" s="1"/>
  <c r="G36" i="8" a="1"/>
  <c r="G36" i="8" s="1"/>
  <c r="H36" i="8" a="1"/>
  <c r="H36" i="8" s="1"/>
  <c r="I36" i="8" a="1"/>
  <c r="I36" i="8"/>
  <c r="J36" i="8" a="1"/>
  <c r="J36" i="8" s="1"/>
  <c r="K36" i="8" a="1"/>
  <c r="K36" i="8" s="1"/>
  <c r="L36" i="8" a="1"/>
  <c r="L36" i="8" s="1"/>
  <c r="M36" i="8" a="1"/>
  <c r="M36" i="8"/>
  <c r="N36" i="8" a="1"/>
  <c r="N36" i="8" s="1"/>
  <c r="O36" i="8" a="1"/>
  <c r="O36" i="8" s="1"/>
  <c r="P36" i="8" a="1"/>
  <c r="P36" i="8" s="1"/>
  <c r="Q36" i="8" a="1"/>
  <c r="Q36" i="8"/>
  <c r="R36" i="8" a="1"/>
  <c r="R36" i="8" s="1"/>
  <c r="S36" i="8" a="1"/>
  <c r="S36" i="8" s="1"/>
  <c r="T36" i="8" a="1"/>
  <c r="T36" i="8" s="1"/>
  <c r="U36" i="8" a="1"/>
  <c r="U36" i="8"/>
  <c r="V36" i="8" a="1"/>
  <c r="V36" i="8" s="1"/>
  <c r="W36" i="8" a="1"/>
  <c r="W36" i="8" s="1"/>
  <c r="X36" i="8" a="1"/>
  <c r="X36" i="8" s="1"/>
  <c r="Y36" i="8" a="1"/>
  <c r="Y36" i="8"/>
  <c r="Z36" i="8" a="1"/>
  <c r="Z36" i="8" s="1"/>
  <c r="AA36" i="8" a="1"/>
  <c r="AA36" i="8" s="1"/>
  <c r="AB36" i="8" a="1"/>
  <c r="AB36" i="8" s="1"/>
  <c r="AC36" i="8" a="1"/>
  <c r="AC36" i="8"/>
  <c r="AD36" i="8" a="1"/>
  <c r="AD36" i="8" s="1"/>
  <c r="AE36" i="8" a="1"/>
  <c r="AE36" i="8" s="1"/>
  <c r="AF36" i="8" a="1"/>
  <c r="AF36" i="8" s="1"/>
  <c r="AG36" i="8" a="1"/>
  <c r="AG36" i="8"/>
  <c r="AH36" i="8" a="1"/>
  <c r="AH36" i="8" s="1"/>
  <c r="AI36" i="8" a="1"/>
  <c r="AI36" i="8" s="1"/>
  <c r="AJ36" i="8" a="1"/>
  <c r="AJ36" i="8" s="1"/>
  <c r="AK36" i="8" a="1"/>
  <c r="AK36" i="8"/>
  <c r="AL36" i="8" a="1"/>
  <c r="AL36" i="8" s="1"/>
  <c r="AM36" i="8" a="1"/>
  <c r="AM36" i="8" s="1"/>
  <c r="AN36" i="8" a="1"/>
  <c r="AN36" i="8" s="1"/>
  <c r="AO36" i="8" a="1"/>
  <c r="AO36" i="8"/>
  <c r="AP36" i="8" a="1"/>
  <c r="AP36" i="8" s="1"/>
  <c r="AQ36" i="8" a="1"/>
  <c r="AQ36" i="8" s="1"/>
  <c r="AR36" i="8" a="1"/>
  <c r="AR36" i="8" s="1"/>
  <c r="AS36" i="8" a="1"/>
  <c r="AS36" i="8"/>
  <c r="AT36" i="8" a="1"/>
  <c r="AT36" i="8" s="1"/>
  <c r="AU36" i="8" a="1"/>
  <c r="AU36" i="8" s="1"/>
  <c r="D37" i="8" a="1"/>
  <c r="D37" i="8" s="1"/>
  <c r="E37" i="8" a="1"/>
  <c r="E37" i="8"/>
  <c r="F37" i="8" a="1"/>
  <c r="F37" i="8" s="1"/>
  <c r="G37" i="8" a="1"/>
  <c r="G37" i="8" s="1"/>
  <c r="H37" i="8" a="1"/>
  <c r="H37" i="8" s="1"/>
  <c r="I37" i="8" a="1"/>
  <c r="I37" i="8"/>
  <c r="J37" i="8" a="1"/>
  <c r="J37" i="8" s="1"/>
  <c r="K37" i="8" a="1"/>
  <c r="K37" i="8" s="1"/>
  <c r="L37" i="8" a="1"/>
  <c r="L37" i="8" s="1"/>
  <c r="M37" i="8" a="1"/>
  <c r="M37" i="8"/>
  <c r="N37" i="8" a="1"/>
  <c r="N37" i="8" s="1"/>
  <c r="O37" i="8" a="1"/>
  <c r="O37" i="8" s="1"/>
  <c r="P37" i="8" a="1"/>
  <c r="P37" i="8" s="1"/>
  <c r="Q37" i="8" a="1"/>
  <c r="Q37" i="8"/>
  <c r="R37" i="8" a="1"/>
  <c r="R37" i="8" s="1"/>
  <c r="S37" i="8" a="1"/>
  <c r="S37" i="8" s="1"/>
  <c r="T37" i="8" a="1"/>
  <c r="T37" i="8" s="1"/>
  <c r="U37" i="8" a="1"/>
  <c r="U37" i="8"/>
  <c r="V37" i="8" a="1"/>
  <c r="V37" i="8" s="1"/>
  <c r="W37" i="8" a="1"/>
  <c r="W37" i="8" s="1"/>
  <c r="X37" i="8" a="1"/>
  <c r="X37" i="8" s="1"/>
  <c r="Y37" i="8" a="1"/>
  <c r="Y37" i="8"/>
  <c r="Z37" i="8" a="1"/>
  <c r="Z37" i="8" s="1"/>
  <c r="AA37" i="8" a="1"/>
  <c r="AA37" i="8" s="1"/>
  <c r="AB37" i="8" a="1"/>
  <c r="AB37" i="8" s="1"/>
  <c r="AC37" i="8" a="1"/>
  <c r="AC37" i="8"/>
  <c r="AD37" i="8" a="1"/>
  <c r="AD37" i="8" s="1"/>
  <c r="AE37" i="8" a="1"/>
  <c r="AE37" i="8" s="1"/>
  <c r="AF37" i="8" a="1"/>
  <c r="AF37" i="8" s="1"/>
  <c r="AG37" i="8" a="1"/>
  <c r="AG37" i="8"/>
  <c r="AH37" i="8" a="1"/>
  <c r="AH37" i="8" s="1"/>
  <c r="AI37" i="8" a="1"/>
  <c r="AI37" i="8" s="1"/>
  <c r="AJ37" i="8" a="1"/>
  <c r="AJ37" i="8" s="1"/>
  <c r="AK37" i="8" a="1"/>
  <c r="AK37" i="8"/>
  <c r="AL37" i="8" a="1"/>
  <c r="AL37" i="8" s="1"/>
  <c r="AM37" i="8" a="1"/>
  <c r="AM37" i="8" s="1"/>
  <c r="AN37" i="8" a="1"/>
  <c r="AN37" i="8" s="1"/>
  <c r="AO37" i="8" a="1"/>
  <c r="AO37" i="8"/>
  <c r="AP37" i="8" a="1"/>
  <c r="AP37" i="8" s="1"/>
  <c r="AQ37" i="8" a="1"/>
  <c r="AQ37" i="8" s="1"/>
  <c r="AR37" i="8" a="1"/>
  <c r="AR37" i="8" s="1"/>
  <c r="AS37" i="8" a="1"/>
  <c r="AS37" i="8"/>
  <c r="AT37" i="8" a="1"/>
  <c r="AT37" i="8" s="1"/>
  <c r="AU37" i="8" a="1"/>
  <c r="AU37" i="8" s="1"/>
  <c r="D38" i="8" a="1"/>
  <c r="D38" i="8" s="1"/>
  <c r="E38" i="8" a="1"/>
  <c r="E38" i="8"/>
  <c r="F38" i="8" a="1"/>
  <c r="F38" i="8" s="1"/>
  <c r="G38" i="8" a="1"/>
  <c r="G38" i="8" s="1"/>
  <c r="H38" i="8" a="1"/>
  <c r="H38" i="8" s="1"/>
  <c r="I38" i="8" a="1"/>
  <c r="I38" i="8"/>
  <c r="J38" i="8" a="1"/>
  <c r="J38" i="8" s="1"/>
  <c r="K38" i="8" a="1"/>
  <c r="K38" i="8" s="1"/>
  <c r="L38" i="8" a="1"/>
  <c r="L38" i="8" s="1"/>
  <c r="M38" i="8" a="1"/>
  <c r="M38" i="8"/>
  <c r="N38" i="8" a="1"/>
  <c r="N38" i="8" s="1"/>
  <c r="O38" i="8" a="1"/>
  <c r="O38" i="8" s="1"/>
  <c r="P38" i="8" a="1"/>
  <c r="P38" i="8" s="1"/>
  <c r="Q38" i="8" a="1"/>
  <c r="Q38" i="8"/>
  <c r="R38" i="8" a="1"/>
  <c r="R38" i="8" s="1"/>
  <c r="S38" i="8" a="1"/>
  <c r="S38" i="8" s="1"/>
  <c r="T38" i="8" a="1"/>
  <c r="T38" i="8" s="1"/>
  <c r="U38" i="8" a="1"/>
  <c r="U38" i="8"/>
  <c r="V38" i="8" a="1"/>
  <c r="V38" i="8" s="1"/>
  <c r="W38" i="8" a="1"/>
  <c r="W38" i="8" s="1"/>
  <c r="X38" i="8" a="1"/>
  <c r="X38" i="8" s="1"/>
  <c r="Y38" i="8" a="1"/>
  <c r="Y38" i="8"/>
  <c r="Z38" i="8" a="1"/>
  <c r="Z38" i="8" s="1"/>
  <c r="AA38" i="8" a="1"/>
  <c r="AA38" i="8" s="1"/>
  <c r="AB38" i="8" a="1"/>
  <c r="AB38" i="8" s="1"/>
  <c r="AC38" i="8" a="1"/>
  <c r="AC38" i="8"/>
  <c r="AD38" i="8" a="1"/>
  <c r="AD38" i="8" s="1"/>
  <c r="AE38" i="8" a="1"/>
  <c r="AE38" i="8" s="1"/>
  <c r="AF38" i="8" a="1"/>
  <c r="AF38" i="8" s="1"/>
  <c r="AG38" i="8" a="1"/>
  <c r="AG38" i="8"/>
  <c r="AH38" i="8" a="1"/>
  <c r="AH38" i="8" s="1"/>
  <c r="AI38" i="8" a="1"/>
  <c r="AI38" i="8" s="1"/>
  <c r="AJ38" i="8" a="1"/>
  <c r="AJ38" i="8" s="1"/>
  <c r="AK38" i="8" a="1"/>
  <c r="AK38" i="8"/>
  <c r="AL38" i="8" a="1"/>
  <c r="AL38" i="8" s="1"/>
  <c r="AM38" i="8" a="1"/>
  <c r="AM38" i="8" s="1"/>
  <c r="AN38" i="8" a="1"/>
  <c r="AN38" i="8" s="1"/>
  <c r="AO38" i="8" a="1"/>
  <c r="AO38" i="8"/>
  <c r="AP38" i="8" a="1"/>
  <c r="AP38" i="8" s="1"/>
  <c r="AQ38" i="8" a="1"/>
  <c r="AQ38" i="8" s="1"/>
  <c r="AR38" i="8" a="1"/>
  <c r="AR38" i="8" s="1"/>
  <c r="AS38" i="8" a="1"/>
  <c r="AS38" i="8"/>
  <c r="AT38" i="8" a="1"/>
  <c r="AT38" i="8" s="1"/>
  <c r="AU38" i="8" a="1"/>
  <c r="AU38" i="8" s="1"/>
  <c r="D39" i="8" a="1"/>
  <c r="D39" i="8" s="1"/>
  <c r="E39" i="8" a="1"/>
  <c r="E39" i="8"/>
  <c r="F39" i="8" a="1"/>
  <c r="F39" i="8" s="1"/>
  <c r="G39" i="8" a="1"/>
  <c r="G39" i="8" s="1"/>
  <c r="H39" i="8" a="1"/>
  <c r="H39" i="8" s="1"/>
  <c r="I39" i="8" a="1"/>
  <c r="I39" i="8"/>
  <c r="J39" i="8" a="1"/>
  <c r="J39" i="8" s="1"/>
  <c r="K39" i="8" a="1"/>
  <c r="K39" i="8" s="1"/>
  <c r="L39" i="8" a="1"/>
  <c r="L39" i="8" s="1"/>
  <c r="M39" i="8" a="1"/>
  <c r="M39" i="8"/>
  <c r="N39" i="8" a="1"/>
  <c r="N39" i="8" s="1"/>
  <c r="O39" i="8" a="1"/>
  <c r="O39" i="8" s="1"/>
  <c r="P39" i="8" a="1"/>
  <c r="P39" i="8" s="1"/>
  <c r="Q39" i="8" a="1"/>
  <c r="Q39" i="8"/>
  <c r="R39" i="8" a="1"/>
  <c r="R39" i="8" s="1"/>
  <c r="S39" i="8" a="1"/>
  <c r="S39" i="8" s="1"/>
  <c r="T39" i="8" a="1"/>
  <c r="T39" i="8" s="1"/>
  <c r="U39" i="8" a="1"/>
  <c r="U39" i="8"/>
  <c r="V39" i="8" a="1"/>
  <c r="V39" i="8" s="1"/>
  <c r="W39" i="8" a="1"/>
  <c r="W39" i="8" s="1"/>
  <c r="X39" i="8" a="1"/>
  <c r="X39" i="8" s="1"/>
  <c r="Y39" i="8" a="1"/>
  <c r="Y39" i="8"/>
  <c r="Z39" i="8" a="1"/>
  <c r="Z39" i="8" s="1"/>
  <c r="AA39" i="8" a="1"/>
  <c r="AA39" i="8" s="1"/>
  <c r="AB39" i="8" a="1"/>
  <c r="AB39" i="8" s="1"/>
  <c r="AC39" i="8" a="1"/>
  <c r="AC39" i="8"/>
  <c r="AD39" i="8" a="1"/>
  <c r="AD39" i="8" s="1"/>
  <c r="AE39" i="8" a="1"/>
  <c r="AE39" i="8" s="1"/>
  <c r="AF39" i="8" a="1"/>
  <c r="AF39" i="8" s="1"/>
  <c r="AG39" i="8" a="1"/>
  <c r="AG39" i="8"/>
  <c r="AH39" i="8" a="1"/>
  <c r="AH39" i="8" s="1"/>
  <c r="AI39" i="8" a="1"/>
  <c r="AI39" i="8" s="1"/>
  <c r="AJ39" i="8" a="1"/>
  <c r="AJ39" i="8" s="1"/>
  <c r="AK39" i="8" a="1"/>
  <c r="AK39" i="8"/>
  <c r="AL39" i="8" a="1"/>
  <c r="AL39" i="8" s="1"/>
  <c r="AM39" i="8" a="1"/>
  <c r="AM39" i="8" s="1"/>
  <c r="AN39" i="8" a="1"/>
  <c r="AN39" i="8" s="1"/>
  <c r="AO39" i="8" a="1"/>
  <c r="AO39" i="8"/>
  <c r="AP39" i="8" a="1"/>
  <c r="AP39" i="8" s="1"/>
  <c r="AQ39" i="8" a="1"/>
  <c r="AQ39" i="8" s="1"/>
  <c r="AR39" i="8" a="1"/>
  <c r="AR39" i="8" s="1"/>
  <c r="AS39" i="8" a="1"/>
  <c r="AS39" i="8"/>
  <c r="AT39" i="8" a="1"/>
  <c r="AT39" i="8" s="1"/>
  <c r="AU39" i="8" a="1"/>
  <c r="AU39" i="8" s="1"/>
  <c r="D40" i="8" a="1"/>
  <c r="D40" i="8" s="1"/>
  <c r="E40" i="8" a="1"/>
  <c r="E40" i="8"/>
  <c r="F40" i="8" a="1"/>
  <c r="F40" i="8" s="1"/>
  <c r="G40" i="8" a="1"/>
  <c r="G40" i="8" s="1"/>
  <c r="H40" i="8" a="1"/>
  <c r="H40" i="8" s="1"/>
  <c r="I40" i="8" a="1"/>
  <c r="I40" i="8"/>
  <c r="J40" i="8" a="1"/>
  <c r="J40" i="8" s="1"/>
  <c r="K40" i="8" a="1"/>
  <c r="K40" i="8" s="1"/>
  <c r="L40" i="8" a="1"/>
  <c r="L40" i="8" s="1"/>
  <c r="M40" i="8" a="1"/>
  <c r="M40" i="8"/>
  <c r="N40" i="8" a="1"/>
  <c r="N40" i="8" s="1"/>
  <c r="O40" i="8" a="1"/>
  <c r="O40" i="8" s="1"/>
  <c r="P40" i="8" a="1"/>
  <c r="P40" i="8" s="1"/>
  <c r="Q40" i="8" a="1"/>
  <c r="Q40" i="8"/>
  <c r="R40" i="8" a="1"/>
  <c r="R40" i="8" s="1"/>
  <c r="S40" i="8" a="1"/>
  <c r="S40" i="8" s="1"/>
  <c r="T40" i="8" a="1"/>
  <c r="T40" i="8" s="1"/>
  <c r="U40" i="8" a="1"/>
  <c r="U40" i="8"/>
  <c r="V40" i="8" a="1"/>
  <c r="V40" i="8" s="1"/>
  <c r="W40" i="8" a="1"/>
  <c r="W40" i="8" s="1"/>
  <c r="X40" i="8" a="1"/>
  <c r="X40" i="8" s="1"/>
  <c r="Y40" i="8" a="1"/>
  <c r="Y40" i="8"/>
  <c r="Z40" i="8" a="1"/>
  <c r="Z40" i="8" s="1"/>
  <c r="AA40" i="8" a="1"/>
  <c r="AA40" i="8" s="1"/>
  <c r="AB40" i="8" a="1"/>
  <c r="AB40" i="8" s="1"/>
  <c r="AC40" i="8" a="1"/>
  <c r="AC40" i="8"/>
  <c r="AD40" i="8" a="1"/>
  <c r="AD40" i="8" s="1"/>
  <c r="AE40" i="8" a="1"/>
  <c r="AE40" i="8" s="1"/>
  <c r="AF40" i="8" a="1"/>
  <c r="AF40" i="8" s="1"/>
  <c r="AG40" i="8" a="1"/>
  <c r="AG40" i="8"/>
  <c r="AH40" i="8" a="1"/>
  <c r="AH40" i="8" s="1"/>
  <c r="AI40" i="8" a="1"/>
  <c r="AI40" i="8" s="1"/>
  <c r="AJ40" i="8" a="1"/>
  <c r="AJ40" i="8" s="1"/>
  <c r="AK40" i="8" a="1"/>
  <c r="AK40" i="8"/>
  <c r="AL40" i="8" a="1"/>
  <c r="AL40" i="8" s="1"/>
  <c r="AM40" i="8" a="1"/>
  <c r="AM40" i="8" s="1"/>
  <c r="AN40" i="8" a="1"/>
  <c r="AN40" i="8" s="1"/>
  <c r="AO40" i="8" a="1"/>
  <c r="AO40" i="8"/>
  <c r="AP40" i="8" a="1"/>
  <c r="AP40" i="8" s="1"/>
  <c r="AQ40" i="8" a="1"/>
  <c r="AQ40" i="8" s="1"/>
  <c r="AR40" i="8" a="1"/>
  <c r="AR40" i="8" s="1"/>
  <c r="AS40" i="8" a="1"/>
  <c r="AS40" i="8"/>
  <c r="AT40" i="8" a="1"/>
  <c r="AT40" i="8" s="1"/>
  <c r="AU40" i="8" a="1"/>
  <c r="AU40" i="8" s="1"/>
  <c r="D41" i="8" a="1"/>
  <c r="D41" i="8" s="1"/>
  <c r="E41" i="8" a="1"/>
  <c r="E41" i="8"/>
  <c r="F41" i="8" a="1"/>
  <c r="F41" i="8" s="1"/>
  <c r="G41" i="8" a="1"/>
  <c r="G41" i="8" s="1"/>
  <c r="H41" i="8" a="1"/>
  <c r="H41" i="8" s="1"/>
  <c r="I41" i="8" a="1"/>
  <c r="I41" i="8"/>
  <c r="J41" i="8" a="1"/>
  <c r="J41" i="8" s="1"/>
  <c r="K41" i="8" a="1"/>
  <c r="K41" i="8" s="1"/>
  <c r="L41" i="8" a="1"/>
  <c r="L41" i="8" s="1"/>
  <c r="M41" i="8" a="1"/>
  <c r="M41" i="8"/>
  <c r="N41" i="8" a="1"/>
  <c r="N41" i="8" s="1"/>
  <c r="O41" i="8" a="1"/>
  <c r="O41" i="8" s="1"/>
  <c r="P41" i="8" a="1"/>
  <c r="P41" i="8" s="1"/>
  <c r="Q41" i="8" a="1"/>
  <c r="Q41" i="8"/>
  <c r="R41" i="8" a="1"/>
  <c r="R41" i="8" s="1"/>
  <c r="S41" i="8" a="1"/>
  <c r="S41" i="8" s="1"/>
  <c r="T41" i="8" a="1"/>
  <c r="T41" i="8" s="1"/>
  <c r="U41" i="8" a="1"/>
  <c r="U41" i="8"/>
  <c r="V41" i="8" a="1"/>
  <c r="V41" i="8" s="1"/>
  <c r="W41" i="8" a="1"/>
  <c r="W41" i="8" s="1"/>
  <c r="X41" i="8" a="1"/>
  <c r="X41" i="8" s="1"/>
  <c r="Y41" i="8" a="1"/>
  <c r="Y41" i="8"/>
  <c r="Z41" i="8" a="1"/>
  <c r="Z41" i="8" s="1"/>
  <c r="AA41" i="8" a="1"/>
  <c r="AA41" i="8" s="1"/>
  <c r="AB41" i="8" a="1"/>
  <c r="AB41" i="8" s="1"/>
  <c r="AC41" i="8" a="1"/>
  <c r="AC41" i="8"/>
  <c r="AD41" i="8" a="1"/>
  <c r="AD41" i="8" s="1"/>
  <c r="AE41" i="8" a="1"/>
  <c r="AE41" i="8" s="1"/>
  <c r="AF41" i="8" a="1"/>
  <c r="AF41" i="8" s="1"/>
  <c r="AG41" i="8" a="1"/>
  <c r="AG41" i="8"/>
  <c r="AH41" i="8" a="1"/>
  <c r="AH41" i="8" s="1"/>
  <c r="AI41" i="8" a="1"/>
  <c r="AI41" i="8"/>
  <c r="AJ41" i="8" a="1"/>
  <c r="AJ41" i="8" s="1"/>
  <c r="AK41" i="8" a="1"/>
  <c r="AK41" i="8"/>
  <c r="AL41" i="8" a="1"/>
  <c r="AL41" i="8" s="1"/>
  <c r="AM41" i="8" a="1"/>
  <c r="AM41" i="8" s="1"/>
  <c r="AN41" i="8" a="1"/>
  <c r="AN41" i="8" s="1"/>
  <c r="AO41" i="8" a="1"/>
  <c r="AO41" i="8"/>
  <c r="AP41" i="8" a="1"/>
  <c r="AP41" i="8" s="1"/>
  <c r="AQ41" i="8" a="1"/>
  <c r="AQ41" i="8"/>
  <c r="AR41" i="8" a="1"/>
  <c r="AR41" i="8" s="1"/>
  <c r="AS41" i="8" a="1"/>
  <c r="AS41" i="8"/>
  <c r="AT41" i="8" a="1"/>
  <c r="AT41" i="8" s="1"/>
  <c r="AU41" i="8" a="1"/>
  <c r="AU41" i="8" s="1"/>
  <c r="D42" i="8" a="1"/>
  <c r="D42" i="8" s="1"/>
  <c r="E42" i="8" a="1"/>
  <c r="E42" i="8"/>
  <c r="F42" i="8" a="1"/>
  <c r="F42" i="8" s="1"/>
  <c r="G42" i="8" a="1"/>
  <c r="G42" i="8"/>
  <c r="H42" i="8" a="1"/>
  <c r="H42" i="8" s="1"/>
  <c r="I42" i="8" a="1"/>
  <c r="I42" i="8"/>
  <c r="J42" i="8" a="1"/>
  <c r="J42" i="8" s="1"/>
  <c r="K42" i="8" a="1"/>
  <c r="K42" i="8" s="1"/>
  <c r="L42" i="8" a="1"/>
  <c r="L42" i="8" s="1"/>
  <c r="M42" i="8" a="1"/>
  <c r="M42" i="8"/>
  <c r="N42" i="8" a="1"/>
  <c r="N42" i="8" s="1"/>
  <c r="O42" i="8" a="1"/>
  <c r="O42" i="8"/>
  <c r="P42" i="8" a="1"/>
  <c r="P42" i="8" s="1"/>
  <c r="Q42" i="8" a="1"/>
  <c r="Q42" i="8"/>
  <c r="R42" i="8" a="1"/>
  <c r="R42" i="8" s="1"/>
  <c r="S42" i="8" a="1"/>
  <c r="S42" i="8" s="1"/>
  <c r="T42" i="8" a="1"/>
  <c r="T42" i="8" s="1"/>
  <c r="U42" i="8" a="1"/>
  <c r="U42" i="8"/>
  <c r="V42" i="8" a="1"/>
  <c r="V42" i="8" s="1"/>
  <c r="W42" i="8" a="1"/>
  <c r="W42" i="8"/>
  <c r="X42" i="8" a="1"/>
  <c r="X42" i="8" s="1"/>
  <c r="Y42" i="8" a="1"/>
  <c r="Y42" i="8"/>
  <c r="Z42" i="8" a="1"/>
  <c r="Z42" i="8" s="1"/>
  <c r="AA42" i="8" a="1"/>
  <c r="AA42" i="8" s="1"/>
  <c r="AB42" i="8" a="1"/>
  <c r="AB42" i="8" s="1"/>
  <c r="AC42" i="8" a="1"/>
  <c r="AC42" i="8"/>
  <c r="AD42" i="8" a="1"/>
  <c r="AD42" i="8" s="1"/>
  <c r="AE42" i="8" a="1"/>
  <c r="AE42" i="8"/>
  <c r="AF42" i="8" a="1"/>
  <c r="AF42" i="8" s="1"/>
  <c r="AG42" i="8" a="1"/>
  <c r="AG42" i="8"/>
  <c r="AH42" i="8" a="1"/>
  <c r="AH42" i="8" s="1"/>
  <c r="AI42" i="8" a="1"/>
  <c r="AI42" i="8" s="1"/>
  <c r="AJ42" i="8" a="1"/>
  <c r="AJ42" i="8" s="1"/>
  <c r="AK42" i="8" a="1"/>
  <c r="AK42" i="8"/>
  <c r="AL42" i="8" a="1"/>
  <c r="AL42" i="8" s="1"/>
  <c r="AM42" i="8" a="1"/>
  <c r="AM42" i="8"/>
  <c r="AN42" i="8" a="1"/>
  <c r="AN42" i="8" s="1"/>
  <c r="AO42" i="8" a="1"/>
  <c r="AO42" i="8"/>
  <c r="AP42" i="8" a="1"/>
  <c r="AP42" i="8" s="1"/>
  <c r="AQ42" i="8" a="1"/>
  <c r="AQ42" i="8" s="1"/>
  <c r="AR42" i="8" a="1"/>
  <c r="AR42" i="8" s="1"/>
  <c r="AS42" i="8" a="1"/>
  <c r="AS42" i="8"/>
  <c r="AT42" i="8" a="1"/>
  <c r="AT42" i="8" s="1"/>
  <c r="AU42" i="8" a="1"/>
  <c r="AU42" i="8"/>
  <c r="D43" i="8" a="1"/>
  <c r="D43" i="8" s="1"/>
  <c r="E43" i="8" a="1"/>
  <c r="E43" i="8"/>
  <c r="F43" i="8" a="1"/>
  <c r="F43" i="8" s="1"/>
  <c r="G43" i="8" a="1"/>
  <c r="G43" i="8" s="1"/>
  <c r="H43" i="8" a="1"/>
  <c r="H43" i="8" s="1"/>
  <c r="I43" i="8" a="1"/>
  <c r="I43" i="8"/>
  <c r="J43" i="8" a="1"/>
  <c r="J43" i="8" s="1"/>
  <c r="K43" i="8" a="1"/>
  <c r="K43" i="8"/>
  <c r="L43" i="8" a="1"/>
  <c r="L43" i="8" s="1"/>
  <c r="M43" i="8" a="1"/>
  <c r="M43" i="8"/>
  <c r="N43" i="8" a="1"/>
  <c r="N43" i="8" s="1"/>
  <c r="O43" i="8" a="1"/>
  <c r="O43" i="8" s="1"/>
  <c r="P43" i="8" a="1"/>
  <c r="P43" i="8" s="1"/>
  <c r="Q43" i="8" a="1"/>
  <c r="Q43" i="8"/>
  <c r="R43" i="8" a="1"/>
  <c r="R43" i="8" s="1"/>
  <c r="S43" i="8" a="1"/>
  <c r="S43" i="8"/>
  <c r="T43" i="8" a="1"/>
  <c r="T43" i="8" s="1"/>
  <c r="U43" i="8" a="1"/>
  <c r="U43" i="8" s="1"/>
  <c r="V43" i="8" a="1"/>
  <c r="V43" i="8" s="1"/>
  <c r="W43" i="8" a="1"/>
  <c r="W43" i="8" s="1"/>
  <c r="X43" i="8" a="1"/>
  <c r="X43" i="8" s="1"/>
  <c r="Y43" i="8" a="1"/>
  <c r="Y43" i="8"/>
  <c r="Z43" i="8" a="1"/>
  <c r="Z43" i="8" s="1"/>
  <c r="AA43" i="8" a="1"/>
  <c r="AA43" i="8"/>
  <c r="AB43" i="8" a="1"/>
  <c r="AB43" i="8" s="1"/>
  <c r="AC43" i="8" a="1"/>
  <c r="AC43" i="8" s="1"/>
  <c r="AD43" i="8" a="1"/>
  <c r="AD43" i="8" s="1"/>
  <c r="AE43" i="8" a="1"/>
  <c r="AE43" i="8" s="1"/>
  <c r="AF43" i="8" a="1"/>
  <c r="AF43" i="8" s="1"/>
  <c r="AG43" i="8" a="1"/>
  <c r="AG43" i="8"/>
  <c r="AH43" i="8" a="1"/>
  <c r="AH43" i="8" s="1"/>
  <c r="AI43" i="8" a="1"/>
  <c r="AI43" i="8"/>
  <c r="AJ43" i="8" a="1"/>
  <c r="AJ43" i="8" s="1"/>
  <c r="AK43" i="8" a="1"/>
  <c r="AK43" i="8" s="1"/>
  <c r="AL43" i="8" a="1"/>
  <c r="AL43" i="8" s="1"/>
  <c r="AM43" i="8" a="1"/>
  <c r="AM43" i="8" s="1"/>
  <c r="AN43" i="8" a="1"/>
  <c r="AN43" i="8" s="1"/>
  <c r="AO43" i="8" a="1"/>
  <c r="AO43" i="8"/>
  <c r="AP43" i="8" a="1"/>
  <c r="AP43" i="8" s="1"/>
  <c r="AQ43" i="8" a="1"/>
  <c r="AQ43" i="8"/>
  <c r="AR43" i="8" a="1"/>
  <c r="AR43" i="8" s="1"/>
  <c r="AS43" i="8" a="1"/>
  <c r="AS43" i="8"/>
  <c r="AT43" i="8" a="1"/>
  <c r="AT43" i="8" s="1"/>
  <c r="AU43" i="8" a="1"/>
  <c r="AU43" i="8" s="1"/>
  <c r="D44" i="8" a="1"/>
  <c r="D44" i="8" s="1"/>
  <c r="E44" i="8" a="1"/>
  <c r="E44" i="8"/>
  <c r="F44" i="8" a="1"/>
  <c r="F44" i="8" s="1"/>
  <c r="G44" i="8" a="1"/>
  <c r="G44" i="8"/>
  <c r="H44" i="8" a="1"/>
  <c r="H44" i="8" s="1"/>
  <c r="I44" i="8" a="1"/>
  <c r="I44" i="8" s="1"/>
  <c r="J44" i="8" a="1"/>
  <c r="J44" i="8" s="1"/>
  <c r="K44" i="8" a="1"/>
  <c r="K44" i="8" s="1"/>
  <c r="L44" i="8" a="1"/>
  <c r="L44" i="8" s="1"/>
  <c r="M44" i="8" a="1"/>
  <c r="M44" i="8"/>
  <c r="N44" i="8" a="1"/>
  <c r="N44" i="8"/>
  <c r="O44" i="8" a="1"/>
  <c r="O44" i="8"/>
  <c r="P44" i="8" a="1"/>
  <c r="P44" i="8" s="1"/>
  <c r="Q44" i="8" a="1"/>
  <c r="Q44" i="8"/>
  <c r="R44" i="8" a="1"/>
  <c r="R44" i="8" s="1"/>
  <c r="S44" i="8" a="1"/>
  <c r="S44" i="8"/>
  <c r="T44" i="8" a="1"/>
  <c r="T44" i="8" s="1"/>
  <c r="U44" i="8" a="1"/>
  <c r="U44" i="8"/>
  <c r="V44" i="8" a="1"/>
  <c r="V44" i="8" s="1"/>
  <c r="W44" i="8" a="1"/>
  <c r="W44" i="8"/>
  <c r="X44" i="8" a="1"/>
  <c r="X44" i="8" s="1"/>
  <c r="Y44" i="8" a="1"/>
  <c r="Y44" i="8"/>
  <c r="Z44" i="8" a="1"/>
  <c r="Z44" i="8" s="1"/>
  <c r="AA44" i="8" a="1"/>
  <c r="AA44" i="8"/>
  <c r="AB44" i="8" a="1"/>
  <c r="AB44" i="8" s="1"/>
  <c r="AC44" i="8" a="1"/>
  <c r="AC44" i="8"/>
  <c r="AD44" i="8" a="1"/>
  <c r="AD44" i="8" s="1"/>
  <c r="AE44" i="8" a="1"/>
  <c r="AE44" i="8"/>
  <c r="AF44" i="8" a="1"/>
  <c r="AF44" i="8" s="1"/>
  <c r="AG44" i="8" a="1"/>
  <c r="AG44" i="8"/>
  <c r="AH44" i="8" a="1"/>
  <c r="AH44" i="8" s="1"/>
  <c r="AI44" i="8" a="1"/>
  <c r="AI44" i="8"/>
  <c r="AJ44" i="8" a="1"/>
  <c r="AJ44" i="8" s="1"/>
  <c r="AK44" i="8" a="1"/>
  <c r="AK44" i="8"/>
  <c r="AL44" i="8" a="1"/>
  <c r="AL44" i="8" s="1"/>
  <c r="AM44" i="8" a="1"/>
  <c r="AM44" i="8"/>
  <c r="AN44" i="8" a="1"/>
  <c r="AN44" i="8" s="1"/>
  <c r="AO44" i="8" a="1"/>
  <c r="AO44" i="8"/>
  <c r="AP44" i="8" a="1"/>
  <c r="AP44" i="8" s="1"/>
  <c r="AQ44" i="8" a="1"/>
  <c r="AQ44" i="8"/>
  <c r="AR44" i="8" a="1"/>
  <c r="AR44" i="8" s="1"/>
  <c r="AS44" i="8" a="1"/>
  <c r="AS44" i="8"/>
  <c r="AT44" i="8" a="1"/>
  <c r="AT44" i="8" s="1"/>
  <c r="AU44" i="8" a="1"/>
  <c r="AU44" i="8"/>
  <c r="D45" i="8" a="1"/>
  <c r="D45" i="8" s="1"/>
  <c r="E45" i="8" a="1"/>
  <c r="E45" i="8"/>
  <c r="F45" i="8" a="1"/>
  <c r="F45" i="8" s="1"/>
  <c r="G45" i="8" a="1"/>
  <c r="G45" i="8"/>
  <c r="H45" i="8" a="1"/>
  <c r="H45" i="8" s="1"/>
  <c r="I45" i="8" a="1"/>
  <c r="I45" i="8"/>
  <c r="J45" i="8" a="1"/>
  <c r="J45" i="8" s="1"/>
  <c r="K45" i="8" a="1"/>
  <c r="K45" i="8"/>
  <c r="L45" i="8" a="1"/>
  <c r="L45" i="8" s="1"/>
  <c r="M45" i="8" a="1"/>
  <c r="M45" i="8"/>
  <c r="N45" i="8" a="1"/>
  <c r="N45" i="8" s="1"/>
  <c r="O45" i="8" a="1"/>
  <c r="O45" i="8"/>
  <c r="P45" i="8" a="1"/>
  <c r="P45" i="8" s="1"/>
  <c r="Q45" i="8" a="1"/>
  <c r="Q45" i="8"/>
  <c r="R45" i="8" a="1"/>
  <c r="R45" i="8" s="1"/>
  <c r="S45" i="8" a="1"/>
  <c r="S45" i="8"/>
  <c r="T45" i="8" a="1"/>
  <c r="T45" i="8" s="1"/>
  <c r="U45" i="8" a="1"/>
  <c r="U45" i="8"/>
  <c r="V45" i="8" a="1"/>
  <c r="V45" i="8" s="1"/>
  <c r="W45" i="8" a="1"/>
  <c r="W45" i="8"/>
  <c r="X45" i="8" a="1"/>
  <c r="X45" i="8" s="1"/>
  <c r="Y45" i="8" a="1"/>
  <c r="Y45" i="8"/>
  <c r="Z45" i="8" a="1"/>
  <c r="Z45" i="8" s="1"/>
  <c r="AA45" i="8" a="1"/>
  <c r="AA45" i="8"/>
  <c r="AB45" i="8" a="1"/>
  <c r="AB45" i="8" s="1"/>
  <c r="AC45" i="8" a="1"/>
  <c r="AC45" i="8"/>
  <c r="AD45" i="8" a="1"/>
  <c r="AD45" i="8" s="1"/>
  <c r="AE45" i="8" a="1"/>
  <c r="AE45" i="8"/>
  <c r="AF45" i="8" a="1"/>
  <c r="AF45" i="8" s="1"/>
  <c r="AG45" i="8" a="1"/>
  <c r="AG45" i="8"/>
  <c r="AH45" i="8" a="1"/>
  <c r="AH45" i="8" s="1"/>
  <c r="AI45" i="8" a="1"/>
  <c r="AI45" i="8"/>
  <c r="AJ45" i="8" a="1"/>
  <c r="AJ45" i="8" s="1"/>
  <c r="AK45" i="8" a="1"/>
  <c r="AK45" i="8"/>
  <c r="AL45" i="8" a="1"/>
  <c r="AL45" i="8" s="1"/>
  <c r="AM45" i="8" a="1"/>
  <c r="AM45" i="8"/>
  <c r="AN45" i="8" a="1"/>
  <c r="AN45" i="8" s="1"/>
  <c r="AO45" i="8" a="1"/>
  <c r="AO45" i="8"/>
  <c r="AP45" i="8" a="1"/>
  <c r="AP45" i="8" s="1"/>
  <c r="AQ45" i="8" a="1"/>
  <c r="AQ45" i="8"/>
  <c r="AR45" i="8" a="1"/>
  <c r="AR45" i="8" s="1"/>
  <c r="AS45" i="8" a="1"/>
  <c r="AS45" i="8"/>
  <c r="AT45" i="8" a="1"/>
  <c r="AT45" i="8" s="1"/>
  <c r="AU45" i="8" a="1"/>
  <c r="AU45" i="8"/>
  <c r="D46" i="8" a="1"/>
  <c r="D46" i="8" s="1"/>
  <c r="E46" i="8" a="1"/>
  <c r="E46" i="8"/>
  <c r="F46" i="8" a="1"/>
  <c r="F46" i="8" s="1"/>
  <c r="G46" i="8" a="1"/>
  <c r="G46" i="8"/>
  <c r="H46" i="8" a="1"/>
  <c r="H46" i="8" s="1"/>
  <c r="I46" i="8" a="1"/>
  <c r="I46" i="8"/>
  <c r="J46" i="8" a="1"/>
  <c r="J46" i="8" s="1"/>
  <c r="K46" i="8" a="1"/>
  <c r="K46" i="8"/>
  <c r="L46" i="8" a="1"/>
  <c r="L46" i="8" s="1"/>
  <c r="M46" i="8" a="1"/>
  <c r="M46" i="8"/>
  <c r="N46" i="8" a="1"/>
  <c r="N46" i="8" s="1"/>
  <c r="O46" i="8" a="1"/>
  <c r="O46" i="8"/>
  <c r="P46" i="8" a="1"/>
  <c r="P46" i="8" s="1"/>
  <c r="Q46" i="8" a="1"/>
  <c r="Q46" i="8"/>
  <c r="R46" i="8" a="1"/>
  <c r="R46" i="8" s="1"/>
  <c r="S46" i="8" a="1"/>
  <c r="S46" i="8"/>
  <c r="T46" i="8" a="1"/>
  <c r="T46" i="8" s="1"/>
  <c r="U46" i="8" a="1"/>
  <c r="U46" i="8"/>
  <c r="V46" i="8" a="1"/>
  <c r="V46" i="8" s="1"/>
  <c r="W46" i="8" a="1"/>
  <c r="W46" i="8"/>
  <c r="X46" i="8" a="1"/>
  <c r="X46" i="8" s="1"/>
  <c r="Y46" i="8" a="1"/>
  <c r="Y46" i="8"/>
  <c r="Z46" i="8" a="1"/>
  <c r="Z46" i="8" s="1"/>
  <c r="AA46" i="8" a="1"/>
  <c r="AA46" i="8"/>
  <c r="AB46" i="8" a="1"/>
  <c r="AB46" i="8" s="1"/>
  <c r="AC46" i="8" a="1"/>
  <c r="AC46" i="8"/>
  <c r="AD46" i="8" a="1"/>
  <c r="AD46" i="8" s="1"/>
  <c r="AE46" i="8" a="1"/>
  <c r="AE46" i="8"/>
  <c r="AF46" i="8" a="1"/>
  <c r="AF46" i="8" s="1"/>
  <c r="AG46" i="8" a="1"/>
  <c r="AG46" i="8"/>
  <c r="AH46" i="8" a="1"/>
  <c r="AH46" i="8" s="1"/>
  <c r="AI46" i="8" a="1"/>
  <c r="AI46" i="8"/>
  <c r="AJ46" i="8" a="1"/>
  <c r="AJ46" i="8" s="1"/>
  <c r="AK46" i="8" a="1"/>
  <c r="AK46" i="8"/>
  <c r="AL46" i="8" a="1"/>
  <c r="AL46" i="8" s="1"/>
  <c r="AM46" i="8" a="1"/>
  <c r="AM46" i="8"/>
  <c r="AN46" i="8" a="1"/>
  <c r="AN46" i="8" s="1"/>
  <c r="AO46" i="8" a="1"/>
  <c r="AO46" i="8"/>
  <c r="AP46" i="8" a="1"/>
  <c r="AP46" i="8" s="1"/>
  <c r="AQ46" i="8" a="1"/>
  <c r="AQ46" i="8"/>
  <c r="AR46" i="8" a="1"/>
  <c r="AR46" i="8" s="1"/>
  <c r="AS46" i="8" a="1"/>
  <c r="AS46" i="8"/>
  <c r="AT46" i="8" a="1"/>
  <c r="AT46" i="8" s="1"/>
  <c r="AU46" i="8" a="1"/>
  <c r="AU46" i="8"/>
  <c r="D47" i="8" a="1"/>
  <c r="D47" i="8" s="1"/>
  <c r="E47" i="8" a="1"/>
  <c r="E47" i="8"/>
  <c r="F47" i="8" a="1"/>
  <c r="F47" i="8" s="1"/>
  <c r="G47" i="8" a="1"/>
  <c r="G47" i="8"/>
  <c r="H47" i="8" a="1"/>
  <c r="H47" i="8" s="1"/>
  <c r="I47" i="8" a="1"/>
  <c r="I47" i="8"/>
  <c r="J47" i="8" a="1"/>
  <c r="J47" i="8" s="1"/>
  <c r="K47" i="8" a="1"/>
  <c r="K47" i="8"/>
  <c r="L47" i="8" a="1"/>
  <c r="L47" i="8" s="1"/>
  <c r="M47" i="8" a="1"/>
  <c r="M47" i="8"/>
  <c r="N47" i="8" a="1"/>
  <c r="N47" i="8" s="1"/>
  <c r="O47" i="8" a="1"/>
  <c r="O47" i="8"/>
  <c r="P47" i="8" a="1"/>
  <c r="P47" i="8" s="1"/>
  <c r="Q47" i="8" a="1"/>
  <c r="Q47" i="8"/>
  <c r="R47" i="8" a="1"/>
  <c r="R47" i="8" s="1"/>
  <c r="S47" i="8" a="1"/>
  <c r="S47" i="8"/>
  <c r="T47" i="8" a="1"/>
  <c r="T47" i="8" s="1"/>
  <c r="U47" i="8" a="1"/>
  <c r="U47" i="8"/>
  <c r="V47" i="8" a="1"/>
  <c r="V47" i="8" s="1"/>
  <c r="W47" i="8" a="1"/>
  <c r="W47" i="8"/>
  <c r="X47" i="8" a="1"/>
  <c r="X47" i="8" s="1"/>
  <c r="Y47" i="8" a="1"/>
  <c r="Y47" i="8"/>
  <c r="Z47" i="8" a="1"/>
  <c r="Z47" i="8" s="1"/>
  <c r="AA47" i="8" a="1"/>
  <c r="AA47" i="8"/>
  <c r="AB47" i="8" a="1"/>
  <c r="AB47" i="8" s="1"/>
  <c r="AC47" i="8" a="1"/>
  <c r="AC47" i="8"/>
  <c r="AD47" i="8" a="1"/>
  <c r="AD47" i="8" s="1"/>
  <c r="AE47" i="8" a="1"/>
  <c r="AE47" i="8"/>
  <c r="AF47" i="8" a="1"/>
  <c r="AF47" i="8" s="1"/>
  <c r="AG47" i="8" a="1"/>
  <c r="AG47" i="8"/>
  <c r="AH47" i="8" a="1"/>
  <c r="AH47" i="8" s="1"/>
  <c r="AI47" i="8" a="1"/>
  <c r="AI47" i="8"/>
  <c r="AJ47" i="8" a="1"/>
  <c r="AJ47" i="8" s="1"/>
  <c r="AK47" i="8" a="1"/>
  <c r="AK47" i="8"/>
  <c r="AL47" i="8" a="1"/>
  <c r="AL47" i="8" s="1"/>
  <c r="AM47" i="8" a="1"/>
  <c r="AM47" i="8"/>
  <c r="AN47" i="8" a="1"/>
  <c r="AN47" i="8" s="1"/>
  <c r="AO47" i="8" a="1"/>
  <c r="AO47" i="8"/>
  <c r="AP47" i="8" a="1"/>
  <c r="AP47" i="8" s="1"/>
  <c r="AQ47" i="8" a="1"/>
  <c r="AQ47" i="8"/>
  <c r="AR47" i="8" a="1"/>
  <c r="AR47" i="8" s="1"/>
  <c r="AS47" i="8" a="1"/>
  <c r="AS47" i="8"/>
  <c r="AT47" i="8" a="1"/>
  <c r="AT47" i="8" s="1"/>
  <c r="AU47" i="8" a="1"/>
  <c r="AU47" i="8"/>
  <c r="E4" i="8" a="1"/>
  <c r="E4" i="8" s="1"/>
  <c r="F4" i="8" a="1"/>
  <c r="F4" i="8"/>
  <c r="G4" i="8" a="1"/>
  <c r="G4" i="8" s="1"/>
  <c r="H4" i="8" a="1"/>
  <c r="H4" i="8"/>
  <c r="I4" i="8" a="1"/>
  <c r="I4" i="8" s="1"/>
  <c r="J4" i="8" a="1"/>
  <c r="J4" i="8"/>
  <c r="K4" i="8" a="1"/>
  <c r="K4" i="8" s="1"/>
  <c r="L4" i="8" a="1"/>
  <c r="L4" i="8"/>
  <c r="M4" i="8" a="1"/>
  <c r="M4" i="8" s="1"/>
  <c r="N4" i="8" a="1"/>
  <c r="N4" i="8"/>
  <c r="O4" i="8" a="1"/>
  <c r="O4" i="8" s="1"/>
  <c r="P4" i="8" a="1"/>
  <c r="P4" i="8"/>
  <c r="Q4" i="8" a="1"/>
  <c r="Q4" i="8" s="1"/>
  <c r="R4" i="8" a="1"/>
  <c r="R4" i="8"/>
  <c r="S4" i="8" a="1"/>
  <c r="S4" i="8" s="1"/>
  <c r="T4" i="8" a="1"/>
  <c r="T4" i="8"/>
  <c r="U4" i="8" a="1"/>
  <c r="U4" i="8" s="1"/>
  <c r="V4" i="8" a="1"/>
  <c r="V4" i="8"/>
  <c r="W4" i="8" a="1"/>
  <c r="W4" i="8" s="1"/>
  <c r="X4" i="8" a="1"/>
  <c r="X4" i="8"/>
  <c r="Y4" i="8" a="1"/>
  <c r="Y4" i="8" s="1"/>
  <c r="Z4" i="8" a="1"/>
  <c r="Z4" i="8"/>
  <c r="AA4" i="8" a="1"/>
  <c r="AA4" i="8" s="1"/>
  <c r="AB4" i="8" a="1"/>
  <c r="AB4" i="8"/>
  <c r="AC4" i="8" a="1"/>
  <c r="AC4" i="8" s="1"/>
  <c r="AD4" i="8" a="1"/>
  <c r="AD4" i="8"/>
  <c r="AE4" i="8" a="1"/>
  <c r="AE4" i="8" s="1"/>
  <c r="AF4" i="8" a="1"/>
  <c r="AF4" i="8"/>
  <c r="AG4" i="8" a="1"/>
  <c r="AG4" i="8" s="1"/>
  <c r="AH4" i="8" a="1"/>
  <c r="AH4" i="8"/>
  <c r="AI4" i="8" a="1"/>
  <c r="AI4" i="8" s="1"/>
  <c r="AJ4" i="8" a="1"/>
  <c r="AJ4" i="8"/>
  <c r="AK4" i="8" a="1"/>
  <c r="AK4" i="8" s="1"/>
  <c r="AL4" i="8" a="1"/>
  <c r="AL4" i="8"/>
  <c r="AM4" i="8" a="1"/>
  <c r="AM4" i="8" s="1"/>
  <c r="AN4" i="8" a="1"/>
  <c r="AN4" i="8"/>
  <c r="AO4" i="8" a="1"/>
  <c r="AO4" i="8" s="1"/>
  <c r="AP4" i="8" a="1"/>
  <c r="AP4" i="8"/>
  <c r="AQ4" i="8" a="1"/>
  <c r="AQ4" i="8" s="1"/>
  <c r="AR4" i="8" a="1"/>
  <c r="AR4" i="8"/>
  <c r="AS4" i="8" a="1"/>
  <c r="AS4" i="8" s="1"/>
  <c r="AT4" i="8" a="1"/>
  <c r="AT4" i="8"/>
  <c r="AU4" i="8" a="1"/>
  <c r="AU4" i="8" s="1"/>
  <c r="D4" i="8" a="1"/>
  <c r="D4" i="8" s="1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BD56" i="8" s="1" a="1"/>
  <c r="BD56" i="8" s="1"/>
  <c r="A4" i="8"/>
  <c r="AT1" i="8"/>
  <c r="AU1" i="8"/>
  <c r="AV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B3" i="2"/>
  <c r="D36" i="3"/>
  <c r="C32" i="3"/>
  <c r="D32" i="3"/>
  <c r="B32" i="3"/>
  <c r="G30" i="3"/>
  <c r="D30" i="3" s="1"/>
  <c r="F30" i="3"/>
  <c r="C30" i="3" s="1"/>
  <c r="C29" i="3"/>
  <c r="D29" i="3"/>
  <c r="C10" i="3"/>
  <c r="C4" i="3"/>
  <c r="D4" i="3"/>
  <c r="E33" i="3"/>
  <c r="F33" i="3"/>
  <c r="G33" i="3"/>
  <c r="B28" i="3"/>
  <c r="R28" i="3" s="1"/>
  <c r="G12" i="3"/>
  <c r="D12" i="3" s="1"/>
  <c r="F12" i="3"/>
  <c r="C12" i="3" s="1"/>
  <c r="F26" i="3"/>
  <c r="G26" i="3" s="1"/>
  <c r="D26" i="3" s="1"/>
  <c r="D26" i="11" s="1"/>
  <c r="F25" i="3"/>
  <c r="G25" i="3" s="1"/>
  <c r="D25" i="3" s="1"/>
  <c r="D25" i="11" s="1"/>
  <c r="B6" i="3"/>
  <c r="R6" i="3" s="1"/>
  <c r="C2" i="3"/>
  <c r="D2" i="3"/>
  <c r="B2" i="3"/>
  <c r="R2" i="3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 s="1"/>
  <c r="AZ51" i="8" a="1"/>
  <c r="AZ51" i="8" s="1"/>
  <c r="BA51" i="8" a="1"/>
  <c r="BA51" i="8" s="1"/>
  <c r="AY50" i="8" a="1"/>
  <c r="AY50" i="8" s="1"/>
  <c r="AZ50" i="8" a="1"/>
  <c r="AZ50" i="8" s="1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D13" i="11" s="1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D11" i="11" s="1"/>
  <c r="D37" i="3"/>
  <c r="C37" i="3"/>
  <c r="C37" i="11" s="1"/>
  <c r="D31" i="3"/>
  <c r="D31" i="11" s="1"/>
  <c r="C31" i="3"/>
  <c r="D28" i="3"/>
  <c r="C28" i="3"/>
  <c r="C28" i="11" s="1"/>
  <c r="D27" i="3"/>
  <c r="D27" i="11" s="1"/>
  <c r="C27" i="3"/>
  <c r="C27" i="11" s="1"/>
  <c r="D24" i="3"/>
  <c r="C24" i="3"/>
  <c r="D23" i="3"/>
  <c r="C23" i="3"/>
  <c r="D22" i="3"/>
  <c r="C22" i="3"/>
  <c r="C22" i="11" s="1"/>
  <c r="D21" i="3"/>
  <c r="D21" i="11" s="1"/>
  <c r="C21" i="3"/>
  <c r="C21" i="11" s="1"/>
  <c r="D20" i="3"/>
  <c r="D20" i="11" s="1"/>
  <c r="C20" i="3"/>
  <c r="C20" i="11" s="1"/>
  <c r="D19" i="3"/>
  <c r="C19" i="3"/>
  <c r="D18" i="3"/>
  <c r="D18" i="11" s="1"/>
  <c r="C18" i="3"/>
  <c r="C18" i="11" s="1"/>
  <c r="D17" i="3"/>
  <c r="D17" i="11" s="1"/>
  <c r="C17" i="3"/>
  <c r="C17" i="11" s="1"/>
  <c r="D9" i="3"/>
  <c r="D10" i="3" s="1"/>
  <c r="C9" i="3"/>
  <c r="D8" i="3"/>
  <c r="C8" i="3"/>
  <c r="D7" i="3"/>
  <c r="D7" i="11" s="1"/>
  <c r="C7" i="3"/>
  <c r="C7" i="11" s="1"/>
  <c r="D6" i="3"/>
  <c r="D6" i="11" s="1"/>
  <c r="C6" i="3"/>
  <c r="C6" i="11" s="1"/>
  <c r="D5" i="3"/>
  <c r="C5" i="3"/>
  <c r="C5" i="11" s="1"/>
  <c r="D3" i="3"/>
  <c r="C3" i="3"/>
  <c r="C3" i="11" s="1"/>
  <c r="B3" i="3"/>
  <c r="B5" i="3"/>
  <c r="R5" i="3" s="1"/>
  <c r="B8" i="3"/>
  <c r="C8" i="11"/>
  <c r="B9" i="3"/>
  <c r="R9" i="3" s="1"/>
  <c r="B17" i="3"/>
  <c r="R17" i="3" s="1"/>
  <c r="B18" i="3"/>
  <c r="R18" i="3" s="1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D28" i="11"/>
  <c r="B31" i="3"/>
  <c r="R31" i="3" s="1"/>
  <c r="B37" i="3"/>
  <c r="D36" i="11"/>
  <c r="R20" i="3"/>
  <c r="B4" i="3"/>
  <c r="R4" i="3" s="1"/>
  <c r="B30" i="3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B15" i="1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14" i="11"/>
  <c r="D22" i="11"/>
  <c r="D24" i="11"/>
  <c r="D35" i="11"/>
  <c r="C13" i="11"/>
  <c r="C14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11"/>
  <c r="D32" i="11"/>
  <c r="M32" i="3"/>
  <c r="J32" i="11" s="1"/>
  <c r="P32" i="3"/>
  <c r="Q32" i="3" s="1"/>
  <c r="N32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Z2" i="8"/>
  <c r="Z3" i="8" s="1"/>
  <c r="Y2" i="8"/>
  <c r="W1" i="10" s="1"/>
  <c r="X2" i="8"/>
  <c r="V1" i="10" s="1"/>
  <c r="W2" i="8"/>
  <c r="V2" i="8"/>
  <c r="V3" i="8" s="1"/>
  <c r="U2" i="8"/>
  <c r="S1" i="10" s="1"/>
  <c r="T2" i="8"/>
  <c r="R1" i="10" s="1"/>
  <c r="S2" i="8"/>
  <c r="R2" i="8"/>
  <c r="R3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J2" i="8"/>
  <c r="J3" i="8" s="1"/>
  <c r="I2" i="8"/>
  <c r="G1" i="10" s="1"/>
  <c r="H2" i="8"/>
  <c r="F1" i="10" s="1"/>
  <c r="G2" i="8"/>
  <c r="F2" i="8"/>
  <c r="F3" i="8" s="1"/>
  <c r="E2" i="8"/>
  <c r="C1" i="10" s="1"/>
  <c r="D2" i="8"/>
  <c r="D3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C46" i="8"/>
  <c r="C45" i="8"/>
  <c r="C27" i="8"/>
  <c r="C26" i="8"/>
  <c r="C25" i="8"/>
  <c r="C24" i="8"/>
  <c r="C16" i="8"/>
  <c r="C11" i="8"/>
  <c r="C10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C3" i="2"/>
  <c r="B4" i="2"/>
  <c r="C4" i="2" s="1"/>
  <c r="B5" i="2"/>
  <c r="C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B10" i="3" l="1"/>
  <c r="B33" i="3"/>
  <c r="D33" i="3"/>
  <c r="D33" i="11" s="1"/>
  <c r="B33" i="11" s="1"/>
  <c r="C33" i="3"/>
  <c r="C33" i="11" s="1"/>
  <c r="C26" i="3"/>
  <c r="C26" i="11" s="1"/>
  <c r="B26" i="11" s="1"/>
  <c r="C25" i="3"/>
  <c r="C25" i="11" s="1"/>
  <c r="D3" i="11"/>
  <c r="B3" i="11" s="1"/>
  <c r="AZ1" i="8"/>
  <c r="AW3" i="8"/>
  <c r="AW1" i="8" s="1"/>
  <c r="AT1" i="10"/>
  <c r="AS3" i="8"/>
  <c r="AH3" i="8"/>
  <c r="AP3" i="8"/>
  <c r="H1" i="10"/>
  <c r="P1" i="10"/>
  <c r="C5" i="8"/>
  <c r="C17" i="8"/>
  <c r="G3" i="8"/>
  <c r="O3" i="8"/>
  <c r="S3" i="8"/>
  <c r="W3" i="8"/>
  <c r="W48" i="8" s="1" a="1"/>
  <c r="W48" i="8" s="1"/>
  <c r="AE3" i="8"/>
  <c r="AI3" i="8"/>
  <c r="AM3" i="8"/>
  <c r="AQ3" i="8"/>
  <c r="AU3" i="8"/>
  <c r="Y3" i="8"/>
  <c r="C6" i="8"/>
  <c r="C12" i="8"/>
  <c r="C20" i="8"/>
  <c r="L3" i="8"/>
  <c r="P3" i="8"/>
  <c r="T3" i="8"/>
  <c r="AB3" i="8"/>
  <c r="AF3" i="8"/>
  <c r="AJ3" i="8"/>
  <c r="AR3" i="8"/>
  <c r="U3" i="8"/>
  <c r="AL3" i="8"/>
  <c r="T1" i="10"/>
  <c r="AN1" i="10"/>
  <c r="C51" i="2"/>
  <c r="C9" i="8"/>
  <c r="C13" i="8"/>
  <c r="C21" i="8"/>
  <c r="AY3" i="8"/>
  <c r="AY1" i="8" s="1"/>
  <c r="AV10" i="8" a="1"/>
  <c r="AV10" i="8" s="1"/>
  <c r="AV46" i="8" a="1"/>
  <c r="AV46" i="8" s="1"/>
  <c r="AV7" i="8" a="1"/>
  <c r="AV7" i="8" s="1"/>
  <c r="AV26" i="8" a="1"/>
  <c r="AV26" i="8" s="1"/>
  <c r="AV45" i="8" a="1"/>
  <c r="AV45" i="8" s="1"/>
  <c r="AV25" i="8" a="1"/>
  <c r="AV25" i="8" s="1"/>
  <c r="D48" i="8" a="1"/>
  <c r="D48" i="8" s="1"/>
  <c r="AB48" i="8" a="1"/>
  <c r="AB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AQ48" i="8" a="1"/>
  <c r="AQ48" i="8" s="1"/>
  <c r="C29" i="8"/>
  <c r="C49" i="8"/>
  <c r="AV20" i="8" a="1"/>
  <c r="AV20" i="8" s="1"/>
  <c r="BC3" i="8"/>
  <c r="BC1" i="8" s="1"/>
  <c r="AO3" i="8"/>
  <c r="AK3" i="8"/>
  <c r="AG3" i="8"/>
  <c r="AC3" i="8"/>
  <c r="C5" i="2"/>
  <c r="C47" i="2"/>
  <c r="M1" i="10"/>
  <c r="AC1" i="10"/>
  <c r="AS1" i="10"/>
  <c r="C8" i="8"/>
  <c r="C28" i="8"/>
  <c r="C32" i="8"/>
  <c r="C36" i="8"/>
  <c r="C40" i="8"/>
  <c r="C44" i="8"/>
  <c r="BD3" i="8"/>
  <c r="BD1" i="8" s="1"/>
  <c r="AX3" i="8"/>
  <c r="AX1" i="8" s="1"/>
  <c r="AT3" i="8"/>
  <c r="AD3" i="8"/>
  <c r="N3" i="8"/>
  <c r="Q3" i="8"/>
  <c r="M3" i="8"/>
  <c r="I3" i="8"/>
  <c r="E3" i="8"/>
  <c r="C33" i="8"/>
  <c r="C37" i="8"/>
  <c r="C41" i="8"/>
  <c r="AV24" i="8" a="1"/>
  <c r="AV24" i="8" s="1"/>
  <c r="AV16" i="8" a="1"/>
  <c r="AV16" i="8" s="1"/>
  <c r="E1" i="10"/>
  <c r="U1" i="10"/>
  <c r="AK1" i="10"/>
  <c r="C14" i="8"/>
  <c r="AV27" i="8" a="1"/>
  <c r="AV27" i="8" s="1"/>
  <c r="AV11" i="8" a="1"/>
  <c r="AV11" i="8" s="1"/>
  <c r="AN3" i="8"/>
  <c r="X3" i="8"/>
  <c r="H3" i="8"/>
  <c r="C18" i="8"/>
  <c r="C22" i="8"/>
  <c r="C30" i="8"/>
  <c r="C34" i="8"/>
  <c r="C38" i="8"/>
  <c r="C42" i="8"/>
  <c r="C50" i="8"/>
  <c r="Q1" i="10"/>
  <c r="AG1" i="10"/>
  <c r="C15" i="8"/>
  <c r="C19" i="8"/>
  <c r="C23" i="8"/>
  <c r="C31" i="8"/>
  <c r="C35" i="8"/>
  <c r="C39" i="8"/>
  <c r="C43" i="8"/>
  <c r="C47" i="8"/>
  <c r="C51" i="8"/>
  <c r="D4" i="11"/>
  <c r="D37" i="11"/>
  <c r="B37" i="11" s="1"/>
  <c r="B36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D2" i="11"/>
  <c r="D10" i="11"/>
  <c r="C9" i="11"/>
  <c r="C29" i="11"/>
  <c r="D9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1" i="11"/>
  <c r="B14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11"/>
  <c r="C30" i="11"/>
  <c r="D30" i="11"/>
  <c r="D29" i="1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B25" i="3" s="1"/>
  <c r="C4" i="8"/>
  <c r="AW1" i="10"/>
  <c r="AX1" i="10"/>
  <c r="AU1" i="10"/>
  <c r="AY1" i="10"/>
  <c r="AV1" i="10"/>
  <c r="AZ1" i="10"/>
  <c r="C52" i="2"/>
  <c r="Z25" i="10" l="1"/>
  <c r="AE48" i="8" a="1"/>
  <c r="AE48" i="8" s="1"/>
  <c r="AC46" i="10" s="1"/>
  <c r="Z8" i="10"/>
  <c r="AI9" i="10"/>
  <c r="AC9" i="10"/>
  <c r="U48" i="8" a="1"/>
  <c r="U48" i="8" s="1"/>
  <c r="G48" i="8" a="1"/>
  <c r="G48" i="8" s="1"/>
  <c r="AJ44" i="10"/>
  <c r="B12" i="3"/>
  <c r="B4" i="11"/>
  <c r="AV17" i="8" a="1"/>
  <c r="AV17" i="8" s="1"/>
  <c r="AV12" i="8" a="1"/>
  <c r="AV12" i="8" s="1"/>
  <c r="AV21" i="8" a="1"/>
  <c r="AV21" i="8" s="1"/>
  <c r="T48" i="8" a="1"/>
  <c r="T48" i="8" s="1"/>
  <c r="AO43" i="10"/>
  <c r="U24" i="10"/>
  <c r="AR48" i="8" a="1"/>
  <c r="AR48" i="8" s="1"/>
  <c r="AP23" i="10"/>
  <c r="U25" i="10"/>
  <c r="AP48" i="8" a="1"/>
  <c r="AP48" i="8" s="1"/>
  <c r="AN46" i="10" s="1"/>
  <c r="R23" i="10"/>
  <c r="AP43" i="10"/>
  <c r="AO24" i="10"/>
  <c r="AP44" i="10"/>
  <c r="R8" i="10"/>
  <c r="U9" i="10"/>
  <c r="AN9" i="10"/>
  <c r="R43" i="10"/>
  <c r="R24" i="10"/>
  <c r="AN25" i="10"/>
  <c r="AP25" i="10"/>
  <c r="AN43" i="10"/>
  <c r="AP24" i="10"/>
  <c r="AZ53" i="8" a="1"/>
  <c r="AZ53" i="8" s="1"/>
  <c r="AX53" i="8" a="1"/>
  <c r="AX53" i="8" s="1"/>
  <c r="BA53" i="8" a="1"/>
  <c r="BA53" i="8" s="1"/>
  <c r="AY51" i="10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E9" i="10"/>
  <c r="N9" i="10"/>
  <c r="AK9" i="10"/>
  <c r="AH25" i="10"/>
  <c r="AV13" i="8" a="1"/>
  <c r="AV13" i="8" s="1"/>
  <c r="AH48" i="8" a="1"/>
  <c r="AH48" i="8" s="1"/>
  <c r="AF46" i="10" s="1"/>
  <c r="AF23" i="10"/>
  <c r="AH43" i="10"/>
  <c r="AH24" i="10"/>
  <c r="Q8" i="10"/>
  <c r="N8" i="10"/>
  <c r="AH9" i="10"/>
  <c r="AF9" i="10"/>
  <c r="AK25" i="10"/>
  <c r="K25" i="10"/>
  <c r="AD48" i="8" a="1"/>
  <c r="AD48" i="8" s="1"/>
  <c r="AB46" i="10" s="1"/>
  <c r="M48" i="8" a="1"/>
  <c r="M48" i="8" s="1"/>
  <c r="K46" i="10" s="1"/>
  <c r="AM48" i="8" a="1"/>
  <c r="AM48" i="8" s="1"/>
  <c r="AK46" i="10" s="1"/>
  <c r="AH23" i="10"/>
  <c r="N43" i="10"/>
  <c r="Q43" i="10"/>
  <c r="N24" i="10"/>
  <c r="W24" i="10"/>
  <c r="AK24" i="10"/>
  <c r="AK44" i="10"/>
  <c r="N44" i="10"/>
  <c r="AH8" i="10"/>
  <c r="AG8" i="10"/>
  <c r="AD8" i="10"/>
  <c r="AF25" i="10"/>
  <c r="AJ48" i="8" a="1"/>
  <c r="AJ48" i="8" s="1"/>
  <c r="AH46" i="10" s="1"/>
  <c r="AV6" i="8" a="1"/>
  <c r="AV6" i="8" s="1"/>
  <c r="AK23" i="10"/>
  <c r="N23" i="10"/>
  <c r="AV5" i="8" a="1"/>
  <c r="AV5" i="8" s="1"/>
  <c r="AJ43" i="10"/>
  <c r="W8" i="10"/>
  <c r="AG9" i="10"/>
  <c r="L9" i="10"/>
  <c r="AD25" i="10"/>
  <c r="J25" i="10"/>
  <c r="AI48" i="8" a="1"/>
  <c r="AI48" i="8" s="1"/>
  <c r="Y48" i="8" a="1"/>
  <c r="Y48" i="8" s="1"/>
  <c r="W46" i="10" s="1"/>
  <c r="H48" i="8" a="1"/>
  <c r="H48" i="8" s="1"/>
  <c r="F46" i="10" s="1"/>
  <c r="AE23" i="10"/>
  <c r="F23" i="10"/>
  <c r="W43" i="10"/>
  <c r="AG24" i="10"/>
  <c r="AB44" i="10"/>
  <c r="M8" i="10"/>
  <c r="AV9" i="8" a="1"/>
  <c r="AV9" i="8" s="1"/>
  <c r="O48" i="8" a="1"/>
  <c r="O48" i="8" s="1"/>
  <c r="M46" i="10" s="1"/>
  <c r="J23" i="10"/>
  <c r="J43" i="10"/>
  <c r="AG43" i="10"/>
  <c r="AB43" i="10"/>
  <c r="AR24" i="10"/>
  <c r="AG44" i="10"/>
  <c r="W44" i="10"/>
  <c r="J44" i="10"/>
  <c r="AJ8" i="10"/>
  <c r="AD9" i="10"/>
  <c r="M9" i="10"/>
  <c r="AG25" i="10"/>
  <c r="L25" i="10"/>
  <c r="B46" i="11"/>
  <c r="W25" i="10"/>
  <c r="AT48" i="8" a="1"/>
  <c r="AT48" i="8" s="1"/>
  <c r="AR46" i="10" s="1"/>
  <c r="I48" i="8" a="1"/>
  <c r="I48" i="8" s="1"/>
  <c r="L48" i="8" a="1"/>
  <c r="L48" i="8" s="1"/>
  <c r="AD23" i="10"/>
  <c r="M23" i="10"/>
  <c r="AJ24" i="10"/>
  <c r="AE24" i="10"/>
  <c r="AA44" i="10"/>
  <c r="AV19" i="8" a="1"/>
  <c r="AV19" i="8" s="1"/>
  <c r="AV14" i="8" a="1"/>
  <c r="AV14" i="8" s="1"/>
  <c r="AV33" i="8" a="1"/>
  <c r="AV33" i="8" s="1"/>
  <c r="AV8" i="8" a="1"/>
  <c r="AV8" i="8" s="1"/>
  <c r="Q48" i="8" a="1"/>
  <c r="Q48" i="8" s="1"/>
  <c r="O46" i="10" s="1"/>
  <c r="AM23" i="10"/>
  <c r="O23" i="10"/>
  <c r="O43" i="10"/>
  <c r="L43" i="10"/>
  <c r="C24" i="10"/>
  <c r="AM8" i="10"/>
  <c r="AV39" i="8" a="1"/>
  <c r="AV39" i="8" s="1"/>
  <c r="AV40" i="8" a="1"/>
  <c r="AV40" i="8" s="1"/>
  <c r="AV35" i="8" a="1"/>
  <c r="AV35" i="8" s="1"/>
  <c r="AV42" i="8" a="1"/>
  <c r="AV42" i="8" s="1"/>
  <c r="AV22" i="8" a="1"/>
  <c r="AV22" i="8" s="1"/>
  <c r="V43" i="10"/>
  <c r="AI43" i="10"/>
  <c r="C43" i="10"/>
  <c r="O24" i="10"/>
  <c r="O44" i="10"/>
  <c r="AR44" i="10"/>
  <c r="AM44" i="10"/>
  <c r="AL8" i="10"/>
  <c r="C8" i="10"/>
  <c r="AV30" i="8" a="1"/>
  <c r="AV30" i="8" s="1"/>
  <c r="V9" i="10"/>
  <c r="AV15" i="8" a="1"/>
  <c r="AV15" i="8" s="1"/>
  <c r="O25" i="10"/>
  <c r="V25" i="10"/>
  <c r="N48" i="8" a="1"/>
  <c r="N48" i="8" s="1"/>
  <c r="AN48" i="8" a="1"/>
  <c r="AN48" i="8" s="1"/>
  <c r="AL46" i="10" s="1"/>
  <c r="I2" i="10"/>
  <c r="L2" i="10"/>
  <c r="T2" i="10"/>
  <c r="Y2" i="10"/>
  <c r="AB2" i="10"/>
  <c r="AJ2" i="10"/>
  <c r="AO2" i="10"/>
  <c r="AR2" i="10"/>
  <c r="C2" i="10"/>
  <c r="P2" i="10"/>
  <c r="S2" i="10"/>
  <c r="W2" i="10"/>
  <c r="AD2" i="10"/>
  <c r="AH2" i="10"/>
  <c r="AK2" i="10"/>
  <c r="F2" i="10"/>
  <c r="M2" i="10"/>
  <c r="X2" i="10"/>
  <c r="AA2" i="10"/>
  <c r="AE2" i="10"/>
  <c r="AL2" i="10"/>
  <c r="AP2" i="10"/>
  <c r="G2" i="10"/>
  <c r="N2" i="10"/>
  <c r="R2" i="10"/>
  <c r="AF2" i="10"/>
  <c r="AI2" i="10"/>
  <c r="AM2" i="10"/>
  <c r="AV4" i="8" a="1"/>
  <c r="AV4" i="8" s="1"/>
  <c r="E2" i="10"/>
  <c r="H2" i="10"/>
  <c r="K2" i="10"/>
  <c r="O2" i="10"/>
  <c r="V2" i="10"/>
  <c r="Z2" i="10"/>
  <c r="AC2" i="10"/>
  <c r="AQ2" i="10"/>
  <c r="B2" i="10"/>
  <c r="AV47" i="8" a="1"/>
  <c r="AV47" i="8" s="1"/>
  <c r="AV31" i="8" a="1"/>
  <c r="AV31" i="8" s="1"/>
  <c r="AV38" i="8" a="1"/>
  <c r="AV38" i="8" s="1"/>
  <c r="AV18" i="8" a="1"/>
  <c r="AV18" i="8" s="1"/>
  <c r="AM9" i="10"/>
  <c r="AL9" i="10"/>
  <c r="F9" i="10"/>
  <c r="AV41" i="8" a="1"/>
  <c r="AV41" i="8" s="1"/>
  <c r="AV32" i="8" a="1"/>
  <c r="AV32" i="8" s="1"/>
  <c r="AK48" i="8" a="1"/>
  <c r="AK48" i="8" s="1"/>
  <c r="AI46" i="10" s="1"/>
  <c r="E48" i="8" a="1"/>
  <c r="E48" i="8" s="1"/>
  <c r="C46" i="10" s="1"/>
  <c r="V23" i="10"/>
  <c r="AI23" i="10"/>
  <c r="C23" i="10"/>
  <c r="L23" i="10"/>
  <c r="AE43" i="10"/>
  <c r="AR43" i="10"/>
  <c r="AA43" i="10"/>
  <c r="AB24" i="10"/>
  <c r="AA24" i="10"/>
  <c r="AL44" i="10"/>
  <c r="K44" i="10"/>
  <c r="L44" i="10"/>
  <c r="AI44" i="10"/>
  <c r="F8" i="10"/>
  <c r="V8" i="10"/>
  <c r="O8" i="10"/>
  <c r="AL25" i="10"/>
  <c r="AV36" i="8" a="1"/>
  <c r="AV36" i="8" s="1"/>
  <c r="AV43" i="8" a="1"/>
  <c r="AV43" i="8" s="1"/>
  <c r="AV23" i="8" a="1"/>
  <c r="AV23" i="8" s="1"/>
  <c r="AV34" i="8" a="1"/>
  <c r="AV34" i="8" s="1"/>
  <c r="O9" i="10"/>
  <c r="AM25" i="10"/>
  <c r="AV37" i="8" a="1"/>
  <c r="AV37" i="8" s="1"/>
  <c r="AV44" i="8" a="1"/>
  <c r="AV44" i="8" s="1"/>
  <c r="AV28" i="8" a="1"/>
  <c r="AV28" i="8" s="1"/>
  <c r="AV29" i="8" a="1"/>
  <c r="AV29" i="8" s="1"/>
  <c r="AC48" i="8" a="1"/>
  <c r="AC48" i="8" s="1"/>
  <c r="AA46" i="10" s="1"/>
  <c r="X48" i="8" a="1"/>
  <c r="X48" i="8" s="1"/>
  <c r="V46" i="10" s="1"/>
  <c r="AO48" i="8" a="1"/>
  <c r="AO48" i="8" s="1"/>
  <c r="AM46" i="10" s="1"/>
  <c r="AG48" i="8" a="1"/>
  <c r="AG48" i="8" s="1"/>
  <c r="AE46" i="10" s="1"/>
  <c r="K23" i="10"/>
  <c r="AA23" i="10"/>
  <c r="AR23" i="10"/>
  <c r="AB23" i="10"/>
  <c r="G23" i="10"/>
  <c r="AL23" i="10"/>
  <c r="AL43" i="10"/>
  <c r="F43" i="10"/>
  <c r="AL24" i="10"/>
  <c r="G24" i="10"/>
  <c r="G44" i="10"/>
  <c r="AE44" i="10"/>
  <c r="B2" i="11"/>
  <c r="B29" i="11"/>
  <c r="B23" i="11"/>
  <c r="C10" i="11"/>
  <c r="B10" i="11" s="1"/>
  <c r="B9" i="11"/>
  <c r="B19" i="11"/>
  <c r="B30" i="11"/>
  <c r="B26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Q25" i="10"/>
  <c r="E25" i="10"/>
  <c r="P25" i="10"/>
  <c r="S25" i="10"/>
  <c r="AS25" i="10"/>
  <c r="C25" i="10"/>
  <c r="Q25" i="10"/>
  <c r="F25" i="10"/>
  <c r="M25" i="10"/>
  <c r="T25" i="10"/>
  <c r="AA25" i="10"/>
  <c r="AO25" i="10"/>
  <c r="G25" i="10"/>
  <c r="N25" i="10"/>
  <c r="AB25" i="10"/>
  <c r="AI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AN2" i="10"/>
  <c r="AT2" i="10"/>
  <c r="AG2" i="10"/>
  <c r="U2" i="10"/>
  <c r="AS2" i="10"/>
  <c r="Q2" i="10"/>
  <c r="AT8" i="10"/>
  <c r="E8" i="10"/>
  <c r="AR8" i="10"/>
  <c r="D8" i="10"/>
  <c r="H8" i="10"/>
  <c r="L8" i="10"/>
  <c r="S8" i="10"/>
  <c r="Y8" i="10"/>
  <c r="AC8" i="10"/>
  <c r="AF8" i="10"/>
  <c r="AP8" i="10"/>
  <c r="AQ8" i="10"/>
  <c r="I8" i="10"/>
  <c r="P8" i="10"/>
  <c r="AK8" i="10"/>
  <c r="AS8" i="10"/>
  <c r="G8" i="10"/>
  <c r="J8" i="10"/>
  <c r="T8" i="10"/>
  <c r="AA8" i="10"/>
  <c r="AE8" i="10"/>
  <c r="AN8" i="10"/>
  <c r="K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U43" i="10"/>
  <c r="X43" i="10"/>
  <c r="AK43" i="10"/>
  <c r="I43" i="10"/>
  <c r="S43" i="10"/>
  <c r="Y43" i="10"/>
  <c r="B43" i="10"/>
  <c r="G43" i="10"/>
  <c r="M43" i="10"/>
  <c r="P43" i="10"/>
  <c r="Z43" i="10"/>
  <c r="AC43" i="10"/>
  <c r="AF43" i="10"/>
  <c r="AM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Q9" i="10"/>
  <c r="Y9" i="10"/>
  <c r="AO9" i="10"/>
  <c r="D9" i="10"/>
  <c r="K9" i="10"/>
  <c r="R9" i="10"/>
  <c r="Z9" i="10"/>
  <c r="AP9" i="10"/>
  <c r="E9" i="10"/>
  <c r="H9" i="10"/>
  <c r="S9" i="10"/>
  <c r="W9" i="10"/>
  <c r="AA9" i="10"/>
  <c r="B9" i="10"/>
  <c r="AT44" i="10"/>
  <c r="AS44" i="10"/>
  <c r="AQ44" i="10"/>
  <c r="C44" i="10"/>
  <c r="F44" i="10"/>
  <c r="I44" i="10"/>
  <c r="S44" i="10"/>
  <c r="V44" i="10"/>
  <c r="Y44" i="10"/>
  <c r="AO44" i="10"/>
  <c r="M44" i="10"/>
  <c r="P44" i="10"/>
  <c r="Z44" i="10"/>
  <c r="AC44" i="10"/>
  <c r="AF44" i="10"/>
  <c r="D44" i="10"/>
  <c r="Q44" i="10"/>
  <c r="T44" i="10"/>
  <c r="AD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G46" i="10"/>
  <c r="AO46" i="10"/>
  <c r="J46" i="10"/>
  <c r="N46" i="10"/>
  <c r="R46" i="10"/>
  <c r="Z46" i="10"/>
  <c r="AD46" i="10"/>
  <c r="AP46" i="10"/>
  <c r="G46" i="10"/>
  <c r="S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J24" i="10"/>
  <c r="Q24" i="10"/>
  <c r="X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D23" i="10"/>
  <c r="H23" i="10"/>
  <c r="AQ23" i="10"/>
  <c r="E23" i="10"/>
  <c r="P23" i="10"/>
  <c r="Y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Q23" i="10"/>
  <c r="T23" i="10"/>
  <c r="AG23" i="10"/>
  <c r="C12" i="11" l="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<sst xmlns="http://schemas.openxmlformats.org/spreadsheetml/2006/main" count="563" uniqueCount="212">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</sst>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18" sqref="D18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0.57460883117957295</v>
      </c>
      <c r="C2">
        <f>PARS!C2</f>
        <v>0.30010459245033816</v>
      </c>
      <c r="D2">
        <f>PARS!D2</f>
        <v>0.66782937257565544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0.62236092741176097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-2.5836226227271579</v>
      </c>
      <c r="C4">
        <f>PARS!C4</f>
        <v>-2.5836226227271579</v>
      </c>
      <c r="D4">
        <f>PARS!D4</f>
        <v>-2.5836226227271579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v>0.74649371912245421</v>
      </c>
      <c r="R4">
        <f ca="1">RAND()</f>
        <v>0.97894623173766415</v>
      </c>
    </row>
    <row r="5" spans="1:18" x14ac:dyDescent="0.35">
      <c r="A5" t="s">
        <v>74</v>
      </c>
      <c r="B5">
        <f t="shared" si="0"/>
        <v>2.1561459451779652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6.1483183318086301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0.63250253100494158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-0.84997538874761558</v>
      </c>
      <c r="C8">
        <f>PARS!C8</f>
        <v>-2.3025850929940455</v>
      </c>
      <c r="D8">
        <f>PARS!D8</f>
        <v>-0.35667494393873245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-0.28104262680294673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-0.28104262680294673</v>
      </c>
      <c r="C10">
        <f>PARS!C10</f>
        <v>-2.3025850929940455</v>
      </c>
      <c r="D10">
        <f>PARS!D10</f>
        <v>0.40546510810816438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-7.9093959633794286E-2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20.659721997091967</v>
      </c>
      <c r="C12">
        <f>PARS!C12</f>
        <v>20.659721997091967</v>
      </c>
      <c r="D12">
        <f>PARS!D12</f>
        <v>20.659721997091967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6.1558490617802413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</v>
      </c>
      <c r="C14">
        <f>PARS!C14</f>
        <v>0</v>
      </c>
      <c r="D14">
        <f>PARS!D14</f>
        <v>0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0.49298743824490843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0.74649371912245421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0.72968783472137333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1.1838676447996261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4.5988388309268338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5.1558490617800761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1.7188653096650475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0.45114025010187542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-0.25124100691168311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0.10380785668536685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0.1449</v>
      </c>
      <c r="C25">
        <f>PARS!C25</f>
        <v>0.1449</v>
      </c>
      <c r="D25">
        <f>PARS!D25</f>
        <v>0.1449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0.1449</v>
      </c>
      <c r="C26">
        <f>PARS!C26</f>
        <v>0.1449</v>
      </c>
      <c r="D26">
        <f>PARS!D26</f>
        <v>0.1449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0.47623044732625586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1.5132543538014338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0.68428933482175858</v>
      </c>
      <c r="C29">
        <f>PARS!C29</f>
        <v>-0.40790273033909435</v>
      </c>
      <c r="D29">
        <f>PARS!D29</f>
        <v>1.0551933911457412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-4.185130455588383</v>
      </c>
      <c r="C30">
        <f>PARS!C30</f>
        <v>-4.8691357318225563</v>
      </c>
      <c r="D30">
        <f>PARS!D30</f>
        <v>-3.9528449999484012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-0.587713243532896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1.0300072885011469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0.47623044732625586</v>
      </c>
      <c r="C33">
        <f>PARS!C33</f>
        <v>-0.16251892949777494</v>
      </c>
      <c r="D33">
        <f>PARS!D33</f>
        <v>0.69314718055994529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1.4858368820192629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3.732468595612271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0</v>
      </c>
      <c r="C36">
        <f>PARS!C36</f>
        <v>0</v>
      </c>
      <c r="D36">
        <f>PARS!D36</f>
        <v>0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1.3838978452763118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1.9083999999999999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1.1266</v>
      </c>
      <c r="C47">
        <f>PARS!C47</f>
        <v>1.1266</v>
      </c>
      <c r="D47">
        <f>PARS!D47</f>
        <v>1.1266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0.98860000000000003</v>
      </c>
      <c r="C48">
        <f>PARS!C48</f>
        <v>0.98860000000000003</v>
      </c>
      <c r="D48">
        <f>PARS!D48</f>
        <v>0.98860000000000003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0.9607</v>
      </c>
      <c r="C49">
        <f>PARS!C49</f>
        <v>0.9607</v>
      </c>
      <c r="D49">
        <f>PARS!D49</f>
        <v>0.9607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R49"/>
  <sheetViews>
    <sheetView tabSelected="1" workbookViewId="0">
      <selection activeCell="E12" sqref="E12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LN(E2/10)</f>
        <v>0.50077528791248915</v>
      </c>
      <c r="C2">
        <f t="shared" ref="C2:D2" si="0">LN(F2/10)</f>
        <v>0.30010459245033816</v>
      </c>
      <c r="D2">
        <f t="shared" si="0"/>
        <v>0.66782937257565544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EXP(B2)*10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x14ac:dyDescent="0.35">
      <c r="A4" t="s">
        <v>73</v>
      </c>
      <c r="B4">
        <f>LN(E4)</f>
        <v>-2.5836226227271579</v>
      </c>
      <c r="C4">
        <f t="shared" ref="C4:D4" si="5">LN(F4)</f>
        <v>-2.5836226227271579</v>
      </c>
      <c r="D4">
        <f t="shared" si="5"/>
        <v>-2.5836226227271579</v>
      </c>
      <c r="E4">
        <v>7.5499999999999998E-2</v>
      </c>
      <c r="F4">
        <v>7.5499999999999998E-2</v>
      </c>
      <c r="G4">
        <v>7.5499999999999998E-2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6">LN(F5)</f>
        <v>1.6094379124341003</v>
      </c>
      <c r="D5">
        <f t="shared" si="6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LN(E6/100)</f>
        <v>2.1972245773362196</v>
      </c>
      <c r="C6">
        <f t="shared" si="6"/>
        <v>3.912023005428146</v>
      </c>
      <c r="D6">
        <f t="shared" si="6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EXP(B6)*100</f>
        <v>900.00000000000023</v>
      </c>
    </row>
    <row r="7" spans="1:18" x14ac:dyDescent="0.35">
      <c r="A7" t="s">
        <v>76</v>
      </c>
      <c r="B7">
        <f>-LN(1/E7 -1)</f>
        <v>1.6000341346441075E-2</v>
      </c>
      <c r="C7">
        <f t="shared" ref="C7:D7" si="7">-LN(1/F7 -1)</f>
        <v>0</v>
      </c>
      <c r="D7">
        <f t="shared" si="7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8">LN(F8)</f>
        <v>-2.3025850929940455</v>
      </c>
      <c r="D8">
        <f t="shared" si="8"/>
        <v>-0.35667494393873245</v>
      </c>
      <c r="E8">
        <v>0.2</v>
      </c>
      <c r="F8">
        <v>0.1</v>
      </c>
      <c r="G8">
        <v>0.7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8"/>
        <v>-2.3025850929940455</v>
      </c>
      <c r="D9" s="7">
        <f t="shared" si="8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x14ac:dyDescent="0.35">
      <c r="A10" t="s">
        <v>79</v>
      </c>
      <c r="B10">
        <f>B9</f>
        <v>-0.14722471975652515</v>
      </c>
      <c r="C10">
        <f t="shared" ref="C10:D10" si="9">C9</f>
        <v>-2.3025850929940455</v>
      </c>
      <c r="D10">
        <f t="shared" si="9"/>
        <v>0.40546510810816438</v>
      </c>
      <c r="E10">
        <v>0.86309999999999998</v>
      </c>
      <c r="F10">
        <v>0.86309999999999998</v>
      </c>
      <c r="G10">
        <v>0.86309999999999998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-0.24397495405798156</v>
      </c>
      <c r="C11">
        <f t="shared" ref="C11:D11" si="10">F11</f>
        <v>-0.312</v>
      </c>
      <c r="D11">
        <f t="shared" si="10"/>
        <v>0</v>
      </c>
      <c r="E11">
        <f>MOMS!C44</f>
        <v>-0.24397495405798156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x14ac:dyDescent="0.35">
      <c r="A12" t="s">
        <v>81</v>
      </c>
      <c r="B12">
        <f>EXP(-0.0135*$E$37)*2*(1-MOMS!C52)/(MOMS!C47*(MOMS!C29/(24*365)+EXP(MOMS!C44)*(MOMS!C29/(24*365)+MOMS!C5/(24*365))))</f>
        <v>20.52607686833386</v>
      </c>
      <c r="C12">
        <f>F12</f>
        <v>20.659721997091967</v>
      </c>
      <c r="D12">
        <f>G12</f>
        <v>20.659721997091967</v>
      </c>
      <c r="E12">
        <v>20.659721997091967</v>
      </c>
      <c r="F12">
        <f>E12</f>
        <v>20.659721997091967</v>
      </c>
      <c r="G12">
        <f>E12</f>
        <v>20.659721997091967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11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2">F15</f>
        <v>-1</v>
      </c>
      <c r="D15">
        <f t="shared" si="12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3">I15-N15</f>
        <v>1</v>
      </c>
      <c r="Q15">
        <f t="shared" ref="Q15" si="14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2"/>
        <v>0</v>
      </c>
      <c r="D16">
        <f t="shared" si="12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5">LN(F17)</f>
        <v>-0.35667494393873245</v>
      </c>
      <c r="D17">
        <f t="shared" si="15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5"/>
        <v>0.58778666490211906</v>
      </c>
      <c r="D18">
        <f t="shared" si="15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6">-LN(1/F19 -1)</f>
        <v>-2.1972245773362196</v>
      </c>
      <c r="D19">
        <f t="shared" si="16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6"/>
        <v>0</v>
      </c>
      <c r="D20">
        <f t="shared" si="16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7">LN(F21)</f>
        <v>0</v>
      </c>
      <c r="D21">
        <f t="shared" si="17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7"/>
        <v>-2.3025850929940455</v>
      </c>
      <c r="D22">
        <f t="shared" si="17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7"/>
        <v>-0.71334988787746489</v>
      </c>
      <c r="D23">
        <f t="shared" si="17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7"/>
        <v>-6.9077552789821368</v>
      </c>
      <c r="D24">
        <f t="shared" si="17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x14ac:dyDescent="0.35">
      <c r="A25" t="s">
        <v>93</v>
      </c>
      <c r="B25">
        <f>MOMS!C54</f>
        <v>0.1449</v>
      </c>
      <c r="C25">
        <f>F25</f>
        <v>0.1449</v>
      </c>
      <c r="D25" s="3">
        <f>G25</f>
        <v>0.1449</v>
      </c>
      <c r="E25">
        <v>0.1449</v>
      </c>
      <c r="F25">
        <f>E25</f>
        <v>0.1449</v>
      </c>
      <c r="G25">
        <f>F25</f>
        <v>0.1449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x14ac:dyDescent="0.35">
      <c r="A26" t="s">
        <v>94</v>
      </c>
      <c r="B26">
        <f>MOMS!C54</f>
        <v>0.1449</v>
      </c>
      <c r="C26">
        <f>F26</f>
        <v>0.1449</v>
      </c>
      <c r="D26" s="3">
        <f>G26</f>
        <v>0.1449</v>
      </c>
      <c r="E26">
        <v>0.1449</v>
      </c>
      <c r="F26">
        <f>E26</f>
        <v>0.1449</v>
      </c>
      <c r="G26">
        <f>F26</f>
        <v>0.1449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8">LN(F27)</f>
        <v>-0.16251892949777494</v>
      </c>
      <c r="D27">
        <f t="shared" si="18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8"/>
        <v>0.69314718055994529</v>
      </c>
      <c r="D28">
        <f t="shared" si="18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x14ac:dyDescent="0.35">
      <c r="A29" t="s">
        <v>97</v>
      </c>
      <c r="B29">
        <f>-LN(1/E29 -1)</f>
        <v>0.57059301932488571</v>
      </c>
      <c r="C29">
        <f t="shared" ref="C29:D29" si="19">-LN(1/F29 -1)</f>
        <v>-0.40790273033909435</v>
      </c>
      <c r="D29">
        <f t="shared" si="19"/>
        <v>1.0551933911457412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x14ac:dyDescent="0.35">
      <c r="A30" t="s">
        <v>98</v>
      </c>
      <c r="B30">
        <f>LN(E30)</f>
        <v>-4.6459921805083466</v>
      </c>
      <c r="C30">
        <f t="shared" ref="C30:D30" si="20">LN(F30)</f>
        <v>-4.8691357318225563</v>
      </c>
      <c r="D30">
        <f t="shared" si="20"/>
        <v>-3.9528449999484012</v>
      </c>
      <c r="E30">
        <v>9.5999999999999992E-3</v>
      </c>
      <c r="F30">
        <f>E30*0.8</f>
        <v>7.6799999999999993E-3</v>
      </c>
      <c r="G30">
        <f>E30*2</f>
        <v>1.9199999999999998E-2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21">LN(F31)</f>
        <v>-1.0498221244986778</v>
      </c>
      <c r="D31">
        <f t="shared" si="21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x14ac:dyDescent="0.35">
      <c r="A32" t="s">
        <v>100</v>
      </c>
      <c r="B32">
        <f>E32</f>
        <v>0.89729999999999999</v>
      </c>
      <c r="C32">
        <f t="shared" ref="C32:D32" si="22">F32</f>
        <v>0.62810999999999995</v>
      </c>
      <c r="D32">
        <f t="shared" si="22"/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x14ac:dyDescent="0.35">
      <c r="A33" t="s">
        <v>101</v>
      </c>
      <c r="B33">
        <f>B27</f>
        <v>0</v>
      </c>
      <c r="C33">
        <f t="shared" ref="C33:G33" si="23">C27</f>
        <v>-0.16251892949777494</v>
      </c>
      <c r="D33">
        <f t="shared" si="23"/>
        <v>0.69314718055994529</v>
      </c>
      <c r="E33">
        <f t="shared" si="23"/>
        <v>1</v>
      </c>
      <c r="F33">
        <f t="shared" si="23"/>
        <v>0.85</v>
      </c>
      <c r="G33">
        <f t="shared" si="23"/>
        <v>2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x14ac:dyDescent="0.35">
      <c r="A36" t="s">
        <v>104</v>
      </c>
      <c r="B36">
        <v>0</v>
      </c>
      <c r="C36">
        <v>0</v>
      </c>
      <c r="D36">
        <f>G36</f>
        <v>0</v>
      </c>
      <c r="E36">
        <v>0</v>
      </c>
      <c r="F36">
        <v>0</v>
      </c>
      <c r="G36">
        <v>0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24">LN(F37)</f>
        <v>-6.9077552789821368</v>
      </c>
      <c r="D37">
        <f t="shared" si="24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x14ac:dyDescent="0.35">
      <c r="A40" t="s">
        <v>108</v>
      </c>
      <c r="B40">
        <f>9*5*52/(24*365)</f>
        <v>0.26712328767123289</v>
      </c>
      <c r="C40">
        <f t="shared" ref="C40:D43" si="25">B40</f>
        <v>0.26712328767123289</v>
      </c>
      <c r="D40">
        <f t="shared" ref="D40:D41" si="26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x14ac:dyDescent="0.35">
      <c r="A41" t="s">
        <v>109</v>
      </c>
      <c r="B41">
        <v>1.49</v>
      </c>
      <c r="C41">
        <f t="shared" si="25"/>
        <v>1.49</v>
      </c>
      <c r="D41">
        <f t="shared" si="26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x14ac:dyDescent="0.35">
      <c r="A43" t="s">
        <v>111</v>
      </c>
      <c r="B43">
        <v>1.9809000000000001</v>
      </c>
      <c r="C43">
        <f t="shared" si="25"/>
        <v>1.9809000000000001</v>
      </c>
      <c r="D43">
        <f t="shared" si="25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x14ac:dyDescent="0.35">
      <c r="A44" t="s">
        <v>112</v>
      </c>
      <c r="B44">
        <v>1.9084000000000001</v>
      </c>
      <c r="C44">
        <f t="shared" ref="C44:D44" si="27">B44</f>
        <v>1.9084000000000001</v>
      </c>
      <c r="D44">
        <f t="shared" si="27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x14ac:dyDescent="0.35">
      <c r="A45" t="s">
        <v>113</v>
      </c>
      <c r="B45">
        <v>1</v>
      </c>
      <c r="C45">
        <f t="shared" ref="C45:D45" si="28">B45</f>
        <v>1</v>
      </c>
      <c r="D45">
        <f t="shared" si="28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x14ac:dyDescent="0.35">
      <c r="A46" t="s">
        <v>114</v>
      </c>
      <c r="B46">
        <f>MOMS!C46</f>
        <v>1.8814014327029097E-3</v>
      </c>
      <c r="C46">
        <f t="shared" ref="C46:D46" si="29">B46</f>
        <v>1.8814014327029097E-3</v>
      </c>
      <c r="D46">
        <f t="shared" si="29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x14ac:dyDescent="0.35">
      <c r="A47" t="s">
        <v>182</v>
      </c>
      <c r="B47">
        <v>1.1266</v>
      </c>
      <c r="C47">
        <f t="shared" ref="C47:D47" si="30">B47</f>
        <v>1.1266</v>
      </c>
      <c r="D47">
        <f t="shared" si="30"/>
        <v>1.1266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x14ac:dyDescent="0.35">
      <c r="A48" t="s">
        <v>183</v>
      </c>
      <c r="B48">
        <v>0.98860000000000003</v>
      </c>
      <c r="C48">
        <f t="shared" ref="C48:D48" si="31">B48</f>
        <v>0.98860000000000003</v>
      </c>
      <c r="D48">
        <f t="shared" si="31"/>
        <v>0.98860000000000003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x14ac:dyDescent="0.35">
      <c r="A49" t="s">
        <v>184</v>
      </c>
      <c r="B49">
        <v>0.9607</v>
      </c>
      <c r="C49">
        <f t="shared" ref="C49:D49" si="32">B49</f>
        <v>0.9607</v>
      </c>
      <c r="D49">
        <f t="shared" si="32"/>
        <v>0.9607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F54"/>
  <sheetViews>
    <sheetView topLeftCell="A41" workbookViewId="0">
      <selection activeCell="G38" sqref="G38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ref="B4:B7" si="0">A4</f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1.1368768064623165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-0.16954406250368551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-3.0939100009194508E-3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-2.556595072362184E-3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-8.7903812532399481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-8.2817295655450867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-7.94157992226146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-3.9984408904219109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-1.71230335362176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5.2860668593272644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2.3340746736978842E-3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-1.8968135394908277E-3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63.102838742636663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105.92467385866674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6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6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6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6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6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v>1</v>
      </c>
      <c r="E37" t="s">
        <v>203</v>
      </c>
      <c r="F37" t="s">
        <v>204</v>
      </c>
    </row>
    <row r="38" spans="1:6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6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6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6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6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6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6" x14ac:dyDescent="0.35">
      <c r="A44" t="s">
        <v>64</v>
      </c>
      <c r="B44" t="s">
        <v>121</v>
      </c>
      <c r="C44">
        <f>VLOOKUP(B44,Moments_psid!A:C,3,0)</f>
        <v>-0.24397495405798156</v>
      </c>
      <c r="D44">
        <f>1</f>
        <v>1</v>
      </c>
    </row>
    <row r="45" spans="1:6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6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6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6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G1" workbookViewId="0">
      <selection activeCell="AA1" sqref="AA1"/>
    </sheetView>
  </sheetViews>
  <sheetFormatPr defaultRowHeight="14.5" x14ac:dyDescent="0.35"/>
  <cols>
    <col min="1" max="1" width="13.08984375" customWidth="1"/>
    <col min="35" max="35" width="13.6328125" bestFit="1" customWidth="1"/>
    <col min="36" max="37" width="18.453125" bestFit="1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1.7831307247998386E-4</v>
      </c>
      <c r="C2">
        <f>W_!E4</f>
        <v>-8.0587089509776015E-6</v>
      </c>
      <c r="D2">
        <f>W_!F4</f>
        <v>6.3980031708639675E-6</v>
      </c>
      <c r="E2">
        <f>W_!G4</f>
        <v>-4.0313639374761699E-2</v>
      </c>
      <c r="F2">
        <f>W_!H4</f>
        <v>-1.291194588369647E-4</v>
      </c>
      <c r="G2">
        <f>W_!I4</f>
        <v>2.1840079726386024E-3</v>
      </c>
      <c r="H2">
        <f>W_!J4</f>
        <v>1.1950799084670332E-4</v>
      </c>
      <c r="I2">
        <f>W_!K4</f>
        <v>-2.8946852335593239E-3</v>
      </c>
      <c r="J2">
        <f>W_!L4</f>
        <v>3.4114758644484045E-3</v>
      </c>
      <c r="K2">
        <f>W_!M4</f>
        <v>-6.3193050864555952E-3</v>
      </c>
      <c r="L2">
        <f>W_!N4</f>
        <v>-3.3606442876288786E-5</v>
      </c>
      <c r="M2">
        <f>W_!O4</f>
        <v>6.3235678422440106E-5</v>
      </c>
      <c r="N2">
        <f>W_!P4</f>
        <v>-0.15982886817538888</v>
      </c>
      <c r="O2">
        <f>W_!Q4</f>
        <v>0.3085684867619054</v>
      </c>
      <c r="P2">
        <f>W_!R4</f>
        <v>-9.2266139917108719E-2</v>
      </c>
      <c r="Q2">
        <f>W_!S4</f>
        <v>0.17776638338582745</v>
      </c>
      <c r="R2">
        <f>W_!T4</f>
        <v>6.4699636306792697E-3</v>
      </c>
      <c r="S2">
        <f>W_!U4</f>
        <v>-1.0537308040703297E-2</v>
      </c>
      <c r="T2">
        <f>W_!V4</f>
        <v>2.10200305101012E-3</v>
      </c>
      <c r="U2">
        <f>W_!W4</f>
        <v>9.0286242760022001E-5</v>
      </c>
      <c r="V2">
        <f>W_!X4</f>
        <v>-1.3472157233364607E-3</v>
      </c>
      <c r="W2">
        <f>W_!Y4</f>
        <v>-7.3126956846785969E-3</v>
      </c>
      <c r="X2">
        <f>W_!Z4</f>
        <v>9.2798384531743803E-3</v>
      </c>
      <c r="Y2">
        <f>W_!AA4</f>
        <v>9.840813330202423E-3</v>
      </c>
      <c r="Z2">
        <f>W_!AB4</f>
        <v>-1.654262998991334E-5</v>
      </c>
      <c r="AA2">
        <f>W_!AC4</f>
        <v>3.3068668813907206E-5</v>
      </c>
      <c r="AB2">
        <f>W_!AD4</f>
        <v>8.3905505445259435E-3</v>
      </c>
      <c r="AC2">
        <f>W_!AE4</f>
        <v>2.1257204495381904E-2</v>
      </c>
      <c r="AD2">
        <f>W_!AF4</f>
        <v>2.6891163717918366E-2</v>
      </c>
      <c r="AE2">
        <f>W_!AG4</f>
        <v>-1.987213005913185E-2</v>
      </c>
      <c r="AF2">
        <f>W_!AH4</f>
        <v>-2.5081918631481123E-2</v>
      </c>
      <c r="AG2">
        <f>W_!AI4</f>
        <v>1.7056304978769584E-2</v>
      </c>
      <c r="AH2">
        <f>W_!AJ4</f>
        <v>5.4194622627841173E-2</v>
      </c>
      <c r="AI2">
        <f>W_!AK4</f>
        <v>4.5000424788870015E-2</v>
      </c>
      <c r="AJ2">
        <f>W_!AL4</f>
        <v>-1.0196591108309195E-2</v>
      </c>
      <c r="AK2">
        <f>W_!AM4</f>
        <v>-7.0629199490868683E-2</v>
      </c>
      <c r="AL2">
        <f>W_!AN4</f>
        <v>8.2182239428398203E-4</v>
      </c>
      <c r="AM2">
        <f>W_!AO4</f>
        <v>7.9550357114931884E-4</v>
      </c>
      <c r="AN2">
        <f>W_!AP4</f>
        <v>7.413068209081513E-4</v>
      </c>
      <c r="AO2">
        <f>W_!AQ4</f>
        <v>1.9392403266011839E-4</v>
      </c>
      <c r="AP2">
        <f>W_!AR4</f>
        <v>5.2576567975257375E-5</v>
      </c>
      <c r="AQ2">
        <f>W_!AS4</f>
        <v>4.9893771999062629E-5</v>
      </c>
      <c r="AR2">
        <f>W_!AT4</f>
        <v>-1.5969852015942722E-5</v>
      </c>
      <c r="AS2">
        <f>W_!AU4</f>
        <v>-9.7715447703080795E-3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-8.0587089509776015E-6</v>
      </c>
      <c r="C3">
        <f>W_!E5</f>
        <v>3.3082967011678502E-5</v>
      </c>
      <c r="D3">
        <f>W_!F5</f>
        <v>-9.3083430435080354E-7</v>
      </c>
      <c r="E3">
        <f>W_!G5</f>
        <v>4.9690008773055988E-2</v>
      </c>
      <c r="F3">
        <f>W_!H5</f>
        <v>1.6403865751980429E-4</v>
      </c>
      <c r="G3">
        <f>W_!I5</f>
        <v>-1.5290316387236275E-3</v>
      </c>
      <c r="H3">
        <f>W_!J5</f>
        <v>3.8225783868101721E-4</v>
      </c>
      <c r="I3">
        <f>W_!K5</f>
        <v>3.0798519912531686E-4</v>
      </c>
      <c r="J3">
        <f>W_!L5</f>
        <v>-9.4435501589965683E-4</v>
      </c>
      <c r="K3">
        <f>W_!M5</f>
        <v>1.7561849500069599E-3</v>
      </c>
      <c r="L3">
        <f>W_!N5</f>
        <v>2.4340681023366604E-5</v>
      </c>
      <c r="M3">
        <f>W_!O5</f>
        <v>-4.6113644780191238E-5</v>
      </c>
      <c r="N3">
        <f>W_!P5</f>
        <v>0.13213700223965485</v>
      </c>
      <c r="O3">
        <f>W_!Q5</f>
        <v>-0.25285864456974494</v>
      </c>
      <c r="P3">
        <f>W_!R5</f>
        <v>0.10437517669090268</v>
      </c>
      <c r="Q3">
        <f>W_!S5</f>
        <v>-0.19632532602562691</v>
      </c>
      <c r="R3">
        <f>W_!T5</f>
        <v>-5.4563297311719099E-2</v>
      </c>
      <c r="S3">
        <f>W_!U5</f>
        <v>0.10208107729419125</v>
      </c>
      <c r="T3">
        <f>W_!V5</f>
        <v>-1.5188661516137988E-3</v>
      </c>
      <c r="U3">
        <f>W_!W5</f>
        <v>-2.6892513043789322E-5</v>
      </c>
      <c r="V3">
        <f>W_!X5</f>
        <v>1.549139754449895E-4</v>
      </c>
      <c r="W3">
        <f>W_!Y5</f>
        <v>-8.5241078093201781E-3</v>
      </c>
      <c r="X3">
        <f>W_!Z5</f>
        <v>-7.7578829127258895E-3</v>
      </c>
      <c r="Y3">
        <f>W_!AA5</f>
        <v>-7.1351416596527346E-3</v>
      </c>
      <c r="Z3">
        <f>W_!AB5</f>
        <v>3.2006766873150301E-6</v>
      </c>
      <c r="AA3">
        <f>W_!AC5</f>
        <v>-6.5774381803777385E-6</v>
      </c>
      <c r="AB3">
        <f>W_!AD5</f>
        <v>-7.9318629257363587E-3</v>
      </c>
      <c r="AC3">
        <f>W_!AE5</f>
        <v>2.2897028861917621E-3</v>
      </c>
      <c r="AD3">
        <f>W_!AF5</f>
        <v>-6.3908035518358717E-3</v>
      </c>
      <c r="AE3">
        <f>W_!AG5</f>
        <v>-8.0865591315207909E-3</v>
      </c>
      <c r="AF3">
        <f>W_!AH5</f>
        <v>-2.2013836633475517E-2</v>
      </c>
      <c r="AG3">
        <f>W_!AI5</f>
        <v>1.9031790001113932E-3</v>
      </c>
      <c r="AH3">
        <f>W_!AJ5</f>
        <v>-1.147018802985162E-3</v>
      </c>
      <c r="AI3">
        <f>W_!AK5</f>
        <v>2.3222278484525953E-2</v>
      </c>
      <c r="AJ3">
        <f>W_!AL5</f>
        <v>3.2801995798873741E-4</v>
      </c>
      <c r="AK3">
        <f>W_!AM5</f>
        <v>-2.8671925793821402E-2</v>
      </c>
      <c r="AL3">
        <f>W_!AN5</f>
        <v>-1.2597902612143524E-3</v>
      </c>
      <c r="AM3">
        <f>W_!AO5</f>
        <v>-1.1145847279000805E-3</v>
      </c>
      <c r="AN3">
        <f>W_!AP5</f>
        <v>-1.1906948905255335E-3</v>
      </c>
      <c r="AO3">
        <f>W_!AQ5</f>
        <v>-4.3865851350457119E-4</v>
      </c>
      <c r="AP3">
        <f>W_!AR5</f>
        <v>-1.6807634246958346E-5</v>
      </c>
      <c r="AQ3">
        <f>W_!AS5</f>
        <v>2.1722632054988036E-4</v>
      </c>
      <c r="AR3">
        <f>W_!AT5</f>
        <v>-3.6888903472780379E-6</v>
      </c>
      <c r="AS3">
        <f>W_!AU5</f>
        <v>-1.0999627821160832E-3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6.3980031708639675E-6</v>
      </c>
      <c r="C4">
        <f>W_!E6</f>
        <v>-9.3083430435080354E-7</v>
      </c>
      <c r="D4">
        <f>W_!F6</f>
        <v>3.763014198051499E-6</v>
      </c>
      <c r="E4">
        <f>W_!G6</f>
        <v>-9.3674291609581184E-3</v>
      </c>
      <c r="F4">
        <f>W_!H6</f>
        <v>-9.1815233339457851E-5</v>
      </c>
      <c r="G4">
        <f>W_!I6</f>
        <v>3.5348968145511544E-4</v>
      </c>
      <c r="H4">
        <f>W_!J6</f>
        <v>-1.2389579548986317E-4</v>
      </c>
      <c r="I4">
        <f>W_!K6</f>
        <v>-2.2051605236020255E-4</v>
      </c>
      <c r="J4">
        <f>W_!L6</f>
        <v>5.5397241856254358E-4</v>
      </c>
      <c r="K4">
        <f>W_!M6</f>
        <v>-1.0244318022383707E-3</v>
      </c>
      <c r="L4">
        <f>W_!N6</f>
        <v>-1.2729948790884534E-7</v>
      </c>
      <c r="M4">
        <f>W_!O6</f>
        <v>1.7222787420475917E-7</v>
      </c>
      <c r="N4">
        <f>W_!P6</f>
        <v>-2.0539758970679542E-2</v>
      </c>
      <c r="O4">
        <f>W_!Q6</f>
        <v>3.8684573372032731E-2</v>
      </c>
      <c r="P4">
        <f>W_!R6</f>
        <v>-1.8267802053376324E-2</v>
      </c>
      <c r="Q4">
        <f>W_!S6</f>
        <v>3.3722045640296495E-2</v>
      </c>
      <c r="R4">
        <f>W_!T6</f>
        <v>3.0809364778536003E-3</v>
      </c>
      <c r="S4">
        <f>W_!U6</f>
        <v>-5.5171637329746682E-3</v>
      </c>
      <c r="T4">
        <f>W_!V6</f>
        <v>3.5669095455239622E-4</v>
      </c>
      <c r="U4">
        <f>W_!W6</f>
        <v>2.1548857733717976E-5</v>
      </c>
      <c r="V4">
        <f>W_!X6</f>
        <v>-1.9877452504546924E-4</v>
      </c>
      <c r="W4">
        <f>W_!Y6</f>
        <v>9.3726301881778254E-4</v>
      </c>
      <c r="X4">
        <f>W_!Z6</f>
        <v>2.4326937583821042E-3</v>
      </c>
      <c r="Y4">
        <f>W_!AA6</f>
        <v>2.2535614311019292E-3</v>
      </c>
      <c r="Z4">
        <f>W_!AB6</f>
        <v>-2.6887122730866516E-6</v>
      </c>
      <c r="AA4">
        <f>W_!AC6</f>
        <v>4.9802728913189651E-6</v>
      </c>
      <c r="AB4">
        <f>W_!AD6</f>
        <v>5.5629652391202605E-3</v>
      </c>
      <c r="AC4">
        <f>W_!AE6</f>
        <v>5.4200651509371317E-3</v>
      </c>
      <c r="AD4">
        <f>W_!AF6</f>
        <v>4.3958108305836262E-3</v>
      </c>
      <c r="AE4">
        <f>W_!AG6</f>
        <v>7.1646767855203918E-3</v>
      </c>
      <c r="AF4">
        <f>W_!AH6</f>
        <v>-1.0741556656109238E-3</v>
      </c>
      <c r="AG4">
        <f>W_!AI6</f>
        <v>9.7383267207177833E-4</v>
      </c>
      <c r="AH4">
        <f>W_!AJ6</f>
        <v>3.9912840809469292E-3</v>
      </c>
      <c r="AI4">
        <f>W_!AK6</f>
        <v>-5.4017291628814573E-4</v>
      </c>
      <c r="AJ4">
        <f>W_!AL6</f>
        <v>2.2649669080207937E-3</v>
      </c>
      <c r="AK4">
        <f>W_!AM6</f>
        <v>-7.6491461655158821E-3</v>
      </c>
      <c r="AL4">
        <f>W_!AN6</f>
        <v>2.0750850978403274E-4</v>
      </c>
      <c r="AM4">
        <f>W_!AO6</f>
        <v>1.8012838996257007E-4</v>
      </c>
      <c r="AN4">
        <f>W_!AP6</f>
        <v>2.0194990502842415E-4</v>
      </c>
      <c r="AO4">
        <f>W_!AQ6</f>
        <v>8.8627850296082802E-5</v>
      </c>
      <c r="AP4">
        <f>W_!AR6</f>
        <v>1.6821924370772353E-5</v>
      </c>
      <c r="AQ4">
        <f>W_!AS6</f>
        <v>6.5178626513781845E-5</v>
      </c>
      <c r="AR4">
        <f>W_!AT6</f>
        <v>1.2443012646052259E-7</v>
      </c>
      <c r="AS4">
        <f>W_!AU6</f>
        <v>-5.4282230657870089E-3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-4.0313639374761699E-2</v>
      </c>
      <c r="C5">
        <f>W_!E7</f>
        <v>4.9690008773055988E-2</v>
      </c>
      <c r="D5">
        <f>W_!F7</f>
        <v>-9.3674291609581184E-3</v>
      </c>
      <c r="E5">
        <f>W_!G7</f>
        <v>289.4920566322719</v>
      </c>
      <c r="F5">
        <f>W_!H7</f>
        <v>1.5120580997996731</v>
      </c>
      <c r="G5">
        <f>W_!I7</f>
        <v>-6.3105919886014581</v>
      </c>
      <c r="H5">
        <f>W_!J7</f>
        <v>1.7479689886796936</v>
      </c>
      <c r="I5">
        <f>W_!K7</f>
        <v>2.9977399486365357</v>
      </c>
      <c r="J5">
        <f>W_!L7</f>
        <v>-4.840127991293067</v>
      </c>
      <c r="K5">
        <f>W_!M7</f>
        <v>9.210684373891608</v>
      </c>
      <c r="L5">
        <f>W_!N7</f>
        <v>6.1641044284796137E-2</v>
      </c>
      <c r="M5">
        <f>W_!O7</f>
        <v>-0.11753028267075304</v>
      </c>
      <c r="N5">
        <f>W_!P7</f>
        <v>589.72612223960095</v>
      </c>
      <c r="O5">
        <f>W_!Q7</f>
        <v>-1126.2225585624208</v>
      </c>
      <c r="P5">
        <f>W_!R7</f>
        <v>524.27416939885438</v>
      </c>
      <c r="Q5">
        <f>W_!S7</f>
        <v>-984.76826782458284</v>
      </c>
      <c r="R5">
        <f>W_!T7</f>
        <v>-211.30141923339218</v>
      </c>
      <c r="S5">
        <f>W_!U7</f>
        <v>392.98837731434764</v>
      </c>
      <c r="T5">
        <f>W_!V7</f>
        <v>-6.2359031193143153</v>
      </c>
      <c r="U5">
        <f>W_!W7</f>
        <v>-0.54428499046723056</v>
      </c>
      <c r="V5">
        <f>W_!X7</f>
        <v>0.99270885833884204</v>
      </c>
      <c r="W5">
        <f>W_!Y7</f>
        <v>-41.980501409028804</v>
      </c>
      <c r="X5">
        <f>W_!Z7</f>
        <v>-47.700626147743691</v>
      </c>
      <c r="Y5">
        <f>W_!AA7</f>
        <v>-43.330907409351262</v>
      </c>
      <c r="Z5">
        <f>W_!AB7</f>
        <v>5.0925987869129559E-2</v>
      </c>
      <c r="AA5">
        <f>W_!AC7</f>
        <v>-8.7604811279954023E-2</v>
      </c>
      <c r="AB5">
        <f>W_!AD7</f>
        <v>-38.119946492478427</v>
      </c>
      <c r="AC5">
        <f>W_!AE7</f>
        <v>-58.396732028113057</v>
      </c>
      <c r="AD5">
        <f>W_!AF7</f>
        <v>-41.133371148493559</v>
      </c>
      <c r="AE5">
        <f>W_!AG7</f>
        <v>-121.41613883694886</v>
      </c>
      <c r="AF5">
        <f>W_!AH7</f>
        <v>-41.166708078117779</v>
      </c>
      <c r="AG5">
        <f>W_!AI7</f>
        <v>15.833172476564553</v>
      </c>
      <c r="AH5">
        <f>W_!AJ7</f>
        <v>-53.192584999011764</v>
      </c>
      <c r="AI5">
        <f>W_!AK7</f>
        <v>55.163570109553895</v>
      </c>
      <c r="AJ5">
        <f>W_!AL7</f>
        <v>4.8559632968983371</v>
      </c>
      <c r="AK5">
        <f>W_!AM7</f>
        <v>-57.737627782609628</v>
      </c>
      <c r="AL5">
        <f>W_!AN7</f>
        <v>-3.6109558887362798</v>
      </c>
      <c r="AM5">
        <f>W_!AO7</f>
        <v>-2.7408917601121843</v>
      </c>
      <c r="AN5">
        <f>W_!AP7</f>
        <v>-3.262250839326835</v>
      </c>
      <c r="AO5">
        <f>W_!AQ7</f>
        <v>0.20662927725026692</v>
      </c>
      <c r="AP5">
        <f>W_!AR7</f>
        <v>-0.15535073601237376</v>
      </c>
      <c r="AQ5">
        <f>W_!AS7</f>
        <v>0.15402059287478631</v>
      </c>
      <c r="AR5">
        <f>W_!AT7</f>
        <v>6.0237589467336261E-2</v>
      </c>
      <c r="AS5">
        <f>W_!AU7</f>
        <v>75.790286734902352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-1.291194588369647E-4</v>
      </c>
      <c r="C6">
        <f>W_!E8</f>
        <v>1.6403865751980429E-4</v>
      </c>
      <c r="D6">
        <f>W_!F8</f>
        <v>-9.1815233339457851E-5</v>
      </c>
      <c r="E6">
        <f>W_!G8</f>
        <v>1.5120580997996731</v>
      </c>
      <c r="F6">
        <f>W_!H8</f>
        <v>7.5300563715577959E-2</v>
      </c>
      <c r="G6">
        <f>W_!I8</f>
        <v>-2.0052015947388889E-2</v>
      </c>
      <c r="H6">
        <f>W_!J8</f>
        <v>6.7180318304964279E-2</v>
      </c>
      <c r="I6">
        <f>W_!K8</f>
        <v>6.3245218639898446E-2</v>
      </c>
      <c r="J6">
        <f>W_!L8</f>
        <v>-1.8366641846413134E-2</v>
      </c>
      <c r="K6">
        <f>W_!M8</f>
        <v>3.3738262983430578E-2</v>
      </c>
      <c r="L6">
        <f>W_!N8</f>
        <v>1.4975522719250028E-4</v>
      </c>
      <c r="M6">
        <f>W_!O8</f>
        <v>-2.990948689515616E-4</v>
      </c>
      <c r="N6">
        <f>W_!P8</f>
        <v>5.3232639458714441</v>
      </c>
      <c r="O6">
        <f>W_!Q8</f>
        <v>-10.079717535513957</v>
      </c>
      <c r="P6">
        <f>W_!R8</f>
        <v>5.2797938205596351</v>
      </c>
      <c r="Q6">
        <f>W_!S8</f>
        <v>-9.8426675655655771</v>
      </c>
      <c r="R6">
        <f>W_!T8</f>
        <v>-2.7942573244046147</v>
      </c>
      <c r="S6">
        <f>W_!U8</f>
        <v>5.2224874747760914</v>
      </c>
      <c r="T6">
        <f>W_!V8</f>
        <v>-1.9751256414351517E-2</v>
      </c>
      <c r="U6">
        <f>W_!W8</f>
        <v>-6.7450542622610275E-3</v>
      </c>
      <c r="V6">
        <f>W_!X8</f>
        <v>6.9091816427972871E-3</v>
      </c>
      <c r="W6">
        <f>W_!Y8</f>
        <v>-0.75203841737907162</v>
      </c>
      <c r="X6">
        <f>W_!Z8</f>
        <v>-0.40404192705170516</v>
      </c>
      <c r="Y6">
        <f>W_!AA8</f>
        <v>-0.36306369048586096</v>
      </c>
      <c r="Z6">
        <f>W_!AB8</f>
        <v>-2.4539634995494951E-4</v>
      </c>
      <c r="AA6">
        <f>W_!AC8</f>
        <v>5.0124182963143954E-4</v>
      </c>
      <c r="AB6">
        <f>W_!AD8</f>
        <v>-0.79294674678165677</v>
      </c>
      <c r="AC6">
        <f>W_!AE8</f>
        <v>-0.54504013440802623</v>
      </c>
      <c r="AD6">
        <f>W_!AF8</f>
        <v>-0.57027159259785853</v>
      </c>
      <c r="AE6">
        <f>W_!AG8</f>
        <v>-1.3018865457045217</v>
      </c>
      <c r="AF6">
        <f>W_!AH8</f>
        <v>-0.61849866154989785</v>
      </c>
      <c r="AG6">
        <f>W_!AI8</f>
        <v>0.32192271103420861</v>
      </c>
      <c r="AH6">
        <f>W_!AJ8</f>
        <v>0.34439954362514263</v>
      </c>
      <c r="AI6">
        <f>W_!AK8</f>
        <v>1.0530597443909404</v>
      </c>
      <c r="AJ6">
        <f>W_!AL8</f>
        <v>0.25950300124632464</v>
      </c>
      <c r="AK6">
        <f>W_!AM8</f>
        <v>0.12673218996622745</v>
      </c>
      <c r="AL6">
        <f>W_!AN8</f>
        <v>-3.4114608501629763E-2</v>
      </c>
      <c r="AM6">
        <f>W_!AO8</f>
        <v>-2.42377463361718E-2</v>
      </c>
      <c r="AN6">
        <f>W_!AP8</f>
        <v>-3.1242811094573286E-2</v>
      </c>
      <c r="AO6">
        <f>W_!AQ8</f>
        <v>1.166763981226074E-2</v>
      </c>
      <c r="AP6">
        <f>W_!AR8</f>
        <v>-5.2741517712250052E-4</v>
      </c>
      <c r="AQ6">
        <f>W_!AS8</f>
        <v>-2.1061570695268374E-3</v>
      </c>
      <c r="AR6">
        <f>W_!AT8</f>
        <v>1.0249022884831207E-3</v>
      </c>
      <c r="AS6">
        <f>W_!AU8</f>
        <v>0.58147363910938743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2.1840079726386024E-3</v>
      </c>
      <c r="C7">
        <f>W_!E9</f>
        <v>-1.5290316387236275E-3</v>
      </c>
      <c r="D7">
        <f>W_!F9</f>
        <v>3.5348968145511544E-4</v>
      </c>
      <c r="E7">
        <f>W_!G9</f>
        <v>-6.3105919886014581</v>
      </c>
      <c r="F7">
        <f>W_!H9</f>
        <v>-2.0052015947388889E-2</v>
      </c>
      <c r="G7">
        <f>W_!I9</f>
        <v>0.45705986017272576</v>
      </c>
      <c r="H7">
        <f>W_!J9</f>
        <v>-0.13823018159377318</v>
      </c>
      <c r="I7">
        <f>W_!K9</f>
        <v>-0.1444723098023139</v>
      </c>
      <c r="J7">
        <f>W_!L9</f>
        <v>0.20047972880030041</v>
      </c>
      <c r="K7">
        <f>W_!M9</f>
        <v>-0.37586261398079435</v>
      </c>
      <c r="L7">
        <f>W_!N9</f>
        <v>-2.4450118687629483E-3</v>
      </c>
      <c r="M7">
        <f>W_!O9</f>
        <v>4.7201941891734898E-3</v>
      </c>
      <c r="N7">
        <f>W_!P9</f>
        <v>-16.785713626538868</v>
      </c>
      <c r="O7">
        <f>W_!Q9</f>
        <v>31.954326148909761</v>
      </c>
      <c r="P7">
        <f>W_!R9</f>
        <v>-13.484943281713829</v>
      </c>
      <c r="Q7">
        <f>W_!S9</f>
        <v>25.027067733390396</v>
      </c>
      <c r="R7">
        <f>W_!T9</f>
        <v>3.9039584534518803</v>
      </c>
      <c r="S7">
        <f>W_!U9</f>
        <v>-7.11667722226594</v>
      </c>
      <c r="T7">
        <f>W_!V9</f>
        <v>0.45358098872206448</v>
      </c>
      <c r="U7">
        <f>W_!W9</f>
        <v>2.0302543263214207E-2</v>
      </c>
      <c r="V7">
        <f>W_!X9</f>
        <v>-6.1159430575866904E-2</v>
      </c>
      <c r="W7">
        <f>W_!Y9</f>
        <v>2.8187793135093999</v>
      </c>
      <c r="X7">
        <f>W_!Z9</f>
        <v>2.3419776185559322</v>
      </c>
      <c r="Y7">
        <f>W_!AA9</f>
        <v>2.0956059719851838</v>
      </c>
      <c r="Z7">
        <f>W_!AB9</f>
        <v>2.3109967081836125E-3</v>
      </c>
      <c r="AA7">
        <f>W_!AC9</f>
        <v>-4.3084211244246683E-3</v>
      </c>
      <c r="AB7">
        <f>W_!AD9</f>
        <v>3.0405458663221898</v>
      </c>
      <c r="AC7">
        <f>W_!AE9</f>
        <v>1.6209048099583729</v>
      </c>
      <c r="AD7">
        <f>W_!AF9</f>
        <v>2.3230755478942386</v>
      </c>
      <c r="AE7">
        <f>W_!AG9</f>
        <v>1.7655574793394597</v>
      </c>
      <c r="AF7">
        <f>W_!AH9</f>
        <v>-1.2782277505707949</v>
      </c>
      <c r="AG7">
        <f>W_!AI9</f>
        <v>-0.46502982376709351</v>
      </c>
      <c r="AH7">
        <f>W_!AJ9</f>
        <v>2.484869948279401</v>
      </c>
      <c r="AI7">
        <f>W_!AK9</f>
        <v>-3.2472796428718954E-2</v>
      </c>
      <c r="AJ7">
        <f>W_!AL9</f>
        <v>-0.37495332957641608</v>
      </c>
      <c r="AK7">
        <f>W_!AM9</f>
        <v>2.9483933143471353</v>
      </c>
      <c r="AL7">
        <f>W_!AN9</f>
        <v>0.2854003412401166</v>
      </c>
      <c r="AM7">
        <f>W_!AO9</f>
        <v>0.26751117157584564</v>
      </c>
      <c r="AN7">
        <f>W_!AP9</f>
        <v>0.28274731973010053</v>
      </c>
      <c r="AO7">
        <f>W_!AQ9</f>
        <v>0.10378837529002505</v>
      </c>
      <c r="AP7">
        <f>W_!AR9</f>
        <v>1.2989348393727503E-2</v>
      </c>
      <c r="AQ7">
        <f>W_!AS9</f>
        <v>3.7416139756071068E-2</v>
      </c>
      <c r="AR7">
        <f>W_!AT9</f>
        <v>-2.2127639303616241E-3</v>
      </c>
      <c r="AS7">
        <f>W_!AU9</f>
        <v>-2.9347387175114052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1.1950799084670332E-4</v>
      </c>
      <c r="C8">
        <f>W_!E10</f>
        <v>3.8225783868101721E-4</v>
      </c>
      <c r="D8">
        <f>W_!F10</f>
        <v>-1.2389579548986317E-4</v>
      </c>
      <c r="E8">
        <f>W_!G10</f>
        <v>1.7479689886796936</v>
      </c>
      <c r="F8">
        <f>W_!H10</f>
        <v>6.7180318304964279E-2</v>
      </c>
      <c r="G8">
        <f>W_!I10</f>
        <v>-0.13823018159377318</v>
      </c>
      <c r="H8">
        <f>W_!J10</f>
        <v>0.38241027586374415</v>
      </c>
      <c r="I8">
        <f>W_!K10</f>
        <v>9.524525153454258E-2</v>
      </c>
      <c r="J8">
        <f>W_!L10</f>
        <v>-9.6889567398065563E-2</v>
      </c>
      <c r="K8">
        <f>W_!M10</f>
        <v>0.181911729197447</v>
      </c>
      <c r="L8">
        <f>W_!N10</f>
        <v>9.9637229865548048E-4</v>
      </c>
      <c r="M8">
        <f>W_!O10</f>
        <v>-2.008627652008627E-3</v>
      </c>
      <c r="N8">
        <f>W_!P10</f>
        <v>11.228863140385918</v>
      </c>
      <c r="O8">
        <f>W_!Q10</f>
        <v>-21.470939964265249</v>
      </c>
      <c r="P8">
        <f>W_!R10</f>
        <v>10.356418571345214</v>
      </c>
      <c r="Q8">
        <f>W_!S10</f>
        <v>-19.216765986527019</v>
      </c>
      <c r="R8">
        <f>W_!T10</f>
        <v>-1.9282397193109404</v>
      </c>
      <c r="S8">
        <f>W_!U10</f>
        <v>3.5625091254125145</v>
      </c>
      <c r="T8">
        <f>W_!V10</f>
        <v>-0.12888456435080944</v>
      </c>
      <c r="U8">
        <f>W_!W10</f>
        <v>-1.4125602105139181E-2</v>
      </c>
      <c r="V8">
        <f>W_!X10</f>
        <v>3.5695191832948919E-2</v>
      </c>
      <c r="W8">
        <f>W_!Y10</f>
        <v>-2.1089472621393845</v>
      </c>
      <c r="X8">
        <f>W_!Z10</f>
        <v>-0.88308893082804785</v>
      </c>
      <c r="Y8">
        <f>W_!AA10</f>
        <v>-0.767026717920958</v>
      </c>
      <c r="Z8">
        <f>W_!AB10</f>
        <v>-2.8424344588463876E-3</v>
      </c>
      <c r="AA8">
        <f>W_!AC10</f>
        <v>5.033614692341622E-3</v>
      </c>
      <c r="AB8">
        <f>W_!AD10</f>
        <v>-0.93364597800377624</v>
      </c>
      <c r="AC8">
        <f>W_!AE10</f>
        <v>-1.0468533862739056</v>
      </c>
      <c r="AD8">
        <f>W_!AF10</f>
        <v>-1.1481699235157823</v>
      </c>
      <c r="AE8">
        <f>W_!AG10</f>
        <v>-3.0991642928431875</v>
      </c>
      <c r="AF8">
        <f>W_!AH10</f>
        <v>1.7575242766347972</v>
      </c>
      <c r="AG8">
        <f>W_!AI10</f>
        <v>1.3455678679608691</v>
      </c>
      <c r="AH8">
        <f>W_!AJ10</f>
        <v>-1.0710841077028892</v>
      </c>
      <c r="AI8">
        <f>W_!AK10</f>
        <v>-0.54275269142169147</v>
      </c>
      <c r="AJ8">
        <f>W_!AL10</f>
        <v>0.16670312189810621</v>
      </c>
      <c r="AK8">
        <f>W_!AM10</f>
        <v>-4.965217828727825</v>
      </c>
      <c r="AL8">
        <f>W_!AN10</f>
        <v>-0.14801787571000397</v>
      </c>
      <c r="AM8">
        <f>W_!AO10</f>
        <v>-0.13234712066588447</v>
      </c>
      <c r="AN8">
        <f>W_!AP10</f>
        <v>-0.15418200108121369</v>
      </c>
      <c r="AO8">
        <f>W_!AQ10</f>
        <v>-1.6929667246746998E-3</v>
      </c>
      <c r="AP8">
        <f>W_!AR10</f>
        <v>-6.5803688566231887E-3</v>
      </c>
      <c r="AQ8">
        <f>W_!AS10</f>
        <v>-2.7445917179061138E-2</v>
      </c>
      <c r="AR8">
        <f>W_!AT10</f>
        <v>1.4452511759797241E-3</v>
      </c>
      <c r="AS8">
        <f>W_!AU10</f>
        <v>2.5993518858026579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-2.8946852335593239E-3</v>
      </c>
      <c r="C9">
        <f>W_!E11</f>
        <v>3.0798519912531686E-4</v>
      </c>
      <c r="D9">
        <f>W_!F11</f>
        <v>-2.2051605236020255E-4</v>
      </c>
      <c r="E9">
        <f>W_!G11</f>
        <v>2.9977399486365357</v>
      </c>
      <c r="F9">
        <f>W_!H11</f>
        <v>6.3245218639898446E-2</v>
      </c>
      <c r="G9">
        <f>W_!I11</f>
        <v>-0.1444723098023139</v>
      </c>
      <c r="H9">
        <f>W_!J11</f>
        <v>9.524525153454258E-2</v>
      </c>
      <c r="I9">
        <f>W_!K11</f>
        <v>0.32967305614694348</v>
      </c>
      <c r="J9">
        <f>W_!L11</f>
        <v>-0.13864560166947873</v>
      </c>
      <c r="K9">
        <f>W_!M11</f>
        <v>0.26242593959719518</v>
      </c>
      <c r="L9">
        <f>W_!N11</f>
        <v>1.8309420103255049E-3</v>
      </c>
      <c r="M9">
        <f>W_!O11</f>
        <v>-3.4814888534950958E-3</v>
      </c>
      <c r="N9">
        <f>W_!P11</f>
        <v>12.933893422837496</v>
      </c>
      <c r="O9">
        <f>W_!Q11</f>
        <v>-24.711962266554782</v>
      </c>
      <c r="P9">
        <f>W_!R11</f>
        <v>9.4140641871961765</v>
      </c>
      <c r="Q9">
        <f>W_!S11</f>
        <v>-17.812113930023191</v>
      </c>
      <c r="R9">
        <f>W_!T11</f>
        <v>-5.5916262093774529</v>
      </c>
      <c r="S9">
        <f>W_!U11</f>
        <v>10.476758041636117</v>
      </c>
      <c r="T9">
        <f>W_!V11</f>
        <v>-0.14321636641683372</v>
      </c>
      <c r="U9">
        <f>W_!W11</f>
        <v>-1.2296668846343698E-2</v>
      </c>
      <c r="V9">
        <f>W_!X11</f>
        <v>3.6336967284666614E-2</v>
      </c>
      <c r="W9">
        <f>W_!Y11</f>
        <v>-1.7457760031887333</v>
      </c>
      <c r="X9">
        <f>W_!Z11</f>
        <v>-1.2816962081209369</v>
      </c>
      <c r="Y9">
        <f>W_!AA11</f>
        <v>-1.1722976031665728</v>
      </c>
      <c r="Z9">
        <f>W_!AB11</f>
        <v>4.2976884985427682E-4</v>
      </c>
      <c r="AA9">
        <f>W_!AC11</f>
        <v>-8.5150781112878625E-4</v>
      </c>
      <c r="AB9">
        <f>W_!AD11</f>
        <v>-1.5264591826042211</v>
      </c>
      <c r="AC9">
        <f>W_!AE11</f>
        <v>-0.83772835898907572</v>
      </c>
      <c r="AD9">
        <f>W_!AF11</f>
        <v>-2.3410891968725531</v>
      </c>
      <c r="AE9">
        <f>W_!AG11</f>
        <v>-0.88066158379428483</v>
      </c>
      <c r="AF9">
        <f>W_!AH11</f>
        <v>3.743174484704119E-2</v>
      </c>
      <c r="AG9">
        <f>W_!AI11</f>
        <v>-2.3664326989739135</v>
      </c>
      <c r="AH9">
        <f>W_!AJ11</f>
        <v>-2.2273560259316594</v>
      </c>
      <c r="AI9">
        <f>W_!AK11</f>
        <v>0.36001623548796013</v>
      </c>
      <c r="AJ9">
        <f>W_!AL11</f>
        <v>0.52879974246197636</v>
      </c>
      <c r="AK9">
        <f>W_!AM11</f>
        <v>-0.2365318797835512</v>
      </c>
      <c r="AL9">
        <f>W_!AN11</f>
        <v>-5.075756500756446E-2</v>
      </c>
      <c r="AM9">
        <f>W_!AO11</f>
        <v>-2.6576651191641393E-2</v>
      </c>
      <c r="AN9">
        <f>W_!AP11</f>
        <v>-4.8547829094043086E-2</v>
      </c>
      <c r="AO9">
        <f>W_!AQ11</f>
        <v>3.5795022731767907E-3</v>
      </c>
      <c r="AP9">
        <f>W_!AR11</f>
        <v>-2.6450180705506351E-3</v>
      </c>
      <c r="AQ9">
        <f>W_!AS11</f>
        <v>1.6441553207015996E-3</v>
      </c>
      <c r="AR9">
        <f>W_!AT11</f>
        <v>2.3621806231702118E-3</v>
      </c>
      <c r="AS9">
        <f>W_!AU11</f>
        <v>3.1868022036129697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3.4114758644484045E-3</v>
      </c>
      <c r="C10">
        <f>W_!E12</f>
        <v>-9.4435501589965683E-4</v>
      </c>
      <c r="D10">
        <f>W_!F12</f>
        <v>5.5397241856254358E-4</v>
      </c>
      <c r="E10">
        <f>W_!G12</f>
        <v>-4.840127991293067</v>
      </c>
      <c r="F10">
        <f>W_!H12</f>
        <v>-1.8366641846413134E-2</v>
      </c>
      <c r="G10">
        <f>W_!I12</f>
        <v>0.20047972880030041</v>
      </c>
      <c r="H10">
        <f>W_!J12</f>
        <v>-9.6889567398065563E-2</v>
      </c>
      <c r="I10">
        <f>W_!K12</f>
        <v>-0.13864560166947873</v>
      </c>
      <c r="J10">
        <f>W_!L12</f>
        <v>0.54702309526369475</v>
      </c>
      <c r="K10">
        <f>W_!M12</f>
        <v>-1.0180908356931886</v>
      </c>
      <c r="L10">
        <f>W_!N12</f>
        <v>-2.9419404854007106E-3</v>
      </c>
      <c r="M10">
        <f>W_!O12</f>
        <v>5.5071357707618335E-3</v>
      </c>
      <c r="N10">
        <f>W_!P12</f>
        <v>-18.020994992728717</v>
      </c>
      <c r="O10">
        <f>W_!Q12</f>
        <v>34.12888723669068</v>
      </c>
      <c r="P10">
        <f>W_!R12</f>
        <v>-14.066834381830979</v>
      </c>
      <c r="Q10">
        <f>W_!S12</f>
        <v>26.228217581913196</v>
      </c>
      <c r="R10">
        <f>W_!T12</f>
        <v>4.9981445009904357</v>
      </c>
      <c r="S10">
        <f>W_!U12</f>
        <v>-9.1748140779880245</v>
      </c>
      <c r="T10">
        <f>W_!V12</f>
        <v>0.19953378365896102</v>
      </c>
      <c r="U10">
        <f>W_!W12</f>
        <v>8.680033457916729E-3</v>
      </c>
      <c r="V10">
        <f>W_!X12</f>
        <v>-7.7202256611766717E-2</v>
      </c>
      <c r="W10">
        <f>W_!Y12</f>
        <v>-1.0815378701130609</v>
      </c>
      <c r="X10">
        <f>W_!Z12</f>
        <v>0.94663516478498999</v>
      </c>
      <c r="Y10">
        <f>W_!AA12</f>
        <v>0.89765985895699385</v>
      </c>
      <c r="Z10">
        <f>W_!AB12</f>
        <v>1.3613219993927133E-3</v>
      </c>
      <c r="AA10">
        <f>W_!AC12</f>
        <v>-2.5492595426118924E-3</v>
      </c>
      <c r="AB10">
        <f>W_!AD12</f>
        <v>1.9906018166756743</v>
      </c>
      <c r="AC10">
        <f>W_!AE12</f>
        <v>-4.9907841616248255E-2</v>
      </c>
      <c r="AD10">
        <f>W_!AF12</f>
        <v>2.2201893713818426</v>
      </c>
      <c r="AE10">
        <f>W_!AG12</f>
        <v>2.6884144794215215</v>
      </c>
      <c r="AF10">
        <f>W_!AH12</f>
        <v>4.0373586092262631E-2</v>
      </c>
      <c r="AG10">
        <f>W_!AI12</f>
        <v>1.9938604017660995</v>
      </c>
      <c r="AH10">
        <f>W_!AJ12</f>
        <v>1.4255785516062096</v>
      </c>
      <c r="AI10">
        <f>W_!AK12</f>
        <v>0.38799229499173682</v>
      </c>
      <c r="AJ10">
        <f>W_!AL12</f>
        <v>1.1002301673230266</v>
      </c>
      <c r="AK10">
        <f>W_!AM12</f>
        <v>4.5175585140474883</v>
      </c>
      <c r="AL10">
        <f>W_!AN12</f>
        <v>0.12003669485915777</v>
      </c>
      <c r="AM10">
        <f>W_!AO12</f>
        <v>9.6056304227641262E-2</v>
      </c>
      <c r="AN10">
        <f>W_!AP12</f>
        <v>0.10799655895447798</v>
      </c>
      <c r="AO10">
        <f>W_!AQ12</f>
        <v>-1.5487037140036337E-2</v>
      </c>
      <c r="AP10">
        <f>W_!AR12</f>
        <v>2.0632847841990072E-3</v>
      </c>
      <c r="AQ10">
        <f>W_!AS12</f>
        <v>-2.603914069368967E-2</v>
      </c>
      <c r="AR10">
        <f>W_!AT12</f>
        <v>-1.9244109516631141E-3</v>
      </c>
      <c r="AS10">
        <f>W_!AU12</f>
        <v>-2.6231601184424873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-6.3193050864555952E-3</v>
      </c>
      <c r="C11">
        <f>W_!E13</f>
        <v>1.7561849500069599E-3</v>
      </c>
      <c r="D11">
        <f>W_!F13</f>
        <v>-1.0244318022383707E-3</v>
      </c>
      <c r="E11">
        <f>W_!G13</f>
        <v>9.210684373891608</v>
      </c>
      <c r="F11">
        <f>W_!H13</f>
        <v>3.3738262983430578E-2</v>
      </c>
      <c r="G11">
        <f>W_!I13</f>
        <v>-0.37586261398079435</v>
      </c>
      <c r="H11">
        <f>W_!J13</f>
        <v>0.181911729197447</v>
      </c>
      <c r="I11">
        <f>W_!K13</f>
        <v>0.26242593959719518</v>
      </c>
      <c r="J11">
        <f>W_!L13</f>
        <v>-1.0180908356931886</v>
      </c>
      <c r="K11">
        <f>W_!M13</f>
        <v>1.8978923855891521</v>
      </c>
      <c r="L11">
        <f>W_!N13</f>
        <v>5.566756214180942E-3</v>
      </c>
      <c r="M11">
        <f>W_!O13</f>
        <v>-1.0427350527381878E-2</v>
      </c>
      <c r="N11">
        <f>W_!P13</f>
        <v>33.874919080834616</v>
      </c>
      <c r="O11">
        <f>W_!Q13</f>
        <v>-64.179443732242675</v>
      </c>
      <c r="P11">
        <f>W_!R13</f>
        <v>26.280210251208917</v>
      </c>
      <c r="Q11">
        <f>W_!S13</f>
        <v>-49.034323224557802</v>
      </c>
      <c r="R11">
        <f>W_!T13</f>
        <v>-9.4767088511904305</v>
      </c>
      <c r="S11">
        <f>W_!U13</f>
        <v>17.403271054592906</v>
      </c>
      <c r="T11">
        <f>W_!V13</f>
        <v>-0.37379952048790016</v>
      </c>
      <c r="U11">
        <f>W_!W13</f>
        <v>-1.6568308572914758E-2</v>
      </c>
      <c r="V11">
        <f>W_!X13</f>
        <v>0.14166105643108423</v>
      </c>
      <c r="W11">
        <f>W_!Y13</f>
        <v>1.9456297177060942</v>
      </c>
      <c r="X11">
        <f>W_!Z13</f>
        <v>-1.8085743792371785</v>
      </c>
      <c r="Y11">
        <f>W_!AA13</f>
        <v>-1.7140438282279085</v>
      </c>
      <c r="Z11">
        <f>W_!AB13</f>
        <v>-2.5033458678467117E-3</v>
      </c>
      <c r="AA11">
        <f>W_!AC13</f>
        <v>4.7041512903812999E-3</v>
      </c>
      <c r="AB11">
        <f>W_!AD13</f>
        <v>-3.7947133290621897</v>
      </c>
      <c r="AC11">
        <f>W_!AE13</f>
        <v>3.2743746928143899E-2</v>
      </c>
      <c r="AD11">
        <f>W_!AF13</f>
        <v>-4.252895000577662</v>
      </c>
      <c r="AE11">
        <f>W_!AG13</f>
        <v>-4.9640050721615561</v>
      </c>
      <c r="AF11">
        <f>W_!AH13</f>
        <v>-0.10078867535465164</v>
      </c>
      <c r="AG11">
        <f>W_!AI13</f>
        <v>-3.756852385831436</v>
      </c>
      <c r="AH11">
        <f>W_!AJ13</f>
        <v>-2.6234132677490378</v>
      </c>
      <c r="AI11">
        <f>W_!AK13</f>
        <v>-0.63181798199538874</v>
      </c>
      <c r="AJ11">
        <f>W_!AL13</f>
        <v>-2.0541792437107995</v>
      </c>
      <c r="AK11">
        <f>W_!AM13</f>
        <v>-8.4981459133335591</v>
      </c>
      <c r="AL11">
        <f>W_!AN13</f>
        <v>-0.21969085519885917</v>
      </c>
      <c r="AM11">
        <f>W_!AO13</f>
        <v>-0.17352396146403398</v>
      </c>
      <c r="AN11">
        <f>W_!AP13</f>
        <v>-0.19640612007551161</v>
      </c>
      <c r="AO11">
        <f>W_!AQ13</f>
        <v>3.3342695880637888E-2</v>
      </c>
      <c r="AP11">
        <f>W_!AR13</f>
        <v>-3.9683164112395619E-3</v>
      </c>
      <c r="AQ11">
        <f>W_!AS13</f>
        <v>4.8316332144040422E-2</v>
      </c>
      <c r="AR11">
        <f>W_!AT13</f>
        <v>3.7841405597909016E-3</v>
      </c>
      <c r="AS11">
        <f>W_!AU13</f>
        <v>5.182413296448396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-3.3606442876288786E-5</v>
      </c>
      <c r="C12">
        <f>W_!E14</f>
        <v>2.4340681023366604E-5</v>
      </c>
      <c r="D12">
        <f>W_!F14</f>
        <v>-1.2729948790884534E-7</v>
      </c>
      <c r="E12">
        <f>W_!G14</f>
        <v>6.1641044284796137E-2</v>
      </c>
      <c r="F12">
        <f>W_!H14</f>
        <v>1.4975522719250028E-4</v>
      </c>
      <c r="G12">
        <f>W_!I14</f>
        <v>-2.4450118687629483E-3</v>
      </c>
      <c r="H12">
        <f>W_!J14</f>
        <v>9.9637229865548048E-4</v>
      </c>
      <c r="I12">
        <f>W_!K14</f>
        <v>1.8309420103255049E-3</v>
      </c>
      <c r="J12">
        <f>W_!L14</f>
        <v>-2.9419404854007106E-3</v>
      </c>
      <c r="K12">
        <f>W_!M14</f>
        <v>5.566756214180942E-3</v>
      </c>
      <c r="L12">
        <f>W_!N14</f>
        <v>8.0775695342580063E-5</v>
      </c>
      <c r="M12">
        <f>W_!O14</f>
        <v>-1.5512663798154911E-4</v>
      </c>
      <c r="N12">
        <f>W_!P14</f>
        <v>0.3339454319419784</v>
      </c>
      <c r="O12">
        <f>W_!Q14</f>
        <v>-0.64197830668451805</v>
      </c>
      <c r="P12">
        <f>W_!R14</f>
        <v>0.18667918561746047</v>
      </c>
      <c r="Q12">
        <f>W_!S14</f>
        <v>-0.35439756964557967</v>
      </c>
      <c r="R12">
        <f>W_!T14</f>
        <v>-9.800182023128777E-2</v>
      </c>
      <c r="S12">
        <f>W_!U14</f>
        <v>0.18336861470407398</v>
      </c>
      <c r="T12">
        <f>W_!V14</f>
        <v>-2.343658731886621E-3</v>
      </c>
      <c r="U12">
        <f>W_!W14</f>
        <v>-1.1859210784271893E-5</v>
      </c>
      <c r="V12">
        <f>W_!X14</f>
        <v>2.7656529924701014E-4</v>
      </c>
      <c r="W12">
        <f>W_!Y14</f>
        <v>-4.4065440168103379E-3</v>
      </c>
      <c r="X12">
        <f>W_!Z14</f>
        <v>-1.1799388461397957E-2</v>
      </c>
      <c r="Y12">
        <f>W_!AA14</f>
        <v>-1.1163918544670101E-2</v>
      </c>
      <c r="Z12">
        <f>W_!AB14</f>
        <v>-1.5645820010581742E-5</v>
      </c>
      <c r="AA12">
        <f>W_!AC14</f>
        <v>2.9644503477165804E-5</v>
      </c>
      <c r="AB12">
        <f>W_!AD14</f>
        <v>-3.1279254631665913E-2</v>
      </c>
      <c r="AC12">
        <f>W_!AE14</f>
        <v>-7.5134601408515895E-3</v>
      </c>
      <c r="AD12">
        <f>W_!AF14</f>
        <v>-2.7175229342418564E-2</v>
      </c>
      <c r="AE12">
        <f>W_!AG14</f>
        <v>-3.2909805040499063E-2</v>
      </c>
      <c r="AF12">
        <f>W_!AH14</f>
        <v>2.0907059883270914E-6</v>
      </c>
      <c r="AG12">
        <f>W_!AI14</f>
        <v>-1.9653511873181085E-2</v>
      </c>
      <c r="AH12">
        <f>W_!AJ14</f>
        <v>9.0659628044587985E-3</v>
      </c>
      <c r="AI12">
        <f>W_!AK14</f>
        <v>-8.5897121169078439E-3</v>
      </c>
      <c r="AJ12">
        <f>W_!AL14</f>
        <v>5.7631335286267545E-3</v>
      </c>
      <c r="AK12">
        <f>W_!AM14</f>
        <v>-6.3969472355909149E-2</v>
      </c>
      <c r="AL12">
        <f>W_!AN14</f>
        <v>-1.5332110527078808E-3</v>
      </c>
      <c r="AM12">
        <f>W_!AO14</f>
        <v>-1.2625249943064121E-3</v>
      </c>
      <c r="AN12">
        <f>W_!AP14</f>
        <v>-1.3065059825837823E-3</v>
      </c>
      <c r="AO12">
        <f>W_!AQ14</f>
        <v>4.5507485402445074E-4</v>
      </c>
      <c r="AP12">
        <f>W_!AR14</f>
        <v>-8.2164504984646863E-6</v>
      </c>
      <c r="AQ12">
        <f>W_!AS14</f>
        <v>2.682026602918913E-4</v>
      </c>
      <c r="AR12">
        <f>W_!AT14</f>
        <v>3.1551707341881102E-5</v>
      </c>
      <c r="AS12">
        <f>W_!AU14</f>
        <v>3.1852628068217689E-2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6.3235678422440106E-5</v>
      </c>
      <c r="C13">
        <f>W_!E15</f>
        <v>-4.6113644780191238E-5</v>
      </c>
      <c r="D13">
        <f>W_!F15</f>
        <v>1.7222787420475917E-7</v>
      </c>
      <c r="E13">
        <f>W_!G15</f>
        <v>-0.11753028267075304</v>
      </c>
      <c r="F13">
        <f>W_!H15</f>
        <v>-2.990948689515616E-4</v>
      </c>
      <c r="G13">
        <f>W_!I15</f>
        <v>4.7201941891734898E-3</v>
      </c>
      <c r="H13">
        <f>W_!J15</f>
        <v>-2.008627652008627E-3</v>
      </c>
      <c r="I13">
        <f>W_!K15</f>
        <v>-3.4814888534950958E-3</v>
      </c>
      <c r="J13">
        <f>W_!L15</f>
        <v>5.5071357707618335E-3</v>
      </c>
      <c r="K13">
        <f>W_!M15</f>
        <v>-1.0427350527381878E-2</v>
      </c>
      <c r="L13">
        <f>W_!N15</f>
        <v>-1.5512663798154911E-4</v>
      </c>
      <c r="M13">
        <f>W_!O15</f>
        <v>2.9889437573565306E-4</v>
      </c>
      <c r="N13">
        <f>W_!P15</f>
        <v>-0.64740469272844958</v>
      </c>
      <c r="O13">
        <f>W_!Q15</f>
        <v>1.246182097689241</v>
      </c>
      <c r="P13">
        <f>W_!R15</f>
        <v>-0.36243384866714978</v>
      </c>
      <c r="Q13">
        <f>W_!S15</f>
        <v>0.68820506571319084</v>
      </c>
      <c r="R13">
        <f>W_!T15</f>
        <v>0.18811911673914675</v>
      </c>
      <c r="S13">
        <f>W_!U15</f>
        <v>-0.35275495380070238</v>
      </c>
      <c r="T13">
        <f>W_!V15</f>
        <v>4.5179287785090229E-3</v>
      </c>
      <c r="U13">
        <f>W_!W15</f>
        <v>3.0939456741995302E-5</v>
      </c>
      <c r="V13">
        <f>W_!X15</f>
        <v>-5.28567684306294E-4</v>
      </c>
      <c r="W13">
        <f>W_!Y15</f>
        <v>1.0157695011750911E-2</v>
      </c>
      <c r="X13">
        <f>W_!Z15</f>
        <v>2.2812662218549547E-2</v>
      </c>
      <c r="Y13">
        <f>W_!AA15</f>
        <v>2.1595276363235629E-2</v>
      </c>
      <c r="Z13">
        <f>W_!AB15</f>
        <v>3.3014635760797793E-5</v>
      </c>
      <c r="AA13">
        <f>W_!AC15</f>
        <v>-6.2062312195290049E-5</v>
      </c>
      <c r="AB13">
        <f>W_!AD15</f>
        <v>5.7126162179591287E-2</v>
      </c>
      <c r="AC13">
        <f>W_!AE15</f>
        <v>1.3902883106454154E-2</v>
      </c>
      <c r="AD13">
        <f>W_!AF15</f>
        <v>5.5371908966780688E-2</v>
      </c>
      <c r="AE13">
        <f>W_!AG15</f>
        <v>6.1880771857579654E-2</v>
      </c>
      <c r="AF13">
        <f>W_!AH15</f>
        <v>-1.456318027473491E-3</v>
      </c>
      <c r="AG13">
        <f>W_!AI15</f>
        <v>3.8602123738647555E-2</v>
      </c>
      <c r="AH13">
        <f>W_!AJ15</f>
        <v>-1.8847222448499543E-2</v>
      </c>
      <c r="AI13">
        <f>W_!AK15</f>
        <v>1.714491158635555E-2</v>
      </c>
      <c r="AJ13">
        <f>W_!AL15</f>
        <v>-1.0965013927728712E-2</v>
      </c>
      <c r="AK13">
        <f>W_!AM15</f>
        <v>0.12229535459910514</v>
      </c>
      <c r="AL13">
        <f>W_!AN15</f>
        <v>2.9592297861944358E-3</v>
      </c>
      <c r="AM13">
        <f>W_!AO15</f>
        <v>2.4553339515953846E-3</v>
      </c>
      <c r="AN13">
        <f>W_!AP15</f>
        <v>2.5300584831202339E-3</v>
      </c>
      <c r="AO13">
        <f>W_!AQ15</f>
        <v>-8.8275458919689703E-4</v>
      </c>
      <c r="AP13">
        <f>W_!AR15</f>
        <v>1.3290067718563866E-5</v>
      </c>
      <c r="AQ13">
        <f>W_!AS15</f>
        <v>-5.0610406536077436E-4</v>
      </c>
      <c r="AR13">
        <f>W_!AT15</f>
        <v>-6.2111590205189357E-5</v>
      </c>
      <c r="AS13">
        <f>W_!AU15</f>
        <v>-6.0385528051917006E-2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-0.15982886817538888</v>
      </c>
      <c r="C14">
        <f>W_!E16</f>
        <v>0.13213700223965485</v>
      </c>
      <c r="D14">
        <f>W_!F16</f>
        <v>-2.0539758970679542E-2</v>
      </c>
      <c r="E14">
        <f>W_!G16</f>
        <v>589.72612223960095</v>
      </c>
      <c r="F14">
        <f>W_!H16</f>
        <v>5.3232639458714441</v>
      </c>
      <c r="G14">
        <f>W_!I16</f>
        <v>-16.785713626538868</v>
      </c>
      <c r="H14">
        <f>W_!J16</f>
        <v>11.228863140385918</v>
      </c>
      <c r="I14">
        <f>W_!K16</f>
        <v>12.933893422837496</v>
      </c>
      <c r="J14">
        <f>W_!L16</f>
        <v>-18.020994992728717</v>
      </c>
      <c r="K14">
        <f>W_!M16</f>
        <v>33.874919080834616</v>
      </c>
      <c r="L14">
        <f>W_!N16</f>
        <v>0.3339454319419784</v>
      </c>
      <c r="M14">
        <f>W_!O16</f>
        <v>-0.64740469272844958</v>
      </c>
      <c r="N14">
        <f>W_!P16</f>
        <v>2298.0605309161074</v>
      </c>
      <c r="O14">
        <f>W_!Q16</f>
        <v>-4401.167445404194</v>
      </c>
      <c r="P14">
        <f>W_!R16</f>
        <v>1763.1840093704454</v>
      </c>
      <c r="Q14">
        <f>W_!S16</f>
        <v>-3313.0964510664212</v>
      </c>
      <c r="R14">
        <f>W_!T16</f>
        <v>-701.75855763872062</v>
      </c>
      <c r="S14">
        <f>W_!U16</f>
        <v>1313.0883583612517</v>
      </c>
      <c r="T14">
        <f>W_!V16</f>
        <v>-16.209322582133147</v>
      </c>
      <c r="U14">
        <f>W_!W16</f>
        <v>-1.082340772105542</v>
      </c>
      <c r="V14">
        <f>W_!X16</f>
        <v>3.6013244379958413</v>
      </c>
      <c r="W14">
        <f>W_!Y16</f>
        <v>-115.69705301714977</v>
      </c>
      <c r="X14">
        <f>W_!Z16</f>
        <v>-117.76206867326755</v>
      </c>
      <c r="Y14">
        <f>W_!AA16</f>
        <v>-107.43633121602889</v>
      </c>
      <c r="Z14">
        <f>W_!AB16</f>
        <v>2.1389821354440338E-3</v>
      </c>
      <c r="AA14">
        <f>W_!AC16</f>
        <v>-1.7860689167723443E-3</v>
      </c>
      <c r="AB14">
        <f>W_!AD16</f>
        <v>-170.18754693450447</v>
      </c>
      <c r="AC14">
        <f>W_!AE16</f>
        <v>-90.154948026094345</v>
      </c>
      <c r="AD14">
        <f>W_!AF16</f>
        <v>-209.57181197672796</v>
      </c>
      <c r="AE14">
        <f>W_!AG16</f>
        <v>-328.98817330371662</v>
      </c>
      <c r="AF14">
        <f>W_!AH16</f>
        <v>-4.4999433938360589E-2</v>
      </c>
      <c r="AG14">
        <f>W_!AI16</f>
        <v>-32.709399608827738</v>
      </c>
      <c r="AH14">
        <f>W_!AJ16</f>
        <v>-85.798484852085664</v>
      </c>
      <c r="AI14">
        <f>W_!AK16</f>
        <v>22.842204499889338</v>
      </c>
      <c r="AJ14">
        <f>W_!AL16</f>
        <v>29.157646656918001</v>
      </c>
      <c r="AK14">
        <f>W_!AM16</f>
        <v>-321.98489640810499</v>
      </c>
      <c r="AL14">
        <f>W_!AN16</f>
        <v>-13.513371377783773</v>
      </c>
      <c r="AM14">
        <f>W_!AO16</f>
        <v>-10.994556597855578</v>
      </c>
      <c r="AN14">
        <f>W_!AP16</f>
        <v>-12.140073074367637</v>
      </c>
      <c r="AO14">
        <f>W_!AQ16</f>
        <v>2.1960692258187531</v>
      </c>
      <c r="AP14">
        <f>W_!AR16</f>
        <v>-0.2098589999780153</v>
      </c>
      <c r="AQ14">
        <f>W_!AS16</f>
        <v>1.0362433306533667</v>
      </c>
      <c r="AR14">
        <f>W_!AT16</f>
        <v>0.24125562249911386</v>
      </c>
      <c r="AS14">
        <f>W_!AU16</f>
        <v>231.9574135656662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0.3085684867619054</v>
      </c>
      <c r="C15">
        <f>W_!E17</f>
        <v>-0.25285864456974494</v>
      </c>
      <c r="D15">
        <f>W_!F17</f>
        <v>3.8684573372032731E-2</v>
      </c>
      <c r="E15">
        <f>W_!G17</f>
        <v>-1126.2225585624208</v>
      </c>
      <c r="F15">
        <f>W_!H17</f>
        <v>-10.079717535513957</v>
      </c>
      <c r="G15">
        <f>W_!I17</f>
        <v>31.954326148909761</v>
      </c>
      <c r="H15">
        <f>W_!J17</f>
        <v>-21.470939964265249</v>
      </c>
      <c r="I15">
        <f>W_!K17</f>
        <v>-24.711962266554782</v>
      </c>
      <c r="J15">
        <f>W_!L17</f>
        <v>34.12888723669068</v>
      </c>
      <c r="K15">
        <f>W_!M17</f>
        <v>-64.179443732242675</v>
      </c>
      <c r="L15">
        <f>W_!N17</f>
        <v>-0.64197830668451805</v>
      </c>
      <c r="M15">
        <f>W_!O17</f>
        <v>1.246182097689241</v>
      </c>
      <c r="N15">
        <f>W_!P17</f>
        <v>-4401.167445404194</v>
      </c>
      <c r="O15">
        <f>W_!Q17</f>
        <v>8436.0261363799946</v>
      </c>
      <c r="P15">
        <f>W_!R17</f>
        <v>-3371.1500153556899</v>
      </c>
      <c r="Q15">
        <f>W_!S17</f>
        <v>6339.4727860263083</v>
      </c>
      <c r="R15">
        <f>W_!T17</f>
        <v>1340.2594630499275</v>
      </c>
      <c r="S15">
        <f>W_!U17</f>
        <v>-2509.6765171782167</v>
      </c>
      <c r="T15">
        <f>W_!V17</f>
        <v>30.838536569420821</v>
      </c>
      <c r="U15">
        <f>W_!W17</f>
        <v>2.0697043936818127</v>
      </c>
      <c r="V15">
        <f>W_!X17</f>
        <v>-6.8133034878213348</v>
      </c>
      <c r="W15">
        <f>W_!Y17</f>
        <v>221.14962958502946</v>
      </c>
      <c r="X15">
        <f>W_!Z17</f>
        <v>223.6374705796041</v>
      </c>
      <c r="Y15">
        <f>W_!AA17</f>
        <v>204.21271694119108</v>
      </c>
      <c r="Z15">
        <f>W_!AB17</f>
        <v>3.2556494684127398E-4</v>
      </c>
      <c r="AA15">
        <f>W_!AC17</f>
        <v>-3.2783165587112781E-3</v>
      </c>
      <c r="AB15">
        <f>W_!AD17</f>
        <v>320.97113318614242</v>
      </c>
      <c r="AC15">
        <f>W_!AE17</f>
        <v>171.11345810509954</v>
      </c>
      <c r="AD15">
        <f>W_!AF17</f>
        <v>404.58355238648295</v>
      </c>
      <c r="AE15">
        <f>W_!AG17</f>
        <v>622.72285024766177</v>
      </c>
      <c r="AF15">
        <f>W_!AH17</f>
        <v>-1.1994961544104632</v>
      </c>
      <c r="AG15">
        <f>W_!AI17</f>
        <v>71.842198819411237</v>
      </c>
      <c r="AH15">
        <f>W_!AJ17</f>
        <v>161.51816515491561</v>
      </c>
      <c r="AI15">
        <f>W_!AK17</f>
        <v>-41.319673908751653</v>
      </c>
      <c r="AJ15">
        <f>W_!AL17</f>
        <v>-55.979393464340006</v>
      </c>
      <c r="AK15">
        <f>W_!AM17</f>
        <v>618.86855848909056</v>
      </c>
      <c r="AL15">
        <f>W_!AN17</f>
        <v>25.550388158062624</v>
      </c>
      <c r="AM15">
        <f>W_!AO17</f>
        <v>20.757148071253333</v>
      </c>
      <c r="AN15">
        <f>W_!AP17</f>
        <v>22.945580633730248</v>
      </c>
      <c r="AO15">
        <f>W_!AQ17</f>
        <v>-4.2172971338089003</v>
      </c>
      <c r="AP15">
        <f>W_!AR17</f>
        <v>0.38946740779890698</v>
      </c>
      <c r="AQ15">
        <f>W_!AS17</f>
        <v>-2.0639005749962931</v>
      </c>
      <c r="AR15">
        <f>W_!AT17</f>
        <v>-0.46450567826741906</v>
      </c>
      <c r="AS15">
        <f>W_!AU17</f>
        <v>-442.87888427876425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-9.2266139917108719E-2</v>
      </c>
      <c r="C16">
        <f>W_!E18</f>
        <v>0.10437517669090268</v>
      </c>
      <c r="D16">
        <f>W_!F18</f>
        <v>-1.8267802053376324E-2</v>
      </c>
      <c r="E16">
        <f>W_!G18</f>
        <v>524.27416939885438</v>
      </c>
      <c r="F16">
        <f>W_!H18</f>
        <v>5.2797938205596351</v>
      </c>
      <c r="G16">
        <f>W_!I18</f>
        <v>-13.484943281713829</v>
      </c>
      <c r="H16">
        <f>W_!J18</f>
        <v>10.356418571345214</v>
      </c>
      <c r="I16">
        <f>W_!K18</f>
        <v>9.4140641871961765</v>
      </c>
      <c r="J16">
        <f>W_!L18</f>
        <v>-14.066834381830979</v>
      </c>
      <c r="K16">
        <f>W_!M18</f>
        <v>26.280210251208917</v>
      </c>
      <c r="L16">
        <f>W_!N18</f>
        <v>0.18667918561746047</v>
      </c>
      <c r="M16">
        <f>W_!O18</f>
        <v>-0.36243384866714978</v>
      </c>
      <c r="N16">
        <f>W_!P18</f>
        <v>1763.1840093704454</v>
      </c>
      <c r="O16">
        <f>W_!Q18</f>
        <v>-3371.1500153556899</v>
      </c>
      <c r="P16">
        <f>W_!R18</f>
        <v>1568.5717020648594</v>
      </c>
      <c r="Q16">
        <f>W_!S18</f>
        <v>-2940.6878479146144</v>
      </c>
      <c r="R16">
        <f>W_!T18</f>
        <v>-568.10092143102315</v>
      </c>
      <c r="S16">
        <f>W_!U18</f>
        <v>1062.424854585953</v>
      </c>
      <c r="T16">
        <f>W_!V18</f>
        <v>-13.141992555052447</v>
      </c>
      <c r="U16">
        <f>W_!W18</f>
        <v>-1.143060943870724</v>
      </c>
      <c r="V16">
        <f>W_!X18</f>
        <v>3.2555752386952559</v>
      </c>
      <c r="W16">
        <f>W_!Y18</f>
        <v>-117.46735971824071</v>
      </c>
      <c r="X16">
        <f>W_!Z18</f>
        <v>-102.28885487511907</v>
      </c>
      <c r="Y16">
        <f>W_!AA18</f>
        <v>-91.906397158877994</v>
      </c>
      <c r="Z16">
        <f>W_!AB18</f>
        <v>2.8116227361705957E-2</v>
      </c>
      <c r="AA16">
        <f>W_!AC18</f>
        <v>-5.1141718171901572E-2</v>
      </c>
      <c r="AB16">
        <f>W_!AD18</f>
        <v>-121.11571993031674</v>
      </c>
      <c r="AC16">
        <f>W_!AE18</f>
        <v>-75.297052404070115</v>
      </c>
      <c r="AD16">
        <f>W_!AF18</f>
        <v>-147.02044525468639</v>
      </c>
      <c r="AE16">
        <f>W_!AG18</f>
        <v>-301.04453345569152</v>
      </c>
      <c r="AF16">
        <f>W_!AH18</f>
        <v>-1.2163045104466834</v>
      </c>
      <c r="AG16">
        <f>W_!AI18</f>
        <v>20.589163565856708</v>
      </c>
      <c r="AH16">
        <f>W_!AJ18</f>
        <v>-127.30689448094499</v>
      </c>
      <c r="AI16">
        <f>W_!AK18</f>
        <v>47.318447388726391</v>
      </c>
      <c r="AJ16">
        <f>W_!AL18</f>
        <v>19.353760087100774</v>
      </c>
      <c r="AK16">
        <f>W_!AM18</f>
        <v>-237.50830716427268</v>
      </c>
      <c r="AL16">
        <f>W_!AN18</f>
        <v>-11.859582957536279</v>
      </c>
      <c r="AM16">
        <f>W_!AO18</f>
        <v>-9.5880001243205211</v>
      </c>
      <c r="AN16">
        <f>W_!AP18</f>
        <v>-10.90763469183673</v>
      </c>
      <c r="AO16">
        <f>W_!AQ18</f>
        <v>0.49848691394424954</v>
      </c>
      <c r="AP16">
        <f>W_!AR18</f>
        <v>-0.18264229332786935</v>
      </c>
      <c r="AQ16">
        <f>W_!AS18</f>
        <v>1.0708061005171146</v>
      </c>
      <c r="AR16">
        <f>W_!AT18</f>
        <v>0.21046642828631834</v>
      </c>
      <c r="AS16">
        <f>W_!AU18</f>
        <v>185.05865498720934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0.17776638338582745</v>
      </c>
      <c r="C17">
        <f>W_!E19</f>
        <v>-0.19632532602562691</v>
      </c>
      <c r="D17">
        <f>W_!F19</f>
        <v>3.3722045640296495E-2</v>
      </c>
      <c r="E17">
        <f>W_!G19</f>
        <v>-984.76826782458284</v>
      </c>
      <c r="F17">
        <f>W_!H19</f>
        <v>-9.8426675655655771</v>
      </c>
      <c r="G17">
        <f>W_!I19</f>
        <v>25.027067733390396</v>
      </c>
      <c r="H17">
        <f>W_!J19</f>
        <v>-19.216765986527019</v>
      </c>
      <c r="I17">
        <f>W_!K19</f>
        <v>-17.812113930023191</v>
      </c>
      <c r="J17">
        <f>W_!L19</f>
        <v>26.228217581913196</v>
      </c>
      <c r="K17">
        <f>W_!M19</f>
        <v>-49.034323224557802</v>
      </c>
      <c r="L17">
        <f>W_!N19</f>
        <v>-0.35439756964557967</v>
      </c>
      <c r="M17">
        <f>W_!O19</f>
        <v>0.68820506571319084</v>
      </c>
      <c r="N17">
        <f>W_!P19</f>
        <v>-3313.0964510664212</v>
      </c>
      <c r="O17">
        <f>W_!Q19</f>
        <v>6339.4727860263083</v>
      </c>
      <c r="P17">
        <f>W_!R19</f>
        <v>-2940.6878479146144</v>
      </c>
      <c r="Q17">
        <f>W_!S19</f>
        <v>5519.1274575051284</v>
      </c>
      <c r="R17">
        <f>W_!T19</f>
        <v>1068.3947156148856</v>
      </c>
      <c r="S17">
        <f>W_!U19</f>
        <v>-1998.7574937441038</v>
      </c>
      <c r="T17">
        <f>W_!V19</f>
        <v>24.384034624709837</v>
      </c>
      <c r="U17">
        <f>W_!W19</f>
        <v>2.1294687805022234</v>
      </c>
      <c r="V17">
        <f>W_!X19</f>
        <v>-6.0108015981069505</v>
      </c>
      <c r="W17">
        <f>W_!Y19</f>
        <v>218.25659323325675</v>
      </c>
      <c r="X17">
        <f>W_!Z19</f>
        <v>190.49802365265296</v>
      </c>
      <c r="Y17">
        <f>W_!AA19</f>
        <v>171.3885978971195</v>
      </c>
      <c r="Z17">
        <f>W_!AB19</f>
        <v>-5.4054250667207558E-2</v>
      </c>
      <c r="AA17">
        <f>W_!AC19</f>
        <v>9.9568691126822678E-2</v>
      </c>
      <c r="AB17">
        <f>W_!AD19</f>
        <v>229.83792787153095</v>
      </c>
      <c r="AC17">
        <f>W_!AE19</f>
        <v>140.69787251356075</v>
      </c>
      <c r="AD17">
        <f>W_!AF19</f>
        <v>275.72456305163485</v>
      </c>
      <c r="AE17">
        <f>W_!AG19</f>
        <v>558.51660218898189</v>
      </c>
      <c r="AF17">
        <f>W_!AH19</f>
        <v>4.9106265126830007</v>
      </c>
      <c r="AG17">
        <f>W_!AI19</f>
        <v>-29.400871358306503</v>
      </c>
      <c r="AH17">
        <f>W_!AJ19</f>
        <v>238.17239035294025</v>
      </c>
      <c r="AI17">
        <f>W_!AK19</f>
        <v>-89.304193696097215</v>
      </c>
      <c r="AJ17">
        <f>W_!AL19</f>
        <v>-37.694688268330545</v>
      </c>
      <c r="AK17">
        <f>W_!AM19</f>
        <v>449.52330345098181</v>
      </c>
      <c r="AL17">
        <f>W_!AN19</f>
        <v>21.797666883295175</v>
      </c>
      <c r="AM17">
        <f>W_!AO19</f>
        <v>17.522105541902256</v>
      </c>
      <c r="AN17">
        <f>W_!AP19</f>
        <v>20.014474208367616</v>
      </c>
      <c r="AO17">
        <f>W_!AQ19</f>
        <v>-0.99982460201225876</v>
      </c>
      <c r="AP17">
        <f>W_!AR19</f>
        <v>0.33237381717360942</v>
      </c>
      <c r="AQ17">
        <f>W_!AS19</f>
        <v>-2.1212199587293576</v>
      </c>
      <c r="AR17">
        <f>W_!AT19</f>
        <v>-0.39768164402205597</v>
      </c>
      <c r="AS17">
        <f>W_!AU19</f>
        <v>-350.04005630343806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6.4699636306792697E-3</v>
      </c>
      <c r="C18">
        <f>W_!E20</f>
        <v>-5.4563297311719099E-2</v>
      </c>
      <c r="D18">
        <f>W_!F20</f>
        <v>3.0809364778536003E-3</v>
      </c>
      <c r="E18">
        <f>W_!G20</f>
        <v>-211.30141923339218</v>
      </c>
      <c r="F18">
        <f>W_!H20</f>
        <v>-2.7942573244046147</v>
      </c>
      <c r="G18">
        <f>W_!I20</f>
        <v>3.9039584534518803</v>
      </c>
      <c r="H18">
        <f>W_!J20</f>
        <v>-1.9282397193109404</v>
      </c>
      <c r="I18">
        <f>W_!K20</f>
        <v>-5.5916262093774529</v>
      </c>
      <c r="J18">
        <f>W_!L20</f>
        <v>4.9981445009904357</v>
      </c>
      <c r="K18">
        <f>W_!M20</f>
        <v>-9.4767088511904305</v>
      </c>
      <c r="L18">
        <f>W_!N20</f>
        <v>-9.800182023128777E-2</v>
      </c>
      <c r="M18">
        <f>W_!O20</f>
        <v>0.18811911673914675</v>
      </c>
      <c r="N18">
        <f>W_!P20</f>
        <v>-701.75855763872062</v>
      </c>
      <c r="O18">
        <f>W_!Q20</f>
        <v>1340.2594630499275</v>
      </c>
      <c r="P18">
        <f>W_!R20</f>
        <v>-568.10092143102315</v>
      </c>
      <c r="Q18">
        <f>W_!S20</f>
        <v>1068.3947156148856</v>
      </c>
      <c r="R18">
        <f>W_!T20</f>
        <v>430.24937553898894</v>
      </c>
      <c r="S18">
        <f>W_!U20</f>
        <v>-811.63735040907227</v>
      </c>
      <c r="T18">
        <f>W_!V20</f>
        <v>3.8913106117669463</v>
      </c>
      <c r="U18">
        <f>W_!W20</f>
        <v>0.39822885562543558</v>
      </c>
      <c r="V18">
        <f>W_!X20</f>
        <v>-0.5884274323673474</v>
      </c>
      <c r="W18">
        <f>W_!Y20</f>
        <v>46.30025903218278</v>
      </c>
      <c r="X18">
        <f>W_!Z20</f>
        <v>39.93247590756279</v>
      </c>
      <c r="Y18">
        <f>W_!AA20</f>
        <v>36.247129410439051</v>
      </c>
      <c r="Z18">
        <f>W_!AB20</f>
        <v>-2.1518354241038668E-2</v>
      </c>
      <c r="AA18">
        <f>W_!AC20</f>
        <v>3.0436972629051928E-2</v>
      </c>
      <c r="AB18">
        <f>W_!AD20</f>
        <v>31.075729862315068</v>
      </c>
      <c r="AC18">
        <f>W_!AE20</f>
        <v>11.957490418677887</v>
      </c>
      <c r="AD18">
        <f>W_!AF20</f>
        <v>73.620088502439629</v>
      </c>
      <c r="AE18">
        <f>W_!AG20</f>
        <v>101.33075077941011</v>
      </c>
      <c r="AF18">
        <f>W_!AH20</f>
        <v>115.10740771448714</v>
      </c>
      <c r="AG18">
        <f>W_!AI20</f>
        <v>46.823785685435425</v>
      </c>
      <c r="AH18">
        <f>W_!AJ20</f>
        <v>-28.56495763867628</v>
      </c>
      <c r="AI18">
        <f>W_!AK20</f>
        <v>-127.6787808320332</v>
      </c>
      <c r="AJ18">
        <f>W_!AL20</f>
        <v>-17.99329815882259</v>
      </c>
      <c r="AK18">
        <f>W_!AM20</f>
        <v>73.57291854687702</v>
      </c>
      <c r="AL18">
        <f>W_!AN20</f>
        <v>1.8997221387395582</v>
      </c>
      <c r="AM18">
        <f>W_!AO20</f>
        <v>0.99824818716135155</v>
      </c>
      <c r="AN18">
        <f>W_!AP20</f>
        <v>1.6728524669573277</v>
      </c>
      <c r="AO18">
        <f>W_!AQ20</f>
        <v>-0.56100057310974805</v>
      </c>
      <c r="AP18">
        <f>W_!AR20</f>
        <v>-8.2101367873843398E-3</v>
      </c>
      <c r="AQ18">
        <f>W_!AS20</f>
        <v>-0.76082596409849357</v>
      </c>
      <c r="AR18">
        <f>W_!AT20</f>
        <v>-0.10173489646599192</v>
      </c>
      <c r="AS18">
        <f>W_!AU20</f>
        <v>-60.996895257536984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-1.0537308040703297E-2</v>
      </c>
      <c r="C19">
        <f>W_!E21</f>
        <v>0.10208107729419125</v>
      </c>
      <c r="D19">
        <f>W_!F21</f>
        <v>-5.5171637329746682E-3</v>
      </c>
      <c r="E19">
        <f>W_!G21</f>
        <v>392.98837731434764</v>
      </c>
      <c r="F19">
        <f>W_!H21</f>
        <v>5.2224874747760914</v>
      </c>
      <c r="G19">
        <f>W_!I21</f>
        <v>-7.11667722226594</v>
      </c>
      <c r="H19">
        <f>W_!J21</f>
        <v>3.5625091254125145</v>
      </c>
      <c r="I19">
        <f>W_!K21</f>
        <v>10.476758041636117</v>
      </c>
      <c r="J19">
        <f>W_!L21</f>
        <v>-9.1748140779880245</v>
      </c>
      <c r="K19">
        <f>W_!M21</f>
        <v>17.403271054592906</v>
      </c>
      <c r="L19">
        <f>W_!N21</f>
        <v>0.18336861470407398</v>
      </c>
      <c r="M19">
        <f>W_!O21</f>
        <v>-0.35275495380070238</v>
      </c>
      <c r="N19">
        <f>W_!P21</f>
        <v>1313.0883583612517</v>
      </c>
      <c r="O19">
        <f>W_!Q21</f>
        <v>-2509.6765171782167</v>
      </c>
      <c r="P19">
        <f>W_!R21</f>
        <v>1062.424854585953</v>
      </c>
      <c r="Q19">
        <f>W_!S21</f>
        <v>-1998.7574937441038</v>
      </c>
      <c r="R19">
        <f>W_!T21</f>
        <v>-811.63735040907227</v>
      </c>
      <c r="S19">
        <f>W_!U21</f>
        <v>1534.3807715054181</v>
      </c>
      <c r="T19">
        <f>W_!V21</f>
        <v>-7.1041050620678545</v>
      </c>
      <c r="U19">
        <f>W_!W21</f>
        <v>-0.74347619682916799</v>
      </c>
      <c r="V19">
        <f>W_!X21</f>
        <v>1.1438632223149516</v>
      </c>
      <c r="W19">
        <f>W_!Y21</f>
        <v>-88.336794850781061</v>
      </c>
      <c r="X19">
        <f>W_!Z21</f>
        <v>-74.340512566262177</v>
      </c>
      <c r="Y19">
        <f>W_!AA21</f>
        <v>-67.492798835756432</v>
      </c>
      <c r="Z19">
        <f>W_!AB21</f>
        <v>4.2621514898831668E-2</v>
      </c>
      <c r="AA19">
        <f>W_!AC21</f>
        <v>-6.1655298277314217E-2</v>
      </c>
      <c r="AB19">
        <f>W_!AD21</f>
        <v>-53.241944557888729</v>
      </c>
      <c r="AC19">
        <f>W_!AE21</f>
        <v>-17.481176267748801</v>
      </c>
      <c r="AD19">
        <f>W_!AF21</f>
        <v>-141.58188874812311</v>
      </c>
      <c r="AE19">
        <f>W_!AG21</f>
        <v>-187.11366345314303</v>
      </c>
      <c r="AF19">
        <f>W_!AH21</f>
        <v>-220.65134087398388</v>
      </c>
      <c r="AG19">
        <f>W_!AI21</f>
        <v>-88.827203987656176</v>
      </c>
      <c r="AH19">
        <f>W_!AJ21</f>
        <v>56.944049785409128</v>
      </c>
      <c r="AI19">
        <f>W_!AK21</f>
        <v>244.32375218413293</v>
      </c>
      <c r="AJ19">
        <f>W_!AL21</f>
        <v>32.660241823637065</v>
      </c>
      <c r="AK19">
        <f>W_!AM21</f>
        <v>-135.16141070911945</v>
      </c>
      <c r="AL19">
        <f>W_!AN21</f>
        <v>-3.2332641640179514</v>
      </c>
      <c r="AM19">
        <f>W_!AO21</f>
        <v>-1.5318702972673734</v>
      </c>
      <c r="AN19">
        <f>W_!AP21</f>
        <v>-2.808917534511115</v>
      </c>
      <c r="AO19">
        <f>W_!AQ21</f>
        <v>1.1500228045069241</v>
      </c>
      <c r="AP19">
        <f>W_!AR21</f>
        <v>2.9930042878607288E-2</v>
      </c>
      <c r="AQ19">
        <f>W_!AS21</f>
        <v>1.5067542436425081</v>
      </c>
      <c r="AR19">
        <f>W_!AT21</f>
        <v>0.18951225051763973</v>
      </c>
      <c r="AS19">
        <f>W_!AU21</f>
        <v>111.69107446858089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2.10200305101012E-3</v>
      </c>
      <c r="C20">
        <f>W_!E22</f>
        <v>-1.5188661516137988E-3</v>
      </c>
      <c r="D20">
        <f>W_!F22</f>
        <v>3.5669095455239622E-4</v>
      </c>
      <c r="E20">
        <f>W_!G22</f>
        <v>-6.2359031193143153</v>
      </c>
      <c r="F20">
        <f>W_!H22</f>
        <v>-1.9751256414351517E-2</v>
      </c>
      <c r="G20">
        <f>W_!I22</f>
        <v>0.45358098872206448</v>
      </c>
      <c r="H20">
        <f>W_!J22</f>
        <v>-0.12888456435080944</v>
      </c>
      <c r="I20">
        <f>W_!K22</f>
        <v>-0.14321636641683372</v>
      </c>
      <c r="J20">
        <f>W_!L22</f>
        <v>0.19953378365896102</v>
      </c>
      <c r="K20">
        <f>W_!M22</f>
        <v>-0.37379952048790016</v>
      </c>
      <c r="L20">
        <f>W_!N22</f>
        <v>-2.343658731886621E-3</v>
      </c>
      <c r="M20">
        <f>W_!O22</f>
        <v>4.5179287785090229E-3</v>
      </c>
      <c r="N20">
        <f>W_!P22</f>
        <v>-16.209322582133147</v>
      </c>
      <c r="O20">
        <f>W_!Q22</f>
        <v>30.838536569420821</v>
      </c>
      <c r="P20">
        <f>W_!R22</f>
        <v>-13.141992555052447</v>
      </c>
      <c r="Q20">
        <f>W_!S22</f>
        <v>24.384034624709837</v>
      </c>
      <c r="R20">
        <f>W_!T22</f>
        <v>3.8913106117669463</v>
      </c>
      <c r="S20">
        <f>W_!U22</f>
        <v>-7.1041050620678545</v>
      </c>
      <c r="T20">
        <f>W_!V22</f>
        <v>0.4517744639036681</v>
      </c>
      <c r="U20">
        <f>W_!W22</f>
        <v>1.9045410115800444E-2</v>
      </c>
      <c r="V20">
        <f>W_!X22</f>
        <v>-6.0496131237470323E-2</v>
      </c>
      <c r="W20">
        <f>W_!Y22</f>
        <v>2.8068029882544985</v>
      </c>
      <c r="X20">
        <f>W_!Z22</f>
        <v>2.3213607761527904</v>
      </c>
      <c r="Y20">
        <f>W_!AA22</f>
        <v>2.0783243024931104</v>
      </c>
      <c r="Z20">
        <f>W_!AB22</f>
        <v>2.1620910093765934E-3</v>
      </c>
      <c r="AA20">
        <f>W_!AC22</f>
        <v>-4.0176943943251303E-3</v>
      </c>
      <c r="AB20">
        <f>W_!AD22</f>
        <v>2.9910048758204542</v>
      </c>
      <c r="AC20">
        <f>W_!AE22</f>
        <v>1.6049307086469393</v>
      </c>
      <c r="AD20">
        <f>W_!AF22</f>
        <v>2.2694426612434078</v>
      </c>
      <c r="AE20">
        <f>W_!AG22</f>
        <v>1.6515405011817235</v>
      </c>
      <c r="AF20">
        <f>W_!AH22</f>
        <v>-1.110298713802629</v>
      </c>
      <c r="AG20">
        <f>W_!AI22</f>
        <v>-0.39113378206587657</v>
      </c>
      <c r="AH20">
        <f>W_!AJ22</f>
        <v>2.4247620845578797</v>
      </c>
      <c r="AI20">
        <f>W_!AK22</f>
        <v>-0.18744277010675031</v>
      </c>
      <c r="AJ20">
        <f>W_!AL22</f>
        <v>-0.36403945406075988</v>
      </c>
      <c r="AK20">
        <f>W_!AM22</f>
        <v>2.88217290656512</v>
      </c>
      <c r="AL20">
        <f>W_!AN22</f>
        <v>0.27758490853681145</v>
      </c>
      <c r="AM20">
        <f>W_!AO22</f>
        <v>0.26063547062657666</v>
      </c>
      <c r="AN20">
        <f>W_!AP22</f>
        <v>0.27556988309396591</v>
      </c>
      <c r="AO20">
        <f>W_!AQ22</f>
        <v>0.10630834160322447</v>
      </c>
      <c r="AP20">
        <f>W_!AR22</f>
        <v>1.2765230123362118E-2</v>
      </c>
      <c r="AQ20">
        <f>W_!AS22</f>
        <v>3.5031756453618661E-2</v>
      </c>
      <c r="AR20">
        <f>W_!AT22</f>
        <v>-2.1724403249286555E-3</v>
      </c>
      <c r="AS20">
        <f>W_!AU22</f>
        <v>-2.7976542174856429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9.0286242760022001E-5</v>
      </c>
      <c r="C21">
        <f>W_!E23</f>
        <v>-2.6892513043789322E-5</v>
      </c>
      <c r="D21">
        <f>W_!F23</f>
        <v>2.1548857733717976E-5</v>
      </c>
      <c r="E21">
        <f>W_!G23</f>
        <v>-0.54428499046723056</v>
      </c>
      <c r="F21">
        <f>W_!H23</f>
        <v>-6.7450542622610275E-3</v>
      </c>
      <c r="G21">
        <f>W_!I23</f>
        <v>2.0302543263214207E-2</v>
      </c>
      <c r="H21">
        <f>W_!J23</f>
        <v>-1.4125602105139181E-2</v>
      </c>
      <c r="I21">
        <f>W_!K23</f>
        <v>-1.2296668846343698E-2</v>
      </c>
      <c r="J21">
        <f>W_!L23</f>
        <v>8.680033457916729E-3</v>
      </c>
      <c r="K21">
        <f>W_!M23</f>
        <v>-1.6568308572914758E-2</v>
      </c>
      <c r="L21">
        <f>W_!N23</f>
        <v>-1.1859210784271893E-5</v>
      </c>
      <c r="M21">
        <f>W_!O23</f>
        <v>3.0939456741995302E-5</v>
      </c>
      <c r="N21">
        <f>W_!P23</f>
        <v>-1.082340772105542</v>
      </c>
      <c r="O21">
        <f>W_!Q23</f>
        <v>2.0697043936818127</v>
      </c>
      <c r="P21">
        <f>W_!R23</f>
        <v>-1.143060943870724</v>
      </c>
      <c r="Q21">
        <f>W_!S23</f>
        <v>2.1294687805022234</v>
      </c>
      <c r="R21">
        <f>W_!T23</f>
        <v>0.39822885562543558</v>
      </c>
      <c r="S21">
        <f>W_!U23</f>
        <v>-0.74347619682916799</v>
      </c>
      <c r="T21">
        <f>W_!V23</f>
        <v>1.9045410115800444E-2</v>
      </c>
      <c r="U21">
        <f>W_!W23</f>
        <v>5.4460063032545757E-3</v>
      </c>
      <c r="V21">
        <f>W_!X23</f>
        <v>-4.8480708595931817E-3</v>
      </c>
      <c r="W21">
        <f>W_!Y23</f>
        <v>0.18720492532930316</v>
      </c>
      <c r="X21">
        <f>W_!Z23</f>
        <v>0.16741882127234986</v>
      </c>
      <c r="Y21">
        <f>W_!AA23</f>
        <v>0.14761497719365688</v>
      </c>
      <c r="Z21">
        <f>W_!AB23</f>
        <v>1.1672426919997213E-4</v>
      </c>
      <c r="AA21">
        <f>W_!AC23</f>
        <v>-2.50544034558144E-4</v>
      </c>
      <c r="AB21">
        <f>W_!AD23</f>
        <v>0.26093386742903313</v>
      </c>
      <c r="AC21">
        <f>W_!AE23</f>
        <v>0.11599229482757348</v>
      </c>
      <c r="AD21">
        <f>W_!AF23</f>
        <v>0.2201786265839363</v>
      </c>
      <c r="AE21">
        <f>W_!AG23</f>
        <v>0.36072338089610895</v>
      </c>
      <c r="AF21">
        <f>W_!AH23</f>
        <v>-0.10239063430357249</v>
      </c>
      <c r="AG21">
        <f>W_!AI23</f>
        <v>-0.21085853778129918</v>
      </c>
      <c r="AH21">
        <f>W_!AJ23</f>
        <v>0.133026915645895</v>
      </c>
      <c r="AI21">
        <f>W_!AK23</f>
        <v>-5.8674163173517632E-2</v>
      </c>
      <c r="AJ21">
        <f>W_!AL23</f>
        <v>-3.8510589861654516E-2</v>
      </c>
      <c r="AK21">
        <f>W_!AM23</f>
        <v>-0.17648645521431777</v>
      </c>
      <c r="AL21">
        <f>W_!AN23</f>
        <v>1.4849025283039278E-2</v>
      </c>
      <c r="AM21">
        <f>W_!AO23</f>
        <v>1.1729367647085202E-2</v>
      </c>
      <c r="AN21">
        <f>W_!AP23</f>
        <v>1.4824660902242394E-2</v>
      </c>
      <c r="AO21">
        <f>W_!AQ23</f>
        <v>-2.9197114560269386E-3</v>
      </c>
      <c r="AP21">
        <f>W_!AR23</f>
        <v>6.8598685602225902E-4</v>
      </c>
      <c r="AQ21">
        <f>W_!AS23</f>
        <v>2.514467583397803E-3</v>
      </c>
      <c r="AR21">
        <f>W_!AT23</f>
        <v>-4.5505192308116275E-5</v>
      </c>
      <c r="AS21">
        <f>W_!AU23</f>
        <v>-0.45287878223460587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-1.3472157233364607E-3</v>
      </c>
      <c r="C22">
        <f>W_!E24</f>
        <v>1.549139754449895E-4</v>
      </c>
      <c r="D22">
        <f>W_!F24</f>
        <v>-1.9877452504546924E-4</v>
      </c>
      <c r="E22">
        <f>W_!G24</f>
        <v>0.99270885833884204</v>
      </c>
      <c r="F22">
        <f>W_!H24</f>
        <v>6.9091816427972871E-3</v>
      </c>
      <c r="G22">
        <f>W_!I24</f>
        <v>-6.1159430575866904E-2</v>
      </c>
      <c r="H22">
        <f>W_!J24</f>
        <v>3.5695191832948919E-2</v>
      </c>
      <c r="I22">
        <f>W_!K24</f>
        <v>3.6336967284666614E-2</v>
      </c>
      <c r="J22">
        <f>W_!L24</f>
        <v>-7.7202256611766717E-2</v>
      </c>
      <c r="K22">
        <f>W_!M24</f>
        <v>0.14166105643108423</v>
      </c>
      <c r="L22">
        <f>W_!N24</f>
        <v>2.7656529924701014E-4</v>
      </c>
      <c r="M22">
        <f>W_!O24</f>
        <v>-5.28567684306294E-4</v>
      </c>
      <c r="N22">
        <f>W_!P24</f>
        <v>3.6013244379958413</v>
      </c>
      <c r="O22">
        <f>W_!Q24</f>
        <v>-6.8133034878213348</v>
      </c>
      <c r="P22">
        <f>W_!R24</f>
        <v>3.2555752386952559</v>
      </c>
      <c r="Q22">
        <f>W_!S24</f>
        <v>-6.0108015981069505</v>
      </c>
      <c r="R22">
        <f>W_!T24</f>
        <v>-0.5884274323673474</v>
      </c>
      <c r="S22">
        <f>W_!U24</f>
        <v>1.1438632223149516</v>
      </c>
      <c r="T22">
        <f>W_!V24</f>
        <v>-6.0496131237470323E-2</v>
      </c>
      <c r="U22">
        <f>W_!W24</f>
        <v>-4.8480708595931817E-3</v>
      </c>
      <c r="V22">
        <f>W_!X24</f>
        <v>4.3304778328456237E-2</v>
      </c>
      <c r="W22">
        <f>W_!Y24</f>
        <v>-0.29102308310642011</v>
      </c>
      <c r="X22">
        <f>W_!Z24</f>
        <v>-0.33369450381935278</v>
      </c>
      <c r="Y22">
        <f>W_!AA24</f>
        <v>-0.29638614994144596</v>
      </c>
      <c r="Z22">
        <f>W_!AB24</f>
        <v>-2.7493102646198485E-4</v>
      </c>
      <c r="AA22">
        <f>W_!AC24</f>
        <v>4.797290464624228E-4</v>
      </c>
      <c r="AB22">
        <f>W_!AD24</f>
        <v>-0.88479119837893883</v>
      </c>
      <c r="AC22">
        <f>W_!AE24</f>
        <v>-0.23585224937097177</v>
      </c>
      <c r="AD22">
        <f>W_!AF24</f>
        <v>-0.95155128494652164</v>
      </c>
      <c r="AE22">
        <f>W_!AG24</f>
        <v>-0.65774002517709895</v>
      </c>
      <c r="AF22">
        <f>W_!AH24</f>
        <v>0.3676132570383861</v>
      </c>
      <c r="AG22">
        <f>W_!AI24</f>
        <v>0.34579983596332814</v>
      </c>
      <c r="AH22">
        <f>W_!AJ24</f>
        <v>-0.62346833801564627</v>
      </c>
      <c r="AI22">
        <f>W_!AK24</f>
        <v>-0.20543765886136858</v>
      </c>
      <c r="AJ22">
        <f>W_!AL24</f>
        <v>0.22023107251552593</v>
      </c>
      <c r="AK22">
        <f>W_!AM24</f>
        <v>1.111637567369121</v>
      </c>
      <c r="AL22">
        <f>W_!AN24</f>
        <v>-4.677201348940891E-2</v>
      </c>
      <c r="AM22">
        <f>W_!AO24</f>
        <v>-4.0944583848761477E-2</v>
      </c>
      <c r="AN22">
        <f>W_!AP24</f>
        <v>-4.8126915614822456E-2</v>
      </c>
      <c r="AO22">
        <f>W_!AQ24</f>
        <v>-7.2830608201620347E-3</v>
      </c>
      <c r="AP22">
        <f>W_!AR24</f>
        <v>-2.6834061129267553E-3</v>
      </c>
      <c r="AQ22">
        <f>W_!AS24</f>
        <v>-1.076934048510427E-2</v>
      </c>
      <c r="AR22">
        <f>W_!AT24</f>
        <v>3.6165347055836471E-4</v>
      </c>
      <c r="AS22">
        <f>W_!AU24</f>
        <v>0.75101671701045158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-7.3126956846785969E-3</v>
      </c>
      <c r="C23">
        <f>W_!E25</f>
        <v>-8.5241078093201781E-3</v>
      </c>
      <c r="D23">
        <f>W_!F25</f>
        <v>9.3726301881778254E-4</v>
      </c>
      <c r="E23">
        <f>W_!G25</f>
        <v>-41.980501409028804</v>
      </c>
      <c r="F23">
        <f>W_!H25</f>
        <v>-0.75203841737907162</v>
      </c>
      <c r="G23">
        <f>W_!I25</f>
        <v>2.8187793135093999</v>
      </c>
      <c r="H23">
        <f>W_!J25</f>
        <v>-2.1089472621393845</v>
      </c>
      <c r="I23">
        <f>W_!K25</f>
        <v>-1.7457760031887333</v>
      </c>
      <c r="J23">
        <f>W_!L25</f>
        <v>-1.0815378701130609</v>
      </c>
      <c r="K23">
        <f>W_!M25</f>
        <v>1.9456297177060942</v>
      </c>
      <c r="L23">
        <f>W_!N25</f>
        <v>-4.4065440168103379E-3</v>
      </c>
      <c r="M23">
        <f>W_!O25</f>
        <v>1.0157695011750911E-2</v>
      </c>
      <c r="N23">
        <f>W_!P25</f>
        <v>-115.69705301714977</v>
      </c>
      <c r="O23">
        <f>W_!Q25</f>
        <v>221.14962958502946</v>
      </c>
      <c r="P23">
        <f>W_!R25</f>
        <v>-117.46735971824071</v>
      </c>
      <c r="Q23">
        <f>W_!S25</f>
        <v>218.25659323325675</v>
      </c>
      <c r="R23">
        <f>W_!T25</f>
        <v>46.30025903218278</v>
      </c>
      <c r="S23">
        <f>W_!U25</f>
        <v>-88.336794850781061</v>
      </c>
      <c r="T23">
        <f>W_!V25</f>
        <v>2.8068029882544985</v>
      </c>
      <c r="U23">
        <f>W_!W25</f>
        <v>0.18720492532930316</v>
      </c>
      <c r="V23">
        <f>W_!X25</f>
        <v>-0.29102308310642011</v>
      </c>
      <c r="W23">
        <f>W_!Y25</f>
        <v>67.229585247183721</v>
      </c>
      <c r="X23">
        <f>W_!Z25</f>
        <v>23.339458451592538</v>
      </c>
      <c r="Y23">
        <f>W_!AA25</f>
        <v>20.699929086782475</v>
      </c>
      <c r="Z23">
        <f>W_!AB25</f>
        <v>1.9292547643326243E-2</v>
      </c>
      <c r="AA23">
        <f>W_!AC25</f>
        <v>-3.567075264406646E-2</v>
      </c>
      <c r="AB23">
        <f>W_!AD25</f>
        <v>24.342941174552308</v>
      </c>
      <c r="AC23">
        <f>W_!AE25</f>
        <v>21.083875855888987</v>
      </c>
      <c r="AD23">
        <f>W_!AF25</f>
        <v>28.933851303652077</v>
      </c>
      <c r="AE23">
        <f>W_!AG25</f>
        <v>10.868734369082313</v>
      </c>
      <c r="AF23">
        <f>W_!AH25</f>
        <v>-9.7978525834385035</v>
      </c>
      <c r="AG23">
        <f>W_!AI25</f>
        <v>-30.738607960682348</v>
      </c>
      <c r="AH23">
        <f>W_!AJ25</f>
        <v>34.364013326924955</v>
      </c>
      <c r="AI23">
        <f>W_!AK25</f>
        <v>-13.674304087935614</v>
      </c>
      <c r="AJ23">
        <f>W_!AL25</f>
        <v>-17.022605713569408</v>
      </c>
      <c r="AK23">
        <f>W_!AM25</f>
        <v>-14.553826217828986</v>
      </c>
      <c r="AL23">
        <f>W_!AN25</f>
        <v>1.6078698461093113</v>
      </c>
      <c r="AM23">
        <f>W_!AO25</f>
        <v>1.3396017330991077</v>
      </c>
      <c r="AN23">
        <f>W_!AP25</f>
        <v>1.6033184824466469</v>
      </c>
      <c r="AO23">
        <f>W_!AQ25</f>
        <v>0.5799435470778852</v>
      </c>
      <c r="AP23">
        <f>W_!AR25</f>
        <v>7.1680757332346773E-2</v>
      </c>
      <c r="AQ23">
        <f>W_!AS25</f>
        <v>0.39251292838774959</v>
      </c>
      <c r="AR23">
        <f>W_!AT25</f>
        <v>-5.2785064728685466E-2</v>
      </c>
      <c r="AS23">
        <f>W_!AU25</f>
        <v>-32.777396461746335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9.2798384531743803E-3</v>
      </c>
      <c r="C24">
        <f>W_!E26</f>
        <v>-7.7578829127258895E-3</v>
      </c>
      <c r="D24">
        <f>W_!F26</f>
        <v>2.4326937583821042E-3</v>
      </c>
      <c r="E24">
        <f>W_!G26</f>
        <v>-47.700626147743691</v>
      </c>
      <c r="F24">
        <f>W_!H26</f>
        <v>-0.40404192705170516</v>
      </c>
      <c r="G24">
        <f>W_!I26</f>
        <v>2.3419776185559322</v>
      </c>
      <c r="H24">
        <f>W_!J26</f>
        <v>-0.88308893082804785</v>
      </c>
      <c r="I24">
        <f>W_!K26</f>
        <v>-1.2816962081209369</v>
      </c>
      <c r="J24">
        <f>W_!L26</f>
        <v>0.94663516478498999</v>
      </c>
      <c r="K24">
        <f>W_!M26</f>
        <v>-1.8085743792371785</v>
      </c>
      <c r="L24">
        <f>W_!N26</f>
        <v>-1.1799388461397957E-2</v>
      </c>
      <c r="M24">
        <f>W_!O26</f>
        <v>2.2812662218549547E-2</v>
      </c>
      <c r="N24">
        <f>W_!P26</f>
        <v>-117.76206867326755</v>
      </c>
      <c r="O24">
        <f>W_!Q26</f>
        <v>223.6374705796041</v>
      </c>
      <c r="P24">
        <f>W_!R26</f>
        <v>-102.28885487511907</v>
      </c>
      <c r="Q24">
        <f>W_!S26</f>
        <v>190.49802365265296</v>
      </c>
      <c r="R24">
        <f>W_!T26</f>
        <v>39.93247590756279</v>
      </c>
      <c r="S24">
        <f>W_!U26</f>
        <v>-74.340512566262177</v>
      </c>
      <c r="T24">
        <f>W_!V26</f>
        <v>2.3213607761527904</v>
      </c>
      <c r="U24">
        <f>W_!W26</f>
        <v>0.16741882127234986</v>
      </c>
      <c r="V24">
        <f>W_!X26</f>
        <v>-0.33369450381935278</v>
      </c>
      <c r="W24">
        <f>W_!Y26</f>
        <v>23.339458451592538</v>
      </c>
      <c r="X24">
        <f>W_!Z26</f>
        <v>17.257634309341668</v>
      </c>
      <c r="Y24">
        <f>W_!AA26</f>
        <v>15.509377457902975</v>
      </c>
      <c r="Z24">
        <f>W_!AB26</f>
        <v>5.2124983952514005E-3</v>
      </c>
      <c r="AA24">
        <f>W_!AC26</f>
        <v>-1.0748391438534451E-2</v>
      </c>
      <c r="AB24">
        <f>W_!AD26</f>
        <v>21.205468559813298</v>
      </c>
      <c r="AC24">
        <f>W_!AE26</f>
        <v>11.161617700715444</v>
      </c>
      <c r="AD24">
        <f>W_!AF26</f>
        <v>20.016794500145274</v>
      </c>
      <c r="AE24">
        <f>W_!AG26</f>
        <v>20.223947917539839</v>
      </c>
      <c r="AF24">
        <f>W_!AH26</f>
        <v>-2.0488160886320652</v>
      </c>
      <c r="AG24">
        <f>W_!AI26</f>
        <v>-8.5352580878908917</v>
      </c>
      <c r="AH24">
        <f>W_!AJ26</f>
        <v>16.749360826351307</v>
      </c>
      <c r="AI24">
        <f>W_!AK26</f>
        <v>-8.3580813757997454</v>
      </c>
      <c r="AJ24">
        <f>W_!AL26</f>
        <v>-4.746672308320206</v>
      </c>
      <c r="AK24">
        <f>W_!AM26</f>
        <v>8.2898446786341804</v>
      </c>
      <c r="AL24">
        <f>W_!AN26</f>
        <v>1.2762162906378276</v>
      </c>
      <c r="AM24">
        <f>W_!AO26</f>
        <v>1.0480690062271927</v>
      </c>
      <c r="AN24">
        <f>W_!AP26</f>
        <v>1.1967894181387078</v>
      </c>
      <c r="AO24">
        <f>W_!AQ26</f>
        <v>0.12908367379172578</v>
      </c>
      <c r="AP24">
        <f>W_!AR26</f>
        <v>6.1507114178153528E-2</v>
      </c>
      <c r="AQ24">
        <f>W_!AS26</f>
        <v>0.16892458306993691</v>
      </c>
      <c r="AR24">
        <f>W_!AT26</f>
        <v>-2.079557727621674E-2</v>
      </c>
      <c r="AS24">
        <f>W_!AU26</f>
        <v>-28.607819894697187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9.840813330202423E-3</v>
      </c>
      <c r="C25">
        <f>W_!E27</f>
        <v>-7.1351416596527346E-3</v>
      </c>
      <c r="D25">
        <f>W_!F27</f>
        <v>2.2535614311019292E-3</v>
      </c>
      <c r="E25">
        <f>W_!G27</f>
        <v>-43.330907409351262</v>
      </c>
      <c r="F25">
        <f>W_!H27</f>
        <v>-0.36306369048586096</v>
      </c>
      <c r="G25">
        <f>W_!I27</f>
        <v>2.0956059719851838</v>
      </c>
      <c r="H25">
        <f>W_!J27</f>
        <v>-0.767026717920958</v>
      </c>
      <c r="I25">
        <f>W_!K27</f>
        <v>-1.1722976031665728</v>
      </c>
      <c r="J25">
        <f>W_!L27</f>
        <v>0.89765985895699385</v>
      </c>
      <c r="K25">
        <f>W_!M27</f>
        <v>-1.7140438282279085</v>
      </c>
      <c r="L25">
        <f>W_!N27</f>
        <v>-1.1163918544670101E-2</v>
      </c>
      <c r="M25">
        <f>W_!O27</f>
        <v>2.1595276363235629E-2</v>
      </c>
      <c r="N25">
        <f>W_!P27</f>
        <v>-107.43633121602889</v>
      </c>
      <c r="O25">
        <f>W_!Q27</f>
        <v>204.21271694119108</v>
      </c>
      <c r="P25">
        <f>W_!R27</f>
        <v>-91.906397158877994</v>
      </c>
      <c r="Q25">
        <f>W_!S27</f>
        <v>171.3885978971195</v>
      </c>
      <c r="R25">
        <f>W_!T27</f>
        <v>36.247129410439051</v>
      </c>
      <c r="S25">
        <f>W_!U27</f>
        <v>-67.492798835756432</v>
      </c>
      <c r="T25">
        <f>W_!V27</f>
        <v>2.0783243024931104</v>
      </c>
      <c r="U25">
        <f>W_!W27</f>
        <v>0.14761497719365688</v>
      </c>
      <c r="V25">
        <f>W_!X27</f>
        <v>-0.29638614994144596</v>
      </c>
      <c r="W25">
        <f>W_!Y27</f>
        <v>20.699929086782475</v>
      </c>
      <c r="X25">
        <f>W_!Z27</f>
        <v>15.509377457902975</v>
      </c>
      <c r="Y25">
        <f>W_!AA27</f>
        <v>14.04866854815565</v>
      </c>
      <c r="Z25">
        <f>W_!AB27</f>
        <v>2.9367545299667699E-3</v>
      </c>
      <c r="AA25">
        <f>W_!AC27</f>
        <v>-6.2441315272168188E-3</v>
      </c>
      <c r="AB25">
        <f>W_!AD27</f>
        <v>18.012114160337244</v>
      </c>
      <c r="AC25">
        <f>W_!AE27</f>
        <v>10.350297850880775</v>
      </c>
      <c r="AD25">
        <f>W_!AF27</f>
        <v>17.398581182198395</v>
      </c>
      <c r="AE25">
        <f>W_!AG27</f>
        <v>17.154620037530048</v>
      </c>
      <c r="AF25">
        <f>W_!AH27</f>
        <v>-1.2462912256051484</v>
      </c>
      <c r="AG25">
        <f>W_!AI27</f>
        <v>-6.5881741859051095</v>
      </c>
      <c r="AH25">
        <f>W_!AJ27</f>
        <v>15.550934033283513</v>
      </c>
      <c r="AI25">
        <f>W_!AK27</f>
        <v>-7.4108829996561925</v>
      </c>
      <c r="AJ25">
        <f>W_!AL27</f>
        <v>-3.6929765552346661</v>
      </c>
      <c r="AK25">
        <f>W_!AM27</f>
        <v>6.6794954246831546</v>
      </c>
      <c r="AL25">
        <f>W_!AN27</f>
        <v>1.093141956593136</v>
      </c>
      <c r="AM25">
        <f>W_!AO27</f>
        <v>0.89519007170581844</v>
      </c>
      <c r="AN25">
        <f>W_!AP27</f>
        <v>1.0219032387831433</v>
      </c>
      <c r="AO25">
        <f>W_!AQ27</f>
        <v>0.1076790936381043</v>
      </c>
      <c r="AP25">
        <f>W_!AR27</f>
        <v>5.2840315747020188E-2</v>
      </c>
      <c r="AQ25">
        <f>W_!AS27</f>
        <v>0.13737746536555867</v>
      </c>
      <c r="AR25">
        <f>W_!AT27</f>
        <v>-1.7698787876309831E-2</v>
      </c>
      <c r="AS25">
        <f>W_!AU27</f>
        <v>-24.34143786830505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-1.654262998991334E-5</v>
      </c>
      <c r="C26">
        <f>W_!E28</f>
        <v>3.2006766873150301E-6</v>
      </c>
      <c r="D26">
        <f>W_!F28</f>
        <v>-2.6887122730866516E-6</v>
      </c>
      <c r="E26">
        <f>W_!G28</f>
        <v>5.0925987869129559E-2</v>
      </c>
      <c r="F26">
        <f>W_!H28</f>
        <v>-2.4539634995494951E-4</v>
      </c>
      <c r="G26">
        <f>W_!I28</f>
        <v>2.3109967081836125E-3</v>
      </c>
      <c r="H26">
        <f>W_!J28</f>
        <v>-2.8424344588463876E-3</v>
      </c>
      <c r="I26">
        <f>W_!K28</f>
        <v>4.2976884985427682E-4</v>
      </c>
      <c r="J26">
        <f>W_!L28</f>
        <v>1.3613219993927133E-3</v>
      </c>
      <c r="K26">
        <f>W_!M28</f>
        <v>-2.5033458678467117E-3</v>
      </c>
      <c r="L26">
        <f>W_!N28</f>
        <v>-1.5645820010581742E-5</v>
      </c>
      <c r="M26">
        <f>W_!O28</f>
        <v>3.3014635760797793E-5</v>
      </c>
      <c r="N26">
        <f>W_!P28</f>
        <v>2.1389821354440338E-3</v>
      </c>
      <c r="O26">
        <f>W_!Q28</f>
        <v>3.2556494684127398E-4</v>
      </c>
      <c r="P26">
        <f>W_!R28</f>
        <v>2.8116227361705957E-2</v>
      </c>
      <c r="Q26">
        <f>W_!S28</f>
        <v>-5.4054250667207558E-2</v>
      </c>
      <c r="R26">
        <f>W_!T28</f>
        <v>-2.1518354241038668E-2</v>
      </c>
      <c r="S26">
        <f>W_!U28</f>
        <v>4.2621514898831668E-2</v>
      </c>
      <c r="T26">
        <f>W_!V28</f>
        <v>2.1620910093765934E-3</v>
      </c>
      <c r="U26">
        <f>W_!W28</f>
        <v>1.1672426919997213E-4</v>
      </c>
      <c r="V26">
        <f>W_!X28</f>
        <v>-2.7493102646198485E-4</v>
      </c>
      <c r="W26">
        <f>W_!Y28</f>
        <v>1.9292547643326243E-2</v>
      </c>
      <c r="X26">
        <f>W_!Z28</f>
        <v>5.2124983952514005E-3</v>
      </c>
      <c r="Y26">
        <f>W_!AA28</f>
        <v>2.9367545299667699E-3</v>
      </c>
      <c r="Z26">
        <f>W_!AB28</f>
        <v>2.4723379702044511E-4</v>
      </c>
      <c r="AA26">
        <f>W_!AC28</f>
        <v>-4.6291652160110119E-4</v>
      </c>
      <c r="AB26">
        <f>W_!AD28</f>
        <v>8.5693700947602258E-2</v>
      </c>
      <c r="AC26">
        <f>W_!AE28</f>
        <v>1.2862911662788602E-3</v>
      </c>
      <c r="AD26">
        <f>W_!AF28</f>
        <v>3.0292278672133268E-2</v>
      </c>
      <c r="AE26">
        <f>W_!AG28</f>
        <v>-6.2360439785684079E-3</v>
      </c>
      <c r="AF26">
        <f>W_!AH28</f>
        <v>-3.9253046825761778E-2</v>
      </c>
      <c r="AG26">
        <f>W_!AI28</f>
        <v>-4.9535414988894397E-2</v>
      </c>
      <c r="AH26">
        <f>W_!AJ28</f>
        <v>-4.1857470741297607E-2</v>
      </c>
      <c r="AI26">
        <f>W_!AK28</f>
        <v>1.0508109622717591E-2</v>
      </c>
      <c r="AJ26">
        <f>W_!AL28</f>
        <v>-1.4051065633767172E-2</v>
      </c>
      <c r="AK26">
        <f>W_!AM28</f>
        <v>0.10663089471080375</v>
      </c>
      <c r="AL26">
        <f>W_!AN28</f>
        <v>2.5648873556789291E-3</v>
      </c>
      <c r="AM26">
        <f>W_!AO28</f>
        <v>2.6092686341621651E-3</v>
      </c>
      <c r="AN26">
        <f>W_!AP28</f>
        <v>2.7127073347101688E-3</v>
      </c>
      <c r="AO26">
        <f>W_!AQ28</f>
        <v>9.6233578370306396E-4</v>
      </c>
      <c r="AP26">
        <f>W_!AR28</f>
        <v>3.8660994490644727E-5</v>
      </c>
      <c r="AQ26">
        <f>W_!AS28</f>
        <v>3.5940734792158446E-4</v>
      </c>
      <c r="AR26">
        <f>W_!AT28</f>
        <v>-1.0401453563577732E-4</v>
      </c>
      <c r="AS26">
        <f>W_!AU28</f>
        <v>-4.9997029054094921E-2</v>
      </c>
      <c r="AT26" t="e">
        <f>W_!AV28</f>
        <v>#REF!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3.3068668813907206E-5</v>
      </c>
      <c r="C27">
        <f>W_!E29</f>
        <v>-6.5774381803777385E-6</v>
      </c>
      <c r="D27">
        <f>W_!F29</f>
        <v>4.9802728913189651E-6</v>
      </c>
      <c r="E27">
        <f>W_!G29</f>
        <v>-8.7604811279954023E-2</v>
      </c>
      <c r="F27">
        <f>W_!H29</f>
        <v>5.0124182963143954E-4</v>
      </c>
      <c r="G27">
        <f>W_!I29</f>
        <v>-4.3084211244246683E-3</v>
      </c>
      <c r="H27">
        <f>W_!J29</f>
        <v>5.033614692341622E-3</v>
      </c>
      <c r="I27">
        <f>W_!K29</f>
        <v>-8.5150781112878625E-4</v>
      </c>
      <c r="J27">
        <f>W_!L29</f>
        <v>-2.5492595426118924E-3</v>
      </c>
      <c r="K27">
        <f>W_!M29</f>
        <v>4.7041512903812999E-3</v>
      </c>
      <c r="L27">
        <f>W_!N29</f>
        <v>2.9644503477165804E-5</v>
      </c>
      <c r="M27">
        <f>W_!O29</f>
        <v>-6.2062312195290049E-5</v>
      </c>
      <c r="N27">
        <f>W_!P29</f>
        <v>-1.7860689167723443E-3</v>
      </c>
      <c r="O27">
        <f>W_!Q29</f>
        <v>-3.2783165587112781E-3</v>
      </c>
      <c r="P27">
        <f>W_!R29</f>
        <v>-5.1141718171901572E-2</v>
      </c>
      <c r="Q27">
        <f>W_!S29</f>
        <v>9.9568691126822678E-2</v>
      </c>
      <c r="R27">
        <f>W_!T29</f>
        <v>3.0436972629051928E-2</v>
      </c>
      <c r="S27">
        <f>W_!U29</f>
        <v>-6.1655298277314217E-2</v>
      </c>
      <c r="T27">
        <f>W_!V29</f>
        <v>-4.0176943943251303E-3</v>
      </c>
      <c r="U27">
        <f>W_!W29</f>
        <v>-2.50544034558144E-4</v>
      </c>
      <c r="V27">
        <f>W_!X29</f>
        <v>4.797290464624228E-4</v>
      </c>
      <c r="W27">
        <f>W_!Y29</f>
        <v>-3.567075264406646E-2</v>
      </c>
      <c r="X27">
        <f>W_!Z29</f>
        <v>-1.0748391438534451E-2</v>
      </c>
      <c r="Y27">
        <f>W_!AA29</f>
        <v>-6.2441315272168188E-3</v>
      </c>
      <c r="Z27">
        <f>W_!AB29</f>
        <v>-4.6291652160110119E-4</v>
      </c>
      <c r="AA27">
        <f>W_!AC29</f>
        <v>8.7144521573422399E-4</v>
      </c>
      <c r="AB27">
        <f>W_!AD29</f>
        <v>-0.16271453261992777</v>
      </c>
      <c r="AC27">
        <f>W_!AE29</f>
        <v>-5.4713803069823758E-3</v>
      </c>
      <c r="AD27">
        <f>W_!AF29</f>
        <v>-5.9066568401930496E-2</v>
      </c>
      <c r="AE27">
        <f>W_!AG29</f>
        <v>5.5622584870298822E-3</v>
      </c>
      <c r="AF27">
        <f>W_!AH29</f>
        <v>7.2134472639882513E-2</v>
      </c>
      <c r="AG27">
        <f>W_!AI29</f>
        <v>9.8258712732183492E-2</v>
      </c>
      <c r="AH27">
        <f>W_!AJ29</f>
        <v>7.8709128636654607E-2</v>
      </c>
      <c r="AI27">
        <f>W_!AK29</f>
        <v>-1.5838116764432413E-2</v>
      </c>
      <c r="AJ27">
        <f>W_!AL29</f>
        <v>2.6720259915161165E-2</v>
      </c>
      <c r="AK27">
        <f>W_!AM29</f>
        <v>-0.18315948247360189</v>
      </c>
      <c r="AL27">
        <f>W_!AN29</f>
        <v>-4.7654297029334335E-3</v>
      </c>
      <c r="AM27">
        <f>W_!AO29</f>
        <v>-4.8256934796234311E-3</v>
      </c>
      <c r="AN27">
        <f>W_!AP29</f>
        <v>-5.0074828148668126E-3</v>
      </c>
      <c r="AO27">
        <f>W_!AQ29</f>
        <v>-1.7284542128404837E-3</v>
      </c>
      <c r="AP27">
        <f>W_!AR29</f>
        <v>-6.2609005816984437E-5</v>
      </c>
      <c r="AQ27">
        <f>W_!AS29</f>
        <v>-6.4017578060660593E-4</v>
      </c>
      <c r="AR27">
        <f>W_!AT29</f>
        <v>1.9869681822985504E-4</v>
      </c>
      <c r="AS27">
        <f>W_!AU29</f>
        <v>9.9567600658840474E-2</v>
      </c>
      <c r="AT27" t="e">
        <f>W_!AV29</f>
        <v>#REF!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8.3905505445259435E-3</v>
      </c>
      <c r="C28">
        <f>W_!E30</f>
        <v>-7.9318629257363587E-3</v>
      </c>
      <c r="D28">
        <f>W_!F30</f>
        <v>5.5629652391202605E-3</v>
      </c>
      <c r="E28">
        <f>W_!G30</f>
        <v>-38.119946492478427</v>
      </c>
      <c r="F28">
        <f>W_!H30</f>
        <v>-0.79294674678165677</v>
      </c>
      <c r="G28">
        <f>W_!I30</f>
        <v>3.0405458663221898</v>
      </c>
      <c r="H28">
        <f>W_!J30</f>
        <v>-0.93364597800377624</v>
      </c>
      <c r="I28">
        <f>W_!K30</f>
        <v>-1.5264591826042211</v>
      </c>
      <c r="J28">
        <f>W_!L30</f>
        <v>1.9906018166756743</v>
      </c>
      <c r="K28">
        <f>W_!M30</f>
        <v>-3.7947133290621897</v>
      </c>
      <c r="L28">
        <f>W_!N30</f>
        <v>-3.1279254631665913E-2</v>
      </c>
      <c r="M28">
        <f>W_!O30</f>
        <v>5.7126162179591287E-2</v>
      </c>
      <c r="N28">
        <f>W_!P30</f>
        <v>-170.18754693450447</v>
      </c>
      <c r="O28">
        <f>W_!Q30</f>
        <v>320.97113318614242</v>
      </c>
      <c r="P28">
        <f>W_!R30</f>
        <v>-121.11571993031674</v>
      </c>
      <c r="Q28">
        <f>W_!S30</f>
        <v>229.83792787153095</v>
      </c>
      <c r="R28">
        <f>W_!T30</f>
        <v>31.075729862315068</v>
      </c>
      <c r="S28">
        <f>W_!U30</f>
        <v>-53.241944557888729</v>
      </c>
      <c r="T28">
        <f>W_!V30</f>
        <v>2.9910048758204542</v>
      </c>
      <c r="U28">
        <f>W_!W30</f>
        <v>0.26093386742903313</v>
      </c>
      <c r="V28">
        <f>W_!X30</f>
        <v>-0.88479119837893883</v>
      </c>
      <c r="W28">
        <f>W_!Y30</f>
        <v>24.342941174552308</v>
      </c>
      <c r="X28">
        <f>W_!Z30</f>
        <v>21.205468559813298</v>
      </c>
      <c r="Y28">
        <f>W_!AA30</f>
        <v>18.012114160337244</v>
      </c>
      <c r="Z28">
        <f>W_!AB30</f>
        <v>8.5693700947602258E-2</v>
      </c>
      <c r="AA28">
        <f>W_!AC30</f>
        <v>-0.16271453261992777</v>
      </c>
      <c r="AB28">
        <f>W_!AD30</f>
        <v>200.58312634351108</v>
      </c>
      <c r="AC28">
        <f>W_!AE30</f>
        <v>31.453899867120327</v>
      </c>
      <c r="AD28">
        <f>W_!AF30</f>
        <v>49.059731473227863</v>
      </c>
      <c r="AE28">
        <f>W_!AG30</f>
        <v>71.352668592930982</v>
      </c>
      <c r="AF28">
        <f>W_!AH30</f>
        <v>-21.084628018220112</v>
      </c>
      <c r="AG28">
        <f>W_!AI30</f>
        <v>-45.987768139365116</v>
      </c>
      <c r="AH28">
        <f>W_!AJ30</f>
        <v>-28.424983377840501</v>
      </c>
      <c r="AI28">
        <f>W_!AK30</f>
        <v>-7.5366523414801287</v>
      </c>
      <c r="AJ28">
        <f>W_!AL30</f>
        <v>-16.496471805348179</v>
      </c>
      <c r="AK28">
        <f>W_!AM30</f>
        <v>18.249703566747311</v>
      </c>
      <c r="AL28">
        <f>W_!AN30</f>
        <v>2.507929668818615</v>
      </c>
      <c r="AM28">
        <f>W_!AO30</f>
        <v>1.960464263333922</v>
      </c>
      <c r="AN28">
        <f>W_!AP30</f>
        <v>2.3364477593363007</v>
      </c>
      <c r="AO28">
        <f>W_!AQ30</f>
        <v>-7.3617456280689525E-2</v>
      </c>
      <c r="AP28">
        <f>W_!AR30</f>
        <v>9.0615296163951878E-2</v>
      </c>
      <c r="AQ28">
        <f>W_!AS30</f>
        <v>0.34599050228452222</v>
      </c>
      <c r="AR28">
        <f>W_!AT30</f>
        <v>-6.2467351518116235E-2</v>
      </c>
      <c r="AS28">
        <f>W_!AU30</f>
        <v>-100.04894826827858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2.1257204495381904E-2</v>
      </c>
      <c r="C29">
        <f>W_!E31</f>
        <v>2.2897028861917621E-3</v>
      </c>
      <c r="D29">
        <f>W_!F31</f>
        <v>5.4200651509371317E-3</v>
      </c>
      <c r="E29">
        <f>W_!G31</f>
        <v>-58.396732028113057</v>
      </c>
      <c r="F29">
        <f>W_!H31</f>
        <v>-0.54504013440802623</v>
      </c>
      <c r="G29">
        <f>W_!I31</f>
        <v>1.6209048099583729</v>
      </c>
      <c r="H29">
        <f>W_!J31</f>
        <v>-1.0468533862739056</v>
      </c>
      <c r="I29">
        <f>W_!K31</f>
        <v>-0.83772835898907572</v>
      </c>
      <c r="J29">
        <f>W_!L31</f>
        <v>-4.9907841616248255E-2</v>
      </c>
      <c r="K29">
        <f>W_!M31</f>
        <v>3.2743746928143899E-2</v>
      </c>
      <c r="L29">
        <f>W_!N31</f>
        <v>-7.5134601408515895E-3</v>
      </c>
      <c r="M29">
        <f>W_!O31</f>
        <v>1.3902883106454154E-2</v>
      </c>
      <c r="N29">
        <f>W_!P31</f>
        <v>-90.154948026094345</v>
      </c>
      <c r="O29">
        <f>W_!Q31</f>
        <v>171.11345810509954</v>
      </c>
      <c r="P29">
        <f>W_!R31</f>
        <v>-75.297052404070115</v>
      </c>
      <c r="Q29">
        <f>W_!S31</f>
        <v>140.69787251356075</v>
      </c>
      <c r="R29">
        <f>W_!T31</f>
        <v>11.957490418677887</v>
      </c>
      <c r="S29">
        <f>W_!U31</f>
        <v>-17.481176267748801</v>
      </c>
      <c r="T29">
        <f>W_!V31</f>
        <v>1.6049307086469393</v>
      </c>
      <c r="U29">
        <f>W_!W31</f>
        <v>0.11599229482757348</v>
      </c>
      <c r="V29">
        <f>W_!X31</f>
        <v>-0.23585224937097177</v>
      </c>
      <c r="W29">
        <f>W_!Y31</f>
        <v>21.083875855888987</v>
      </c>
      <c r="X29">
        <f>W_!Z31</f>
        <v>11.161617700715444</v>
      </c>
      <c r="Y29">
        <f>W_!AA31</f>
        <v>10.350297850880775</v>
      </c>
      <c r="Z29">
        <f>W_!AB31</f>
        <v>1.2862911662788602E-3</v>
      </c>
      <c r="AA29">
        <f>W_!AC31</f>
        <v>-5.4713803069823758E-3</v>
      </c>
      <c r="AB29">
        <f>W_!AD31</f>
        <v>31.453899867120327</v>
      </c>
      <c r="AC29">
        <f>W_!AE31</f>
        <v>74.580942734838771</v>
      </c>
      <c r="AD29">
        <f>W_!AF31</f>
        <v>-4.5265197566689439</v>
      </c>
      <c r="AE29">
        <f>W_!AG31</f>
        <v>20.130881152460038</v>
      </c>
      <c r="AF29">
        <f>W_!AH31</f>
        <v>-23.515948830923712</v>
      </c>
      <c r="AG29">
        <f>W_!AI31</f>
        <v>-20.722757149651699</v>
      </c>
      <c r="AH29">
        <f>W_!AJ31</f>
        <v>38.05066323432311</v>
      </c>
      <c r="AI29">
        <f>W_!AK31</f>
        <v>15.264343727431493</v>
      </c>
      <c r="AJ29">
        <f>W_!AL31</f>
        <v>-7.5692122713715113</v>
      </c>
      <c r="AK29">
        <f>W_!AM31</f>
        <v>-48.454143134312723</v>
      </c>
      <c r="AL29">
        <f>W_!AN31</f>
        <v>1.0648380653257858</v>
      </c>
      <c r="AM29">
        <f>W_!AO31</f>
        <v>1.116174043247832</v>
      </c>
      <c r="AN29">
        <f>W_!AP31</f>
        <v>1.2747615452121681</v>
      </c>
      <c r="AO29">
        <f>W_!AQ31</f>
        <v>0.71081346536024337</v>
      </c>
      <c r="AP29">
        <f>W_!AR31</f>
        <v>8.5320618018879246E-2</v>
      </c>
      <c r="AQ29">
        <f>W_!AS31</f>
        <v>0.52293522469135845</v>
      </c>
      <c r="AR29">
        <f>W_!AT31</f>
        <v>-3.0697411182551357E-2</v>
      </c>
      <c r="AS29">
        <f>W_!AU31</f>
        <v>-23.210982420542393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2.6891163717918366E-2</v>
      </c>
      <c r="C30">
        <f>W_!E32</f>
        <v>-6.3908035518358717E-3</v>
      </c>
      <c r="D30">
        <f>W_!F32</f>
        <v>4.3958108305836262E-3</v>
      </c>
      <c r="E30">
        <f>W_!G32</f>
        <v>-41.133371148493559</v>
      </c>
      <c r="F30">
        <f>W_!H32</f>
        <v>-0.57027159259785853</v>
      </c>
      <c r="G30">
        <f>W_!I32</f>
        <v>2.3230755478942386</v>
      </c>
      <c r="H30">
        <f>W_!J32</f>
        <v>-1.1481699235157823</v>
      </c>
      <c r="I30">
        <f>W_!K32</f>
        <v>-2.3410891968725531</v>
      </c>
      <c r="J30">
        <f>W_!L32</f>
        <v>2.2201893713818426</v>
      </c>
      <c r="K30">
        <f>W_!M32</f>
        <v>-4.252895000577662</v>
      </c>
      <c r="L30">
        <f>W_!N32</f>
        <v>-2.7175229342418564E-2</v>
      </c>
      <c r="M30">
        <f>W_!O32</f>
        <v>5.5371908966780688E-2</v>
      </c>
      <c r="N30">
        <f>W_!P32</f>
        <v>-209.57181197672796</v>
      </c>
      <c r="O30">
        <f>W_!Q32</f>
        <v>404.58355238648295</v>
      </c>
      <c r="P30">
        <f>W_!R32</f>
        <v>-147.02044525468639</v>
      </c>
      <c r="Q30">
        <f>W_!S32</f>
        <v>275.72456305163485</v>
      </c>
      <c r="R30">
        <f>W_!T32</f>
        <v>73.620088502439629</v>
      </c>
      <c r="S30">
        <f>W_!U32</f>
        <v>-141.58188874812311</v>
      </c>
      <c r="T30">
        <f>W_!V32</f>
        <v>2.2694426612434078</v>
      </c>
      <c r="U30">
        <f>W_!W32</f>
        <v>0.2201786265839363</v>
      </c>
      <c r="V30">
        <f>W_!X32</f>
        <v>-0.95155128494652164</v>
      </c>
      <c r="W30">
        <f>W_!Y32</f>
        <v>28.933851303652077</v>
      </c>
      <c r="X30">
        <f>W_!Z32</f>
        <v>20.016794500145274</v>
      </c>
      <c r="Y30">
        <f>W_!AA32</f>
        <v>17.398581182198395</v>
      </c>
      <c r="Z30">
        <f>W_!AB32</f>
        <v>3.0292278672133268E-2</v>
      </c>
      <c r="AA30">
        <f>W_!AC32</f>
        <v>-5.9066568401930496E-2</v>
      </c>
      <c r="AB30">
        <f>W_!AD32</f>
        <v>49.059731473227863</v>
      </c>
      <c r="AC30">
        <f>W_!AE32</f>
        <v>-4.5265197566689439</v>
      </c>
      <c r="AD30">
        <f>W_!AF32</f>
        <v>131.32821736270316</v>
      </c>
      <c r="AE30">
        <f>W_!AG32</f>
        <v>34.993762146488059</v>
      </c>
      <c r="AF30">
        <f>W_!AH32</f>
        <v>-12.712187411777778</v>
      </c>
      <c r="AG30">
        <f>W_!AI32</f>
        <v>4.3527566750801689</v>
      </c>
      <c r="AH30">
        <f>W_!AJ32</f>
        <v>7.0568845259303385</v>
      </c>
      <c r="AI30">
        <f>W_!AK32</f>
        <v>-4.7106365536939458</v>
      </c>
      <c r="AJ30">
        <f>W_!AL32</f>
        <v>-19.286481546565081</v>
      </c>
      <c r="AK30">
        <f>W_!AM32</f>
        <v>-27.543675544929911</v>
      </c>
      <c r="AL30">
        <f>W_!AN32</f>
        <v>1.2746277741851832</v>
      </c>
      <c r="AM30">
        <f>W_!AO32</f>
        <v>0.88434152999555493</v>
      </c>
      <c r="AN30">
        <f>W_!AP32</f>
        <v>1.1135893469428431</v>
      </c>
      <c r="AO30">
        <f>W_!AQ32</f>
        <v>-0.67202720983501008</v>
      </c>
      <c r="AP30">
        <f>W_!AR32</f>
        <v>6.8910083467030703E-2</v>
      </c>
      <c r="AQ30">
        <f>W_!AS32</f>
        <v>0.24516102434613729</v>
      </c>
      <c r="AR30">
        <f>W_!AT32</f>
        <v>-2.0331374768871945E-2</v>
      </c>
      <c r="AS30">
        <f>W_!AU32</f>
        <v>-60.73664724468194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-1.987213005913185E-2</v>
      </c>
      <c r="C31">
        <f>W_!E33</f>
        <v>-8.0865591315207909E-3</v>
      </c>
      <c r="D31">
        <f>W_!F33</f>
        <v>7.1646767855203918E-3</v>
      </c>
      <c r="E31">
        <f>W_!G33</f>
        <v>-121.41613883694886</v>
      </c>
      <c r="F31">
        <f>W_!H33</f>
        <v>-1.3018865457045217</v>
      </c>
      <c r="G31">
        <f>W_!I33</f>
        <v>1.7655574793394597</v>
      </c>
      <c r="H31">
        <f>W_!J33</f>
        <v>-3.0991642928431875</v>
      </c>
      <c r="I31">
        <f>W_!K33</f>
        <v>-0.88066158379428483</v>
      </c>
      <c r="J31">
        <f>W_!L33</f>
        <v>2.6884144794215215</v>
      </c>
      <c r="K31">
        <f>W_!M33</f>
        <v>-4.9640050721615561</v>
      </c>
      <c r="L31">
        <f>W_!N33</f>
        <v>-3.2909805040499063E-2</v>
      </c>
      <c r="M31">
        <f>W_!O33</f>
        <v>6.1880771857579654E-2</v>
      </c>
      <c r="N31">
        <f>W_!P33</f>
        <v>-328.98817330371662</v>
      </c>
      <c r="O31">
        <f>W_!Q33</f>
        <v>622.72285024766177</v>
      </c>
      <c r="P31">
        <f>W_!R33</f>
        <v>-301.04453345569152</v>
      </c>
      <c r="Q31">
        <f>W_!S33</f>
        <v>558.51660218898189</v>
      </c>
      <c r="R31">
        <f>W_!T33</f>
        <v>101.33075077941011</v>
      </c>
      <c r="S31">
        <f>W_!U33</f>
        <v>-187.11366345314303</v>
      </c>
      <c r="T31">
        <f>W_!V33</f>
        <v>1.6515405011817235</v>
      </c>
      <c r="U31">
        <f>W_!W33</f>
        <v>0.36072338089610895</v>
      </c>
      <c r="V31">
        <f>W_!X33</f>
        <v>-0.65774002517709895</v>
      </c>
      <c r="W31">
        <f>W_!Y33</f>
        <v>10.868734369082313</v>
      </c>
      <c r="X31">
        <f>W_!Z33</f>
        <v>20.223947917539839</v>
      </c>
      <c r="Y31">
        <f>W_!AA33</f>
        <v>17.154620037530048</v>
      </c>
      <c r="Z31">
        <f>W_!AB33</f>
        <v>-6.2360439785684079E-3</v>
      </c>
      <c r="AA31">
        <f>W_!AC33</f>
        <v>5.5622584870298822E-3</v>
      </c>
      <c r="AB31">
        <f>W_!AD33</f>
        <v>71.352668592930982</v>
      </c>
      <c r="AC31">
        <f>W_!AE33</f>
        <v>20.130881152460038</v>
      </c>
      <c r="AD31">
        <f>W_!AF33</f>
        <v>34.993762146488059</v>
      </c>
      <c r="AE31">
        <f>W_!AG33</f>
        <v>284.26978584163516</v>
      </c>
      <c r="AF31">
        <f>W_!AH33</f>
        <v>-16.044070683399557</v>
      </c>
      <c r="AG31">
        <f>W_!AI33</f>
        <v>-16.830339281937622</v>
      </c>
      <c r="AH31">
        <f>W_!AJ33</f>
        <v>-46.657502418570687</v>
      </c>
      <c r="AI31">
        <f>W_!AK33</f>
        <v>-0.89444588666635838</v>
      </c>
      <c r="AJ31">
        <f>W_!AL33</f>
        <v>-1.4483698392479392</v>
      </c>
      <c r="AK31">
        <f>W_!AM33</f>
        <v>116.84859218021698</v>
      </c>
      <c r="AL31">
        <f>W_!AN33</f>
        <v>1.5426741160961202</v>
      </c>
      <c r="AM31">
        <f>W_!AO33</f>
        <v>0.77458673899958896</v>
      </c>
      <c r="AN31">
        <f>W_!AP33</f>
        <v>1.1771757621416366</v>
      </c>
      <c r="AO31">
        <f>W_!AQ33</f>
        <v>-1.4271539015094978</v>
      </c>
      <c r="AP31">
        <f>W_!AR33</f>
        <v>3.2918666213632992E-2</v>
      </c>
      <c r="AQ31">
        <f>W_!AS33</f>
        <v>-0.1356291184306963</v>
      </c>
      <c r="AR31">
        <f>W_!AT33</f>
        <v>-1.634212397256395E-2</v>
      </c>
      <c r="AS31">
        <f>W_!AU33</f>
        <v>-77.286441687287251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-2.5081918631481123E-2</v>
      </c>
      <c r="C32">
        <f>W_!E34</f>
        <v>-2.2013836633475517E-2</v>
      </c>
      <c r="D32">
        <f>W_!F34</f>
        <v>-1.0741556656109238E-3</v>
      </c>
      <c r="E32">
        <f>W_!G34</f>
        <v>-41.166708078117779</v>
      </c>
      <c r="F32">
        <f>W_!H34</f>
        <v>-0.61849866154989785</v>
      </c>
      <c r="G32">
        <f>W_!I34</f>
        <v>-1.2782277505707949</v>
      </c>
      <c r="H32">
        <f>W_!J34</f>
        <v>1.7575242766347972</v>
      </c>
      <c r="I32">
        <f>W_!K34</f>
        <v>3.743174484704119E-2</v>
      </c>
      <c r="J32">
        <f>W_!L34</f>
        <v>4.0373586092262631E-2</v>
      </c>
      <c r="K32">
        <f>W_!M34</f>
        <v>-0.10078867535465164</v>
      </c>
      <c r="L32">
        <f>W_!N34</f>
        <v>2.0907059883270914E-6</v>
      </c>
      <c r="M32">
        <f>W_!O34</f>
        <v>-1.456318027473491E-3</v>
      </c>
      <c r="N32">
        <f>W_!P34</f>
        <v>-4.4999433938360589E-2</v>
      </c>
      <c r="O32">
        <f>W_!Q34</f>
        <v>-1.1994961544104632</v>
      </c>
      <c r="P32">
        <f>W_!R34</f>
        <v>-1.2163045104466834</v>
      </c>
      <c r="Q32">
        <f>W_!S34</f>
        <v>4.9106265126830007</v>
      </c>
      <c r="R32">
        <f>W_!T34</f>
        <v>115.10740771448714</v>
      </c>
      <c r="S32">
        <f>W_!U34</f>
        <v>-220.65134087398388</v>
      </c>
      <c r="T32">
        <f>W_!V34</f>
        <v>-1.110298713802629</v>
      </c>
      <c r="U32">
        <f>W_!W34</f>
        <v>-0.10239063430357249</v>
      </c>
      <c r="V32">
        <f>W_!X34</f>
        <v>0.3676132570383861</v>
      </c>
      <c r="W32">
        <f>W_!Y34</f>
        <v>-9.7978525834385035</v>
      </c>
      <c r="X32">
        <f>W_!Z34</f>
        <v>-2.0488160886320652</v>
      </c>
      <c r="Y32">
        <f>W_!AA34</f>
        <v>-1.2462912256051484</v>
      </c>
      <c r="Z32">
        <f>W_!AB34</f>
        <v>-3.9253046825761778E-2</v>
      </c>
      <c r="AA32">
        <f>W_!AC34</f>
        <v>7.2134472639882513E-2</v>
      </c>
      <c r="AB32">
        <f>W_!AD34</f>
        <v>-21.084628018220112</v>
      </c>
      <c r="AC32">
        <f>W_!AE34</f>
        <v>-23.515948830923712</v>
      </c>
      <c r="AD32">
        <f>W_!AF34</f>
        <v>-12.712187411777778</v>
      </c>
      <c r="AE32">
        <f>W_!AG34</f>
        <v>-16.044070683399557</v>
      </c>
      <c r="AF32">
        <f>W_!AH34</f>
        <v>134.77701934895373</v>
      </c>
      <c r="AG32">
        <f>W_!AI34</f>
        <v>28.431452654877969</v>
      </c>
      <c r="AH32">
        <f>W_!AJ34</f>
        <v>-70.526614495617679</v>
      </c>
      <c r="AI32">
        <f>W_!AK34</f>
        <v>-120.7330488712427</v>
      </c>
      <c r="AJ32">
        <f>W_!AL34</f>
        <v>3.1849284215584075</v>
      </c>
      <c r="AK32">
        <f>W_!AM34</f>
        <v>33.988320227941301</v>
      </c>
      <c r="AL32">
        <f>W_!AN34</f>
        <v>-2.0411153147954151</v>
      </c>
      <c r="AM32">
        <f>W_!AO34</f>
        <v>-2.0878944011980938</v>
      </c>
      <c r="AN32">
        <f>W_!AP34</f>
        <v>-2.0070107227938099</v>
      </c>
      <c r="AO32">
        <f>W_!AQ34</f>
        <v>-0.50605218775696437</v>
      </c>
      <c r="AP32">
        <f>W_!AR34</f>
        <v>-4.8369168159439875E-2</v>
      </c>
      <c r="AQ32">
        <f>W_!AS34</f>
        <v>-0.48875684585539686</v>
      </c>
      <c r="AR32">
        <f>W_!AT34</f>
        <v>1.0143784934985392E-2</v>
      </c>
      <c r="AS32">
        <f>W_!AU34</f>
        <v>46.000542130549434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1.7056304978769584E-2</v>
      </c>
      <c r="C33">
        <f>W_!E35</f>
        <v>1.9031790001113932E-3</v>
      </c>
      <c r="D33">
        <f>W_!F35</f>
        <v>9.7383267207177833E-4</v>
      </c>
      <c r="E33">
        <f>W_!G35</f>
        <v>15.833172476564553</v>
      </c>
      <c r="F33">
        <f>W_!H35</f>
        <v>0.32192271103420861</v>
      </c>
      <c r="G33">
        <f>W_!I35</f>
        <v>-0.46502982376709351</v>
      </c>
      <c r="H33">
        <f>W_!J35</f>
        <v>1.3455678679608691</v>
      </c>
      <c r="I33">
        <f>W_!K35</f>
        <v>-2.3664326989739135</v>
      </c>
      <c r="J33">
        <f>W_!L35</f>
        <v>1.9938604017660995</v>
      </c>
      <c r="K33">
        <f>W_!M35</f>
        <v>-3.756852385831436</v>
      </c>
      <c r="L33">
        <f>W_!N35</f>
        <v>-1.9653511873181085E-2</v>
      </c>
      <c r="M33">
        <f>W_!O35</f>
        <v>3.8602123738647555E-2</v>
      </c>
      <c r="N33">
        <f>W_!P35</f>
        <v>-32.709399608827738</v>
      </c>
      <c r="O33">
        <f>W_!Q35</f>
        <v>71.842198819411237</v>
      </c>
      <c r="P33">
        <f>W_!R35</f>
        <v>20.589163565856708</v>
      </c>
      <c r="Q33">
        <f>W_!S35</f>
        <v>-29.400871358306503</v>
      </c>
      <c r="R33">
        <f>W_!T35</f>
        <v>46.823785685435425</v>
      </c>
      <c r="S33">
        <f>W_!U35</f>
        <v>-88.827203987656176</v>
      </c>
      <c r="T33">
        <f>W_!V35</f>
        <v>-0.39113378206587657</v>
      </c>
      <c r="U33">
        <f>W_!W35</f>
        <v>-0.21085853778129918</v>
      </c>
      <c r="V33">
        <f>W_!X35</f>
        <v>0.34579983596332814</v>
      </c>
      <c r="W33">
        <f>W_!Y35</f>
        <v>-30.738607960682348</v>
      </c>
      <c r="X33">
        <f>W_!Z35</f>
        <v>-8.5352580878908917</v>
      </c>
      <c r="Y33">
        <f>W_!AA35</f>
        <v>-6.5881741859051095</v>
      </c>
      <c r="Z33">
        <f>W_!AB35</f>
        <v>-4.9535414988894397E-2</v>
      </c>
      <c r="AA33">
        <f>W_!AC35</f>
        <v>9.8258712732183492E-2</v>
      </c>
      <c r="AB33">
        <f>W_!AD35</f>
        <v>-45.987768139365116</v>
      </c>
      <c r="AC33">
        <f>W_!AE35</f>
        <v>-20.722757149651699</v>
      </c>
      <c r="AD33">
        <f>W_!AF35</f>
        <v>4.3527566750801689</v>
      </c>
      <c r="AE33">
        <f>W_!AG35</f>
        <v>-16.830339281937622</v>
      </c>
      <c r="AF33">
        <f>W_!AH35</f>
        <v>28.431452654877969</v>
      </c>
      <c r="AG33">
        <f>W_!AI35</f>
        <v>196.45403933680728</v>
      </c>
      <c r="AH33">
        <f>W_!AJ35</f>
        <v>-14.137852661589319</v>
      </c>
      <c r="AI33">
        <f>W_!AK35</f>
        <v>-5.3426189754807503</v>
      </c>
      <c r="AJ33">
        <f>W_!AL35</f>
        <v>20.112805889800843</v>
      </c>
      <c r="AK33">
        <f>W_!AM35</f>
        <v>30.471529918373747</v>
      </c>
      <c r="AL33">
        <f>W_!AN35</f>
        <v>-1.840399258818266</v>
      </c>
      <c r="AM33">
        <f>W_!AO35</f>
        <v>-1.729102917375555</v>
      </c>
      <c r="AN33">
        <f>W_!AP35</f>
        <v>-1.7801805528288652</v>
      </c>
      <c r="AO33">
        <f>W_!AQ35</f>
        <v>0.26556149472827106</v>
      </c>
      <c r="AP33">
        <f>W_!AR35</f>
        <v>-1.3945796309201433E-2</v>
      </c>
      <c r="AQ33">
        <f>W_!AS35</f>
        <v>-0.29725795864542404</v>
      </c>
      <c r="AR33">
        <f>W_!AT35</f>
        <v>4.7788815411977433E-3</v>
      </c>
      <c r="AS33">
        <f>W_!AU35</f>
        <v>28.737518722680885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5.4194622627841173E-2</v>
      </c>
      <c r="C34">
        <f>W_!E36</f>
        <v>-1.147018802985162E-3</v>
      </c>
      <c r="D34">
        <f>W_!F36</f>
        <v>3.9912840809469292E-3</v>
      </c>
      <c r="E34">
        <f>W_!G36</f>
        <v>-53.192584999011764</v>
      </c>
      <c r="F34">
        <f>W_!H36</f>
        <v>0.34439954362514263</v>
      </c>
      <c r="G34">
        <f>W_!I36</f>
        <v>2.484869948279401</v>
      </c>
      <c r="H34">
        <f>W_!J36</f>
        <v>-1.0710841077028892</v>
      </c>
      <c r="I34">
        <f>W_!K36</f>
        <v>-2.2273560259316594</v>
      </c>
      <c r="J34">
        <f>W_!L36</f>
        <v>1.4255785516062096</v>
      </c>
      <c r="K34">
        <f>W_!M36</f>
        <v>-2.6234132677490378</v>
      </c>
      <c r="L34">
        <f>W_!N36</f>
        <v>9.0659628044587985E-3</v>
      </c>
      <c r="M34">
        <f>W_!O36</f>
        <v>-1.8847222448499543E-2</v>
      </c>
      <c r="N34">
        <f>W_!P36</f>
        <v>-85.798484852085664</v>
      </c>
      <c r="O34">
        <f>W_!Q36</f>
        <v>161.51816515491561</v>
      </c>
      <c r="P34">
        <f>W_!R36</f>
        <v>-127.30689448094499</v>
      </c>
      <c r="Q34">
        <f>W_!S36</f>
        <v>238.17239035294025</v>
      </c>
      <c r="R34">
        <f>W_!T36</f>
        <v>-28.56495763867628</v>
      </c>
      <c r="S34">
        <f>W_!U36</f>
        <v>56.944049785409128</v>
      </c>
      <c r="T34">
        <f>W_!V36</f>
        <v>2.4247620845578797</v>
      </c>
      <c r="U34">
        <f>W_!W36</f>
        <v>0.133026915645895</v>
      </c>
      <c r="V34">
        <f>W_!X36</f>
        <v>-0.62346833801564627</v>
      </c>
      <c r="W34">
        <f>W_!Y36</f>
        <v>34.364013326924955</v>
      </c>
      <c r="X34">
        <f>W_!Z36</f>
        <v>16.749360826351307</v>
      </c>
      <c r="Y34">
        <f>W_!AA36</f>
        <v>15.550934033283513</v>
      </c>
      <c r="Z34">
        <f>W_!AB36</f>
        <v>-4.1857470741297607E-2</v>
      </c>
      <c r="AA34">
        <f>W_!AC36</f>
        <v>7.8709128636654607E-2</v>
      </c>
      <c r="AB34">
        <f>W_!AD36</f>
        <v>-28.424983377840501</v>
      </c>
      <c r="AC34">
        <f>W_!AE36</f>
        <v>38.05066323432311</v>
      </c>
      <c r="AD34">
        <f>W_!AF36</f>
        <v>7.0568845259303385</v>
      </c>
      <c r="AE34">
        <f>W_!AG36</f>
        <v>-46.657502418570687</v>
      </c>
      <c r="AF34">
        <f>W_!AH36</f>
        <v>-70.526614495617679</v>
      </c>
      <c r="AG34">
        <f>W_!AI36</f>
        <v>-14.137852661589319</v>
      </c>
      <c r="AH34">
        <f>W_!AJ36</f>
        <v>242.28547348214155</v>
      </c>
      <c r="AI34">
        <f>W_!AK36</f>
        <v>62.032610442407979</v>
      </c>
      <c r="AJ34">
        <f>W_!AL36</f>
        <v>6.2162003872692191</v>
      </c>
      <c r="AK34">
        <f>W_!AM36</f>
        <v>-96.76474905447833</v>
      </c>
      <c r="AL34">
        <f>W_!AN36</f>
        <v>1.7454574235399012</v>
      </c>
      <c r="AM34">
        <f>W_!AO36</f>
        <v>1.5666216748411548</v>
      </c>
      <c r="AN34">
        <f>W_!AP36</f>
        <v>1.9087810148643196</v>
      </c>
      <c r="AO34">
        <f>W_!AQ36</f>
        <v>1.4022103610129304</v>
      </c>
      <c r="AP34">
        <f>W_!AR36</f>
        <v>6.1940731495385253E-2</v>
      </c>
      <c r="AQ34">
        <f>W_!AS36</f>
        <v>6.3921544966220878E-2</v>
      </c>
      <c r="AR34">
        <f>W_!AT36</f>
        <v>-2.4328113188282392E-2</v>
      </c>
      <c r="AS34">
        <f>W_!AU36</f>
        <v>-23.420011682466434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4.5000424788870015E-2</v>
      </c>
      <c r="C35">
        <f>W_!E37</f>
        <v>2.3222278484525953E-2</v>
      </c>
      <c r="D35">
        <f>W_!F37</f>
        <v>-5.4017291628814573E-4</v>
      </c>
      <c r="E35">
        <f>W_!G37</f>
        <v>55.163570109553895</v>
      </c>
      <c r="F35">
        <f>W_!H37</f>
        <v>1.0530597443909404</v>
      </c>
      <c r="G35">
        <f>W_!I37</f>
        <v>-3.2472796428718954E-2</v>
      </c>
      <c r="H35">
        <f>W_!J37</f>
        <v>-0.54275269142169147</v>
      </c>
      <c r="I35">
        <f>W_!K37</f>
        <v>0.36001623548796013</v>
      </c>
      <c r="J35">
        <f>W_!L37</f>
        <v>0.38799229499173682</v>
      </c>
      <c r="K35">
        <f>W_!M37</f>
        <v>-0.63181798199538874</v>
      </c>
      <c r="L35">
        <f>W_!N37</f>
        <v>-8.5897121169078439E-3</v>
      </c>
      <c r="M35">
        <f>W_!O37</f>
        <v>1.714491158635555E-2</v>
      </c>
      <c r="N35">
        <f>W_!P37</f>
        <v>22.842204499889338</v>
      </c>
      <c r="O35">
        <f>W_!Q37</f>
        <v>-41.319673908751653</v>
      </c>
      <c r="P35">
        <f>W_!R37</f>
        <v>47.318447388726391</v>
      </c>
      <c r="Q35">
        <f>W_!S37</f>
        <v>-89.304193696097215</v>
      </c>
      <c r="R35">
        <f>W_!T37</f>
        <v>-127.6787808320332</v>
      </c>
      <c r="S35">
        <f>W_!U37</f>
        <v>244.32375218413293</v>
      </c>
      <c r="T35">
        <f>W_!V37</f>
        <v>-0.18744277010675031</v>
      </c>
      <c r="U35">
        <f>W_!W37</f>
        <v>-5.8674163173517632E-2</v>
      </c>
      <c r="V35">
        <f>W_!X37</f>
        <v>-0.20543765886136858</v>
      </c>
      <c r="W35">
        <f>W_!Y37</f>
        <v>-13.674304087935614</v>
      </c>
      <c r="X35">
        <f>W_!Z37</f>
        <v>-8.3580813757997454</v>
      </c>
      <c r="Y35">
        <f>W_!AA37</f>
        <v>-7.4108829996561925</v>
      </c>
      <c r="Z35">
        <f>W_!AB37</f>
        <v>1.0508109622717591E-2</v>
      </c>
      <c r="AA35">
        <f>W_!AC37</f>
        <v>-1.5838116764432413E-2</v>
      </c>
      <c r="AB35">
        <f>W_!AD37</f>
        <v>-7.5366523414801287</v>
      </c>
      <c r="AC35">
        <f>W_!AE37</f>
        <v>15.264343727431493</v>
      </c>
      <c r="AD35">
        <f>W_!AF37</f>
        <v>-4.7106365536939458</v>
      </c>
      <c r="AE35">
        <f>W_!AG37</f>
        <v>-0.89444588666635838</v>
      </c>
      <c r="AF35">
        <f>W_!AH37</f>
        <v>-120.7330488712427</v>
      </c>
      <c r="AG35">
        <f>W_!AI37</f>
        <v>-5.3426189754807503</v>
      </c>
      <c r="AH35">
        <f>W_!AJ37</f>
        <v>62.032610442407979</v>
      </c>
      <c r="AI35">
        <f>W_!AK37</f>
        <v>140.15995547242565</v>
      </c>
      <c r="AJ35">
        <f>W_!AL37</f>
        <v>-2.9373480359355724</v>
      </c>
      <c r="AK35">
        <f>W_!AM37</f>
        <v>-13.510529608800065</v>
      </c>
      <c r="AL35">
        <f>W_!AN37</f>
        <v>1.0288991309609725</v>
      </c>
      <c r="AM35">
        <f>W_!AO37</f>
        <v>1.2183937341076585</v>
      </c>
      <c r="AN35">
        <f>W_!AP37</f>
        <v>0.98912947470661539</v>
      </c>
      <c r="AO35">
        <f>W_!AQ37</f>
        <v>4.8544497361375588E-2</v>
      </c>
      <c r="AP35">
        <f>W_!AR37</f>
        <v>2.3773856586540614E-2</v>
      </c>
      <c r="AQ35">
        <f>W_!AS37</f>
        <v>0.38914829600926804</v>
      </c>
      <c r="AR35">
        <f>W_!AT37</f>
        <v>-3.2760113410993863E-3</v>
      </c>
      <c r="AS35">
        <f>W_!AU37</f>
        <v>-20.684802008729221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-1.0196591108309195E-2</v>
      </c>
      <c r="C36">
        <f>W_!E38</f>
        <v>3.2801995798873741E-4</v>
      </c>
      <c r="D36">
        <f>W_!F38</f>
        <v>2.2649669080207937E-3</v>
      </c>
      <c r="E36">
        <f>W_!G38</f>
        <v>4.8559632968983371</v>
      </c>
      <c r="F36">
        <f>W_!H38</f>
        <v>0.25950300124632464</v>
      </c>
      <c r="G36">
        <f>W_!I38</f>
        <v>-0.37495332957641608</v>
      </c>
      <c r="H36">
        <f>W_!J38</f>
        <v>0.16670312189810621</v>
      </c>
      <c r="I36">
        <f>W_!K38</f>
        <v>0.52879974246197636</v>
      </c>
      <c r="J36">
        <f>W_!L38</f>
        <v>1.1002301673230266</v>
      </c>
      <c r="K36">
        <f>W_!M38</f>
        <v>-2.0541792437107995</v>
      </c>
      <c r="L36">
        <f>W_!N38</f>
        <v>5.7631335286267545E-3</v>
      </c>
      <c r="M36">
        <f>W_!O38</f>
        <v>-1.0965013927728712E-2</v>
      </c>
      <c r="N36">
        <f>W_!P38</f>
        <v>29.157646656918001</v>
      </c>
      <c r="O36">
        <f>W_!Q38</f>
        <v>-55.979393464340006</v>
      </c>
      <c r="P36">
        <f>W_!R38</f>
        <v>19.353760087100774</v>
      </c>
      <c r="Q36">
        <f>W_!S38</f>
        <v>-37.694688268330545</v>
      </c>
      <c r="R36">
        <f>W_!T38</f>
        <v>-17.99329815882259</v>
      </c>
      <c r="S36">
        <f>W_!U38</f>
        <v>32.660241823637065</v>
      </c>
      <c r="T36">
        <f>W_!V38</f>
        <v>-0.36403945406075988</v>
      </c>
      <c r="U36">
        <f>W_!W38</f>
        <v>-3.8510589861654516E-2</v>
      </c>
      <c r="V36">
        <f>W_!X38</f>
        <v>0.22023107251552593</v>
      </c>
      <c r="W36">
        <f>W_!Y38</f>
        <v>-17.022605713569408</v>
      </c>
      <c r="X36">
        <f>W_!Z38</f>
        <v>-4.746672308320206</v>
      </c>
      <c r="Y36">
        <f>W_!AA38</f>
        <v>-3.6929765552346661</v>
      </c>
      <c r="Z36">
        <f>W_!AB38</f>
        <v>-1.4051065633767172E-2</v>
      </c>
      <c r="AA36">
        <f>W_!AC38</f>
        <v>2.6720259915161165E-2</v>
      </c>
      <c r="AB36">
        <f>W_!AD38</f>
        <v>-16.496471805348179</v>
      </c>
      <c r="AC36">
        <f>W_!AE38</f>
        <v>-7.5692122713715113</v>
      </c>
      <c r="AD36">
        <f>W_!AF38</f>
        <v>-19.286481546565081</v>
      </c>
      <c r="AE36">
        <f>W_!AG38</f>
        <v>-1.4483698392479392</v>
      </c>
      <c r="AF36">
        <f>W_!AH38</f>
        <v>3.1849284215584075</v>
      </c>
      <c r="AG36">
        <f>W_!AI38</f>
        <v>20.112805889800843</v>
      </c>
      <c r="AH36">
        <f>W_!AJ38</f>
        <v>6.2162003872692191</v>
      </c>
      <c r="AI36">
        <f>W_!AK38</f>
        <v>-2.9373480359355724</v>
      </c>
      <c r="AJ36">
        <f>W_!AL38</f>
        <v>39.751299350600348</v>
      </c>
      <c r="AK36">
        <f>W_!AM38</f>
        <v>39.263200523830967</v>
      </c>
      <c r="AL36">
        <f>W_!AN38</f>
        <v>-0.41311965530897971</v>
      </c>
      <c r="AM36">
        <f>W_!AO38</f>
        <v>-0.3114333510871255</v>
      </c>
      <c r="AN36">
        <f>W_!AP38</f>
        <v>-0.43598570200344983</v>
      </c>
      <c r="AO36">
        <f>W_!AQ38</f>
        <v>1.484851689849671E-2</v>
      </c>
      <c r="AP36">
        <f>W_!AR38</f>
        <v>-3.8629713073743001E-2</v>
      </c>
      <c r="AQ36">
        <f>W_!AS38</f>
        <v>-0.34876419668573122</v>
      </c>
      <c r="AR36">
        <f>W_!AT38</f>
        <v>3.2197624300923905E-2</v>
      </c>
      <c r="AS36">
        <f>W_!AU38</f>
        <v>12.178514359926217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-7.0629199490868683E-2</v>
      </c>
      <c r="C37">
        <f>W_!E39</f>
        <v>-2.8671925793821402E-2</v>
      </c>
      <c r="D37">
        <f>W_!F39</f>
        <v>-7.6491461655158821E-3</v>
      </c>
      <c r="E37">
        <f>W_!G39</f>
        <v>-57.737627782609628</v>
      </c>
      <c r="F37">
        <f>W_!H39</f>
        <v>0.12673218996622745</v>
      </c>
      <c r="G37">
        <f>W_!I39</f>
        <v>2.9483933143471353</v>
      </c>
      <c r="H37">
        <f>W_!J39</f>
        <v>-4.965217828727825</v>
      </c>
      <c r="I37">
        <f>W_!K39</f>
        <v>-0.2365318797835512</v>
      </c>
      <c r="J37">
        <f>W_!L39</f>
        <v>4.5175585140474883</v>
      </c>
      <c r="K37">
        <f>W_!M39</f>
        <v>-8.4981459133335591</v>
      </c>
      <c r="L37">
        <f>W_!N39</f>
        <v>-6.3969472355909149E-2</v>
      </c>
      <c r="M37">
        <f>W_!O39</f>
        <v>0.12229535459910514</v>
      </c>
      <c r="N37">
        <f>W_!P39</f>
        <v>-321.98489640810499</v>
      </c>
      <c r="O37">
        <f>W_!Q39</f>
        <v>618.86855848909056</v>
      </c>
      <c r="P37">
        <f>W_!R39</f>
        <v>-237.50830716427268</v>
      </c>
      <c r="Q37">
        <f>W_!S39</f>
        <v>449.52330345098181</v>
      </c>
      <c r="R37">
        <f>W_!T39</f>
        <v>73.57291854687702</v>
      </c>
      <c r="S37">
        <f>W_!U39</f>
        <v>-135.16141070911945</v>
      </c>
      <c r="T37">
        <f>W_!V39</f>
        <v>2.88217290656512</v>
      </c>
      <c r="U37">
        <f>W_!W39</f>
        <v>-0.17648645521431777</v>
      </c>
      <c r="V37">
        <f>W_!X39</f>
        <v>1.111637567369121</v>
      </c>
      <c r="W37">
        <f>W_!Y39</f>
        <v>-14.553826217828986</v>
      </c>
      <c r="X37">
        <f>W_!Z39</f>
        <v>8.2898446786341804</v>
      </c>
      <c r="Y37">
        <f>W_!AA39</f>
        <v>6.6794954246831546</v>
      </c>
      <c r="Z37">
        <f>W_!AB39</f>
        <v>0.10663089471080375</v>
      </c>
      <c r="AA37">
        <f>W_!AC39</f>
        <v>-0.18315948247360189</v>
      </c>
      <c r="AB37">
        <f>W_!AD39</f>
        <v>18.249703566747311</v>
      </c>
      <c r="AC37">
        <f>W_!AE39</f>
        <v>-48.454143134312723</v>
      </c>
      <c r="AD37">
        <f>W_!AF39</f>
        <v>-27.543675544929911</v>
      </c>
      <c r="AE37">
        <f>W_!AG39</f>
        <v>116.84859218021698</v>
      </c>
      <c r="AF37">
        <f>W_!AH39</f>
        <v>33.988320227941301</v>
      </c>
      <c r="AG37">
        <f>W_!AI39</f>
        <v>30.471529918373747</v>
      </c>
      <c r="AH37">
        <f>W_!AJ39</f>
        <v>-96.76474905447833</v>
      </c>
      <c r="AI37">
        <f>W_!AK39</f>
        <v>-13.510529608800065</v>
      </c>
      <c r="AJ37">
        <f>W_!AL39</f>
        <v>39.263200523830967</v>
      </c>
      <c r="AK37">
        <f>W_!AM39</f>
        <v>1196.0904946217374</v>
      </c>
      <c r="AL37">
        <f>W_!AN39</f>
        <v>2.3575573008345962</v>
      </c>
      <c r="AM37">
        <f>W_!AO39</f>
        <v>1.9132202476390054</v>
      </c>
      <c r="AN37">
        <f>W_!AP39</f>
        <v>1.8351494020045847</v>
      </c>
      <c r="AO37">
        <f>W_!AQ39</f>
        <v>-0.64285538644552531</v>
      </c>
      <c r="AP37">
        <f>W_!AR39</f>
        <v>0.14565070336069449</v>
      </c>
      <c r="AQ37">
        <f>W_!AS39</f>
        <v>-0.54742736791236235</v>
      </c>
      <c r="AR37">
        <f>W_!AT39</f>
        <v>-1.6246314838765021E-2</v>
      </c>
      <c r="AS37">
        <f>W_!AU39</f>
        <v>-36.54491194080196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8.2182239428398203E-4</v>
      </c>
      <c r="C38">
        <f>W_!E40</f>
        <v>-1.2597902612143524E-3</v>
      </c>
      <c r="D38">
        <f>W_!F40</f>
        <v>2.0750850978403274E-4</v>
      </c>
      <c r="E38">
        <f>W_!G40</f>
        <v>-3.6109558887362798</v>
      </c>
      <c r="F38">
        <f>W_!H40</f>
        <v>-3.4114608501629763E-2</v>
      </c>
      <c r="G38">
        <f>W_!I40</f>
        <v>0.2854003412401166</v>
      </c>
      <c r="H38">
        <f>W_!J40</f>
        <v>-0.14801787571000397</v>
      </c>
      <c r="I38">
        <f>W_!K40</f>
        <v>-5.075756500756446E-2</v>
      </c>
      <c r="J38">
        <f>W_!L40</f>
        <v>0.12003669485915777</v>
      </c>
      <c r="K38">
        <f>W_!M40</f>
        <v>-0.21969085519885917</v>
      </c>
      <c r="L38">
        <f>W_!N40</f>
        <v>-1.5332110527078808E-3</v>
      </c>
      <c r="M38">
        <f>W_!O40</f>
        <v>2.9592297861944358E-3</v>
      </c>
      <c r="N38">
        <f>W_!P40</f>
        <v>-13.513371377783773</v>
      </c>
      <c r="O38">
        <f>W_!Q40</f>
        <v>25.550388158062624</v>
      </c>
      <c r="P38">
        <f>W_!R40</f>
        <v>-11.859582957536279</v>
      </c>
      <c r="Q38">
        <f>W_!S40</f>
        <v>21.797666883295175</v>
      </c>
      <c r="R38">
        <f>W_!T40</f>
        <v>1.8997221387395582</v>
      </c>
      <c r="S38">
        <f>W_!U40</f>
        <v>-3.2332641640179514</v>
      </c>
      <c r="T38">
        <f>W_!V40</f>
        <v>0.27758490853681145</v>
      </c>
      <c r="U38">
        <f>W_!W40</f>
        <v>1.4849025283039278E-2</v>
      </c>
      <c r="V38">
        <f>W_!X40</f>
        <v>-4.677201348940891E-2</v>
      </c>
      <c r="W38">
        <f>W_!Y40</f>
        <v>1.6078698461093113</v>
      </c>
      <c r="X38">
        <f>W_!Z40</f>
        <v>1.2762162906378276</v>
      </c>
      <c r="Y38">
        <f>W_!AA40</f>
        <v>1.093141956593136</v>
      </c>
      <c r="Z38">
        <f>W_!AB40</f>
        <v>2.5648873556789291E-3</v>
      </c>
      <c r="AA38">
        <f>W_!AC40</f>
        <v>-4.7654297029334335E-3</v>
      </c>
      <c r="AB38">
        <f>W_!AD40</f>
        <v>2.507929668818615</v>
      </c>
      <c r="AC38">
        <f>W_!AE40</f>
        <v>1.0648380653257858</v>
      </c>
      <c r="AD38">
        <f>W_!AF40</f>
        <v>1.2746277741851832</v>
      </c>
      <c r="AE38">
        <f>W_!AG40</f>
        <v>1.5426741160961202</v>
      </c>
      <c r="AF38">
        <f>W_!AH40</f>
        <v>-2.0411153147954151</v>
      </c>
      <c r="AG38">
        <f>W_!AI40</f>
        <v>-1.840399258818266</v>
      </c>
      <c r="AH38">
        <f>W_!AJ40</f>
        <v>1.7454574235399012</v>
      </c>
      <c r="AI38">
        <f>W_!AK40</f>
        <v>1.0288991309609725</v>
      </c>
      <c r="AJ38">
        <f>W_!AL40</f>
        <v>-0.41311965530897971</v>
      </c>
      <c r="AK38">
        <f>W_!AM40</f>
        <v>2.3575573008345962</v>
      </c>
      <c r="AL38">
        <f>W_!AN40</f>
        <v>0.30081731383660343</v>
      </c>
      <c r="AM38">
        <f>W_!AO40</f>
        <v>0.28937262201005642</v>
      </c>
      <c r="AN38">
        <f>W_!AP40</f>
        <v>0.29907233686246654</v>
      </c>
      <c r="AO38">
        <f>W_!AQ40</f>
        <v>8.0333734483346075E-2</v>
      </c>
      <c r="AP38">
        <f>W_!AR40</f>
        <v>9.6143211573945057E-3</v>
      </c>
      <c r="AQ38">
        <f>W_!AS40</f>
        <v>3.733633595664871E-2</v>
      </c>
      <c r="AR38">
        <f>W_!AT40</f>
        <v>-1.3730169510172169E-3</v>
      </c>
      <c r="AS38">
        <f>W_!AU40</f>
        <v>-1.7243133931625276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7.9550357114931884E-4</v>
      </c>
      <c r="C39">
        <f>W_!E41</f>
        <v>-1.1145847279000805E-3</v>
      </c>
      <c r="D39">
        <f>W_!F41</f>
        <v>1.8012838996257007E-4</v>
      </c>
      <c r="E39">
        <f>W_!G41</f>
        <v>-2.7408917601121843</v>
      </c>
      <c r="F39">
        <f>W_!H41</f>
        <v>-2.42377463361718E-2</v>
      </c>
      <c r="G39">
        <f>W_!I41</f>
        <v>0.26751117157584564</v>
      </c>
      <c r="H39">
        <f>W_!J41</f>
        <v>-0.13234712066588447</v>
      </c>
      <c r="I39">
        <f>W_!K41</f>
        <v>-2.6576651191641393E-2</v>
      </c>
      <c r="J39">
        <f>W_!L41</f>
        <v>9.6056304227641262E-2</v>
      </c>
      <c r="K39">
        <f>W_!M41</f>
        <v>-0.17352396146403398</v>
      </c>
      <c r="L39">
        <f>W_!N41</f>
        <v>-1.2625249943064121E-3</v>
      </c>
      <c r="M39">
        <f>W_!O41</f>
        <v>2.4553339515953846E-3</v>
      </c>
      <c r="N39">
        <f>W_!P41</f>
        <v>-10.994556597855578</v>
      </c>
      <c r="O39">
        <f>W_!Q41</f>
        <v>20.757148071253333</v>
      </c>
      <c r="P39">
        <f>W_!R41</f>
        <v>-9.5880001243205211</v>
      </c>
      <c r="Q39">
        <f>W_!S41</f>
        <v>17.522105541902256</v>
      </c>
      <c r="R39">
        <f>W_!T41</f>
        <v>0.99824818716135155</v>
      </c>
      <c r="S39">
        <f>W_!U41</f>
        <v>-1.5318702972673734</v>
      </c>
      <c r="T39">
        <f>W_!V41</f>
        <v>0.26063547062657666</v>
      </c>
      <c r="U39">
        <f>W_!W41</f>
        <v>1.1729367647085202E-2</v>
      </c>
      <c r="V39">
        <f>W_!X41</f>
        <v>-4.0944583848761477E-2</v>
      </c>
      <c r="W39">
        <f>W_!Y41</f>
        <v>1.3396017330991077</v>
      </c>
      <c r="X39">
        <f>W_!Z41</f>
        <v>1.0480690062271927</v>
      </c>
      <c r="Y39">
        <f>W_!AA41</f>
        <v>0.89519007170581844</v>
      </c>
      <c r="Z39">
        <f>W_!AB41</f>
        <v>2.6092686341621651E-3</v>
      </c>
      <c r="AA39">
        <f>W_!AC41</f>
        <v>-4.8256934796234311E-3</v>
      </c>
      <c r="AB39">
        <f>W_!AD41</f>
        <v>1.960464263333922</v>
      </c>
      <c r="AC39">
        <f>W_!AE41</f>
        <v>1.116174043247832</v>
      </c>
      <c r="AD39">
        <f>W_!AF41</f>
        <v>0.88434152999555493</v>
      </c>
      <c r="AE39">
        <f>W_!AG41</f>
        <v>0.77458673899958896</v>
      </c>
      <c r="AF39">
        <f>W_!AH41</f>
        <v>-2.0878944011980938</v>
      </c>
      <c r="AG39">
        <f>W_!AI41</f>
        <v>-1.729102917375555</v>
      </c>
      <c r="AH39">
        <f>W_!AJ41</f>
        <v>1.5666216748411548</v>
      </c>
      <c r="AI39">
        <f>W_!AK41</f>
        <v>1.2183937341076585</v>
      </c>
      <c r="AJ39">
        <f>W_!AL41</f>
        <v>-0.3114333510871255</v>
      </c>
      <c r="AK39">
        <f>W_!AM41</f>
        <v>1.9132202476390054</v>
      </c>
      <c r="AL39">
        <f>W_!AN41</f>
        <v>0.28937262201005642</v>
      </c>
      <c r="AM39">
        <f>W_!AO41</f>
        <v>0.28899296303080418</v>
      </c>
      <c r="AN39">
        <f>W_!AP41</f>
        <v>0.29335467695879841</v>
      </c>
      <c r="AO39">
        <f>W_!AQ41</f>
        <v>9.2981116805615299E-2</v>
      </c>
      <c r="AP39">
        <f>W_!AR41</f>
        <v>9.0810925762143495E-3</v>
      </c>
      <c r="AQ39">
        <f>W_!AS41</f>
        <v>3.7951262260980535E-2</v>
      </c>
      <c r="AR39">
        <f>W_!AT41</f>
        <v>-8.8147154102137374E-4</v>
      </c>
      <c r="AS39">
        <f>W_!AU41</f>
        <v>-0.88631481306561344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7.413068209081513E-4</v>
      </c>
      <c r="C40">
        <f>W_!E42</f>
        <v>-1.1906948905255335E-3</v>
      </c>
      <c r="D40">
        <f>W_!F42</f>
        <v>2.0194990502842415E-4</v>
      </c>
      <c r="E40">
        <f>W_!G42</f>
        <v>-3.262250839326835</v>
      </c>
      <c r="F40">
        <f>W_!H42</f>
        <v>-3.1242811094573286E-2</v>
      </c>
      <c r="G40">
        <f>W_!I42</f>
        <v>0.28274731973010053</v>
      </c>
      <c r="H40">
        <f>W_!J42</f>
        <v>-0.15418200108121369</v>
      </c>
      <c r="I40">
        <f>W_!K42</f>
        <v>-4.8547829094043086E-2</v>
      </c>
      <c r="J40">
        <f>W_!L42</f>
        <v>0.10799655895447798</v>
      </c>
      <c r="K40">
        <f>W_!M42</f>
        <v>-0.19640612007551161</v>
      </c>
      <c r="L40">
        <f>W_!N42</f>
        <v>-1.3065059825837823E-3</v>
      </c>
      <c r="M40">
        <f>W_!O42</f>
        <v>2.5300584831202339E-3</v>
      </c>
      <c r="N40">
        <f>W_!P42</f>
        <v>-12.140073074367637</v>
      </c>
      <c r="O40">
        <f>W_!Q42</f>
        <v>22.945580633730248</v>
      </c>
      <c r="P40">
        <f>W_!R42</f>
        <v>-10.90763469183673</v>
      </c>
      <c r="Q40">
        <f>W_!S42</f>
        <v>20.014474208367616</v>
      </c>
      <c r="R40">
        <f>W_!T42</f>
        <v>1.6728524669573277</v>
      </c>
      <c r="S40">
        <f>W_!U42</f>
        <v>-2.808917534511115</v>
      </c>
      <c r="T40">
        <f>W_!V42</f>
        <v>0.27556988309396591</v>
      </c>
      <c r="U40">
        <f>W_!W42</f>
        <v>1.4824660902242394E-2</v>
      </c>
      <c r="V40">
        <f>W_!X42</f>
        <v>-4.8126915614822456E-2</v>
      </c>
      <c r="W40">
        <f>W_!Y42</f>
        <v>1.6033184824466469</v>
      </c>
      <c r="X40">
        <f>W_!Z42</f>
        <v>1.1967894181387078</v>
      </c>
      <c r="Y40">
        <f>W_!AA42</f>
        <v>1.0219032387831433</v>
      </c>
      <c r="Z40">
        <f>W_!AB42</f>
        <v>2.7127073347101688E-3</v>
      </c>
      <c r="AA40">
        <f>W_!AC42</f>
        <v>-5.0074828148668126E-3</v>
      </c>
      <c r="AB40">
        <f>W_!AD42</f>
        <v>2.3364477593363007</v>
      </c>
      <c r="AC40">
        <f>W_!AE42</f>
        <v>1.2747615452121681</v>
      </c>
      <c r="AD40">
        <f>W_!AF42</f>
        <v>1.1135893469428431</v>
      </c>
      <c r="AE40">
        <f>W_!AG42</f>
        <v>1.1771757621416366</v>
      </c>
      <c r="AF40">
        <f>W_!AH42</f>
        <v>-2.0070107227938099</v>
      </c>
      <c r="AG40">
        <f>W_!AI42</f>
        <v>-1.7801805528288652</v>
      </c>
      <c r="AH40">
        <f>W_!AJ42</f>
        <v>1.9087810148643196</v>
      </c>
      <c r="AI40">
        <f>W_!AK42</f>
        <v>0.98912947470661539</v>
      </c>
      <c r="AJ40">
        <f>W_!AL42</f>
        <v>-0.43598570200344983</v>
      </c>
      <c r="AK40">
        <f>W_!AM42</f>
        <v>1.8351494020045847</v>
      </c>
      <c r="AL40">
        <f>W_!AN42</f>
        <v>0.29907233686246654</v>
      </c>
      <c r="AM40">
        <f>W_!AO42</f>
        <v>0.29335467695879841</v>
      </c>
      <c r="AN40">
        <f>W_!AP42</f>
        <v>0.3070581697624668</v>
      </c>
      <c r="AO40">
        <f>W_!AQ42</f>
        <v>9.3824720890992683E-2</v>
      </c>
      <c r="AP40">
        <f>W_!AR42</f>
        <v>1.036248237362781E-2</v>
      </c>
      <c r="AQ40">
        <f>W_!AS42</f>
        <v>4.160612923535438E-2</v>
      </c>
      <c r="AR40">
        <f>W_!AT42</f>
        <v>-1.2931466388937886E-3</v>
      </c>
      <c r="AS40">
        <f>W_!AU42</f>
        <v>-1.4177901333452128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1.9392403266011839E-4</v>
      </c>
      <c r="C41">
        <f>W_!E43</f>
        <v>-4.3865851350457119E-4</v>
      </c>
      <c r="D41">
        <f>W_!F43</f>
        <v>8.8627850296082802E-5</v>
      </c>
      <c r="E41">
        <f>W_!G43</f>
        <v>0.20662927725026692</v>
      </c>
      <c r="F41">
        <f>W_!H43</f>
        <v>1.166763981226074E-2</v>
      </c>
      <c r="G41">
        <f>W_!I43</f>
        <v>0.10378837529002505</v>
      </c>
      <c r="H41">
        <f>W_!J43</f>
        <v>-1.6929667246746998E-3</v>
      </c>
      <c r="I41">
        <f>W_!K43</f>
        <v>3.5795022731767907E-3</v>
      </c>
      <c r="J41">
        <f>W_!L43</f>
        <v>-1.5487037140036337E-2</v>
      </c>
      <c r="K41">
        <f>W_!M43</f>
        <v>3.3342695880637888E-2</v>
      </c>
      <c r="L41">
        <f>W_!N43</f>
        <v>4.5507485402445074E-4</v>
      </c>
      <c r="M41">
        <f>W_!O43</f>
        <v>-8.8275458919689703E-4</v>
      </c>
      <c r="N41">
        <f>W_!P43</f>
        <v>2.1960692258187531</v>
      </c>
      <c r="O41">
        <f>W_!Q43</f>
        <v>-4.2172971338089003</v>
      </c>
      <c r="P41">
        <f>W_!R43</f>
        <v>0.49848691394424954</v>
      </c>
      <c r="Q41">
        <f>W_!S43</f>
        <v>-0.99982460201225876</v>
      </c>
      <c r="R41">
        <f>W_!T43</f>
        <v>-0.56100057310974805</v>
      </c>
      <c r="S41">
        <f>W_!U43</f>
        <v>1.1500228045069241</v>
      </c>
      <c r="T41">
        <f>W_!V43</f>
        <v>0.10630834160322447</v>
      </c>
      <c r="U41">
        <f>W_!W43</f>
        <v>-2.9197114560269386E-3</v>
      </c>
      <c r="V41">
        <f>W_!X43</f>
        <v>-7.2830608201620347E-3</v>
      </c>
      <c r="W41">
        <f>W_!Y43</f>
        <v>0.5799435470778852</v>
      </c>
      <c r="X41">
        <f>W_!Z43</f>
        <v>0.12908367379172578</v>
      </c>
      <c r="Y41">
        <f>W_!AA43</f>
        <v>0.1076790936381043</v>
      </c>
      <c r="Z41">
        <f>W_!AB43</f>
        <v>9.6233578370306396E-4</v>
      </c>
      <c r="AA41">
        <f>W_!AC43</f>
        <v>-1.7284542128404837E-3</v>
      </c>
      <c r="AB41">
        <f>W_!AD43</f>
        <v>-7.3617456280689525E-2</v>
      </c>
      <c r="AC41">
        <f>W_!AE43</f>
        <v>0.71081346536024337</v>
      </c>
      <c r="AD41">
        <f>W_!AF43</f>
        <v>-0.67202720983501008</v>
      </c>
      <c r="AE41">
        <f>W_!AG43</f>
        <v>-1.4271539015094978</v>
      </c>
      <c r="AF41">
        <f>W_!AH43</f>
        <v>-0.50605218775696437</v>
      </c>
      <c r="AG41">
        <f>W_!AI43</f>
        <v>0.26556149472827106</v>
      </c>
      <c r="AH41">
        <f>W_!AJ43</f>
        <v>1.4022103610129304</v>
      </c>
      <c r="AI41">
        <f>W_!AK43</f>
        <v>4.8544497361375588E-2</v>
      </c>
      <c r="AJ41">
        <f>W_!AL43</f>
        <v>1.484851689849671E-2</v>
      </c>
      <c r="AK41">
        <f>W_!AM43</f>
        <v>-0.64285538644552531</v>
      </c>
      <c r="AL41">
        <f>W_!AN43</f>
        <v>8.0333734483346075E-2</v>
      </c>
      <c r="AM41">
        <f>W_!AO43</f>
        <v>9.2981116805615299E-2</v>
      </c>
      <c r="AN41">
        <f>W_!AP43</f>
        <v>9.3824720890992683E-2</v>
      </c>
      <c r="AO41">
        <f>W_!AQ43</f>
        <v>0.15051401023213562</v>
      </c>
      <c r="AP41">
        <f>W_!AR43</f>
        <v>3.0641069002250499E-3</v>
      </c>
      <c r="AQ41">
        <f>W_!AS43</f>
        <v>1.0284873603132523E-2</v>
      </c>
      <c r="AR41">
        <f>W_!AT43</f>
        <v>2.378603311000105E-4</v>
      </c>
      <c r="AS41">
        <f>W_!AU43</f>
        <v>1.3231156122718923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5.2576567975257375E-5</v>
      </c>
      <c r="C42">
        <f>W_!E44</f>
        <v>-1.6807634246958346E-5</v>
      </c>
      <c r="D42">
        <f>W_!F44</f>
        <v>1.6821924370772353E-5</v>
      </c>
      <c r="E42">
        <f>W_!G44</f>
        <v>-0.15535073601237376</v>
      </c>
      <c r="F42">
        <f>W_!H44</f>
        <v>-5.2741517712250052E-4</v>
      </c>
      <c r="G42">
        <f>W_!I44</f>
        <v>1.2989348393727503E-2</v>
      </c>
      <c r="H42">
        <f>W_!J44</f>
        <v>-6.5803688566231887E-3</v>
      </c>
      <c r="I42">
        <f>W_!K44</f>
        <v>-2.6450180705506351E-3</v>
      </c>
      <c r="J42">
        <f>W_!L44</f>
        <v>2.0632847841990072E-3</v>
      </c>
      <c r="K42">
        <f>W_!M44</f>
        <v>-3.9683164112395619E-3</v>
      </c>
      <c r="L42">
        <f>W_!N44</f>
        <v>-8.2164504984646863E-6</v>
      </c>
      <c r="M42">
        <f>W_!O44</f>
        <v>1.3290067718563866E-5</v>
      </c>
      <c r="N42">
        <f>W_!P44</f>
        <v>-0.2098589999780153</v>
      </c>
      <c r="O42">
        <f>W_!Q44</f>
        <v>0.38946740779890698</v>
      </c>
      <c r="P42">
        <f>W_!R44</f>
        <v>-0.18264229332786935</v>
      </c>
      <c r="Q42">
        <f>W_!S44</f>
        <v>0.33237381717360942</v>
      </c>
      <c r="R42">
        <f>W_!T44</f>
        <v>-8.2101367873843398E-3</v>
      </c>
      <c r="S42">
        <f>W_!U44</f>
        <v>2.9930042878607288E-2</v>
      </c>
      <c r="T42">
        <f>W_!V44</f>
        <v>1.2765230123362118E-2</v>
      </c>
      <c r="U42">
        <f>W_!W44</f>
        <v>6.8598685602225902E-4</v>
      </c>
      <c r="V42">
        <f>W_!X44</f>
        <v>-2.6834061129267553E-3</v>
      </c>
      <c r="W42">
        <f>W_!Y44</f>
        <v>7.1680757332346773E-2</v>
      </c>
      <c r="X42">
        <f>W_!Z44</f>
        <v>6.1507114178153528E-2</v>
      </c>
      <c r="Y42">
        <f>W_!AA44</f>
        <v>5.2840315747020188E-2</v>
      </c>
      <c r="Z42">
        <f>W_!AB44</f>
        <v>3.8660994490644727E-5</v>
      </c>
      <c r="AA42">
        <f>W_!AC44</f>
        <v>-6.2609005816984437E-5</v>
      </c>
      <c r="AB42">
        <f>W_!AD44</f>
        <v>9.0615296163951878E-2</v>
      </c>
      <c r="AC42">
        <f>W_!AE44</f>
        <v>8.5320618018879246E-2</v>
      </c>
      <c r="AD42">
        <f>W_!AF44</f>
        <v>6.8910083467030703E-2</v>
      </c>
      <c r="AE42">
        <f>W_!AG44</f>
        <v>3.2918666213632992E-2</v>
      </c>
      <c r="AF42">
        <f>W_!AH44</f>
        <v>-4.8369168159439875E-2</v>
      </c>
      <c r="AG42">
        <f>W_!AI44</f>
        <v>-1.3945796309201433E-2</v>
      </c>
      <c r="AH42">
        <f>W_!AJ44</f>
        <v>6.1940731495385253E-2</v>
      </c>
      <c r="AI42">
        <f>W_!AK44</f>
        <v>2.3773856586540614E-2</v>
      </c>
      <c r="AJ42">
        <f>W_!AL44</f>
        <v>-3.8629713073743001E-2</v>
      </c>
      <c r="AK42">
        <f>W_!AM44</f>
        <v>0.14565070336069449</v>
      </c>
      <c r="AL42">
        <f>W_!AN44</f>
        <v>9.6143211573945057E-3</v>
      </c>
      <c r="AM42">
        <f>W_!AO44</f>
        <v>9.0810925762143495E-3</v>
      </c>
      <c r="AN42">
        <f>W_!AP44</f>
        <v>1.036248237362781E-2</v>
      </c>
      <c r="AO42">
        <f>W_!AQ44</f>
        <v>3.0641069002250499E-3</v>
      </c>
      <c r="AP42">
        <f>W_!AR44</f>
        <v>1.2289594969581673E-3</v>
      </c>
      <c r="AQ42">
        <f>W_!AS44</f>
        <v>5.9159775542377896E-3</v>
      </c>
      <c r="AR42">
        <f>W_!AT44</f>
        <v>1.1844103088913922E-6</v>
      </c>
      <c r="AS42">
        <f>W_!AU44</f>
        <v>-0.11215575703267738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4.9893771999062629E-5</v>
      </c>
      <c r="C43">
        <f>W_!E45</f>
        <v>2.1722632054988036E-4</v>
      </c>
      <c r="D43">
        <f>W_!F45</f>
        <v>6.5178626513781845E-5</v>
      </c>
      <c r="E43">
        <f>W_!G45</f>
        <v>0.15402059287478631</v>
      </c>
      <c r="F43">
        <f>W_!H45</f>
        <v>-2.1061570695268374E-3</v>
      </c>
      <c r="G43">
        <f>W_!I45</f>
        <v>3.7416139756071068E-2</v>
      </c>
      <c r="H43">
        <f>W_!J45</f>
        <v>-2.7445917179061138E-2</v>
      </c>
      <c r="I43">
        <f>W_!K45</f>
        <v>1.6441553207015996E-3</v>
      </c>
      <c r="J43">
        <f>W_!L45</f>
        <v>-2.603914069368967E-2</v>
      </c>
      <c r="K43">
        <f>W_!M45</f>
        <v>4.8316332144040422E-2</v>
      </c>
      <c r="L43">
        <f>W_!N45</f>
        <v>2.682026602918913E-4</v>
      </c>
      <c r="M43">
        <f>W_!O45</f>
        <v>-5.0610406536077436E-4</v>
      </c>
      <c r="N43">
        <f>W_!P45</f>
        <v>1.0362433306533667</v>
      </c>
      <c r="O43">
        <f>W_!Q45</f>
        <v>-2.0639005749962931</v>
      </c>
      <c r="P43">
        <f>W_!R45</f>
        <v>1.0708061005171146</v>
      </c>
      <c r="Q43">
        <f>W_!S45</f>
        <v>-2.1212199587293576</v>
      </c>
      <c r="R43">
        <f>W_!T45</f>
        <v>-0.76082596409849357</v>
      </c>
      <c r="S43">
        <f>W_!U45</f>
        <v>1.5067542436425081</v>
      </c>
      <c r="T43">
        <f>W_!V45</f>
        <v>3.5031756453618661E-2</v>
      </c>
      <c r="U43">
        <f>W_!W45</f>
        <v>2.514467583397803E-3</v>
      </c>
      <c r="V43">
        <f>W_!X45</f>
        <v>-1.076934048510427E-2</v>
      </c>
      <c r="W43">
        <f>W_!Y45</f>
        <v>0.39251292838774959</v>
      </c>
      <c r="X43">
        <f>W_!Z45</f>
        <v>0.16892458306993691</v>
      </c>
      <c r="Y43">
        <f>W_!AA45</f>
        <v>0.13737746536555867</v>
      </c>
      <c r="Z43">
        <f>W_!AB45</f>
        <v>3.5940734792158446E-4</v>
      </c>
      <c r="AA43">
        <f>W_!AC45</f>
        <v>-6.4017578060660593E-4</v>
      </c>
      <c r="AB43">
        <f>W_!AD45</f>
        <v>0.34599050228452222</v>
      </c>
      <c r="AC43">
        <f>W_!AE45</f>
        <v>0.52293522469135845</v>
      </c>
      <c r="AD43">
        <f>W_!AF45</f>
        <v>0.24516102434613729</v>
      </c>
      <c r="AE43">
        <f>W_!AG45</f>
        <v>-0.1356291184306963</v>
      </c>
      <c r="AF43">
        <f>W_!AH45</f>
        <v>-0.48875684585539686</v>
      </c>
      <c r="AG43">
        <f>W_!AI45</f>
        <v>-0.29725795864542404</v>
      </c>
      <c r="AH43">
        <f>W_!AJ45</f>
        <v>6.3921544966220878E-2</v>
      </c>
      <c r="AI43">
        <f>W_!AK45</f>
        <v>0.38914829600926804</v>
      </c>
      <c r="AJ43">
        <f>W_!AL45</f>
        <v>-0.34876419668573122</v>
      </c>
      <c r="AK43">
        <f>W_!AM45</f>
        <v>-0.54742736791236235</v>
      </c>
      <c r="AL43">
        <f>W_!AN45</f>
        <v>3.733633595664871E-2</v>
      </c>
      <c r="AM43">
        <f>W_!AO45</f>
        <v>3.7951262260980535E-2</v>
      </c>
      <c r="AN43">
        <f>W_!AP45</f>
        <v>4.160612923535438E-2</v>
      </c>
      <c r="AO43">
        <f>W_!AQ45</f>
        <v>1.0284873603132523E-2</v>
      </c>
      <c r="AP43">
        <f>W_!AR45</f>
        <v>5.9159775542377896E-3</v>
      </c>
      <c r="AQ43">
        <f>W_!AS45</f>
        <v>4.5081390668204366E-2</v>
      </c>
      <c r="AR43">
        <f>W_!AT45</f>
        <v>-1.4707596936400138E-4</v>
      </c>
      <c r="AS43">
        <f>W_!AU45</f>
        <v>-0.27870750304926251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-1.5969852015942722E-5</v>
      </c>
      <c r="C44">
        <f>W_!E46</f>
        <v>-3.6888903472780379E-6</v>
      </c>
      <c r="D44">
        <f>W_!F46</f>
        <v>1.2443012646052259E-7</v>
      </c>
      <c r="E44">
        <f>W_!G46</f>
        <v>6.0237589467336261E-2</v>
      </c>
      <c r="F44">
        <f>W_!H46</f>
        <v>1.0249022884831207E-3</v>
      </c>
      <c r="G44">
        <f>W_!I46</f>
        <v>-2.2127639303616241E-3</v>
      </c>
      <c r="H44">
        <f>W_!J46</f>
        <v>1.4452511759797241E-3</v>
      </c>
      <c r="I44">
        <f>W_!K46</f>
        <v>2.3621806231702118E-3</v>
      </c>
      <c r="J44">
        <f>W_!L46</f>
        <v>-1.9244109516631141E-3</v>
      </c>
      <c r="K44">
        <f>W_!M46</f>
        <v>3.7841405597909016E-3</v>
      </c>
      <c r="L44">
        <f>W_!N46</f>
        <v>3.1551707341881102E-5</v>
      </c>
      <c r="M44">
        <f>W_!O46</f>
        <v>-6.2111590205189357E-5</v>
      </c>
      <c r="N44">
        <f>W_!P46</f>
        <v>0.24125562249911386</v>
      </c>
      <c r="O44">
        <f>W_!Q46</f>
        <v>-0.46450567826741906</v>
      </c>
      <c r="P44">
        <f>W_!R46</f>
        <v>0.21046642828631834</v>
      </c>
      <c r="Q44">
        <f>W_!S46</f>
        <v>-0.39768164402205597</v>
      </c>
      <c r="R44">
        <f>W_!T46</f>
        <v>-0.10173489646599192</v>
      </c>
      <c r="S44">
        <f>W_!U46</f>
        <v>0.18951225051763973</v>
      </c>
      <c r="T44">
        <f>W_!V46</f>
        <v>-2.1724403249286555E-3</v>
      </c>
      <c r="U44">
        <f>W_!W46</f>
        <v>-4.5505192308116275E-5</v>
      </c>
      <c r="V44">
        <f>W_!X46</f>
        <v>3.6165347055836471E-4</v>
      </c>
      <c r="W44">
        <f>W_!Y46</f>
        <v>-5.2785064728685466E-2</v>
      </c>
      <c r="X44">
        <f>W_!Z46</f>
        <v>-2.079557727621674E-2</v>
      </c>
      <c r="Y44">
        <f>W_!AA46</f>
        <v>-1.7698787876309831E-2</v>
      </c>
      <c r="Z44">
        <f>W_!AB46</f>
        <v>-1.0401453563577732E-4</v>
      </c>
      <c r="AA44">
        <f>W_!AC46</f>
        <v>1.9869681822985504E-4</v>
      </c>
      <c r="AB44">
        <f>W_!AD46</f>
        <v>-6.2467351518116235E-2</v>
      </c>
      <c r="AC44">
        <f>W_!AE46</f>
        <v>-3.0697411182551357E-2</v>
      </c>
      <c r="AD44">
        <f>W_!AF46</f>
        <v>-2.0331374768871945E-2</v>
      </c>
      <c r="AE44">
        <f>W_!AG46</f>
        <v>-1.634212397256395E-2</v>
      </c>
      <c r="AF44">
        <f>W_!AH46</f>
        <v>1.0143784934985392E-2</v>
      </c>
      <c r="AG44">
        <f>W_!AI46</f>
        <v>4.7788815411977433E-3</v>
      </c>
      <c r="AH44">
        <f>W_!AJ46</f>
        <v>-2.4328113188282392E-2</v>
      </c>
      <c r="AI44">
        <f>W_!AK46</f>
        <v>-3.2760113410993863E-3</v>
      </c>
      <c r="AJ44">
        <f>W_!AL46</f>
        <v>3.2197624300923905E-2</v>
      </c>
      <c r="AK44">
        <f>W_!AM46</f>
        <v>-1.6246314838765021E-2</v>
      </c>
      <c r="AL44">
        <f>W_!AN46</f>
        <v>-1.3730169510172169E-3</v>
      </c>
      <c r="AM44">
        <f>W_!AO46</f>
        <v>-8.8147154102137374E-4</v>
      </c>
      <c r="AN44">
        <f>W_!AP46</f>
        <v>-1.2931466388937886E-3</v>
      </c>
      <c r="AO44">
        <f>W_!AQ46</f>
        <v>2.378603311000105E-4</v>
      </c>
      <c r="AP44">
        <f>W_!AR46</f>
        <v>1.1844103088913922E-6</v>
      </c>
      <c r="AQ44">
        <f>W_!AS46</f>
        <v>-1.4707596936400138E-4</v>
      </c>
      <c r="AR44">
        <f>W_!AT46</f>
        <v>3.552563244160225E-4</v>
      </c>
      <c r="AS44">
        <f>W_!AU46</f>
        <v>9.4052717011724254E-2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-9.7715447703080795E-3</v>
      </c>
      <c r="C45">
        <f>W_!E47</f>
        <v>-1.0999627821160832E-3</v>
      </c>
      <c r="D45">
        <f>W_!F47</f>
        <v>-5.4282230657870089E-3</v>
      </c>
      <c r="E45">
        <f>W_!G47</f>
        <v>75.790286734902352</v>
      </c>
      <c r="F45">
        <f>W_!H47</f>
        <v>0.58147363910938743</v>
      </c>
      <c r="G45">
        <f>W_!I47</f>
        <v>-2.9347387175114052</v>
      </c>
      <c r="H45">
        <f>W_!J47</f>
        <v>2.5993518858026579</v>
      </c>
      <c r="I45">
        <f>W_!K47</f>
        <v>3.1868022036129697</v>
      </c>
      <c r="J45">
        <f>W_!L47</f>
        <v>-2.6231601184424873</v>
      </c>
      <c r="K45">
        <f>W_!M47</f>
        <v>5.182413296448396</v>
      </c>
      <c r="L45">
        <f>W_!N47</f>
        <v>3.1852628068217689E-2</v>
      </c>
      <c r="M45">
        <f>W_!O47</f>
        <v>-6.0385528051917006E-2</v>
      </c>
      <c r="N45">
        <f>W_!P47</f>
        <v>231.9574135656662</v>
      </c>
      <c r="O45">
        <f>W_!Q47</f>
        <v>-442.87888427876425</v>
      </c>
      <c r="P45">
        <f>W_!R47</f>
        <v>185.05865498720934</v>
      </c>
      <c r="Q45">
        <f>W_!S47</f>
        <v>-350.04005630343806</v>
      </c>
      <c r="R45">
        <f>W_!T47</f>
        <v>-60.996895257536984</v>
      </c>
      <c r="S45">
        <f>W_!U47</f>
        <v>111.69107446858089</v>
      </c>
      <c r="T45">
        <f>W_!V47</f>
        <v>-2.7976542174856429</v>
      </c>
      <c r="U45">
        <f>W_!W47</f>
        <v>-0.45287878223460587</v>
      </c>
      <c r="V45">
        <f>W_!X47</f>
        <v>0.75101671701045158</v>
      </c>
      <c r="W45">
        <f>W_!Y47</f>
        <v>-32.777396461746335</v>
      </c>
      <c r="X45">
        <f>W_!Z47</f>
        <v>-28.607819894697187</v>
      </c>
      <c r="Y45">
        <f>W_!AA47</f>
        <v>-24.34143786830505</v>
      </c>
      <c r="Z45">
        <f>W_!AB47</f>
        <v>-4.9997029054094921E-2</v>
      </c>
      <c r="AA45">
        <f>W_!AC47</f>
        <v>9.9567600658840474E-2</v>
      </c>
      <c r="AB45">
        <f>W_!AD47</f>
        <v>-100.04894826827858</v>
      </c>
      <c r="AC45">
        <f>W_!AE47</f>
        <v>-23.210982420542393</v>
      </c>
      <c r="AD45">
        <f>W_!AF47</f>
        <v>-60.73664724468194</v>
      </c>
      <c r="AE45">
        <f>W_!AG47</f>
        <v>-77.286441687287251</v>
      </c>
      <c r="AF45">
        <f>W_!AH47</f>
        <v>46.000542130549434</v>
      </c>
      <c r="AG45">
        <f>W_!AI47</f>
        <v>28.737518722680885</v>
      </c>
      <c r="AH45">
        <f>W_!AJ47</f>
        <v>-23.420011682466434</v>
      </c>
      <c r="AI45">
        <f>W_!AK47</f>
        <v>-20.684802008729221</v>
      </c>
      <c r="AJ45">
        <f>W_!AL47</f>
        <v>12.178514359926217</v>
      </c>
      <c r="AK45">
        <f>W_!AM47</f>
        <v>-36.54491194080196</v>
      </c>
      <c r="AL45">
        <f>W_!AN47</f>
        <v>-1.7243133931625276</v>
      </c>
      <c r="AM45">
        <f>W_!AO47</f>
        <v>-0.88631481306561344</v>
      </c>
      <c r="AN45">
        <f>W_!AP47</f>
        <v>-1.4177901333452128</v>
      </c>
      <c r="AO45">
        <f>W_!AQ47</f>
        <v>1.3231156122718923</v>
      </c>
      <c r="AP45">
        <f>W_!AR47</f>
        <v>-0.11215575703267738</v>
      </c>
      <c r="AQ45">
        <f>W_!AS47</f>
        <v>-0.27870750304926251</v>
      </c>
      <c r="AR45">
        <f>W_!AT47</f>
        <v>9.4052717011724254E-2</v>
      </c>
      <c r="AS45">
        <f>W_!AU47</f>
        <v>172.5902188685304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 t="e">
        <f>W_!AB48</f>
        <v>#REF!</v>
      </c>
      <c r="AA46" t="e">
        <f>W_!AC48</f>
        <v>#REF!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C19" workbookViewId="0">
      <selection activeCell="AM39" sqref="AM39"/>
    </sheetView>
  </sheetViews>
  <sheetFormatPr defaultRowHeight="14.5" x14ac:dyDescent="0.35"/>
  <cols>
    <col min="2" max="2" width="12.1796875" customWidth="1"/>
    <col min="4" max="35" width="10.6328125" customWidth="1"/>
    <col min="36" max="36" width="13.6328125" bestFit="1" customWidth="1"/>
    <col min="37" max="38" width="10.6328125" customWidth="1"/>
    <col min="39" max="39" width="18.453125" bestFit="1" customWidth="1"/>
    <col min="40" max="45" width="10.6328125" customWidth="1"/>
    <col min="46" max="46" width="23.1796875" bestFit="1" customWidth="1"/>
    <col min="47" max="47" width="10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MATCH(D3,W_psid!$B$1:$CZ$1,0)</f>
        <v>33</v>
      </c>
      <c r="E1">
        <f>MATCH(E3,W_psid!$B$1:$CZ$1,0)</f>
        <v>35</v>
      </c>
      <c r="F1">
        <f>MATCH(F3,W_psid!$B$1:$CZ$1,0)</f>
        <v>34</v>
      </c>
      <c r="G1">
        <f>MATCH(G3,W_psid!$B$1:$CZ$1,0)</f>
        <v>45</v>
      </c>
      <c r="H1">
        <f>MATCH(H3,W_psid!$B$1:$CZ$1,0)</f>
        <v>6</v>
      </c>
      <c r="I1">
        <f>MATCH(I3,W_psid!$B$1:$CZ$1,0)</f>
        <v>29</v>
      </c>
      <c r="J1">
        <f>MATCH(J3,W_psid!$B$1:$CZ$1,0)</f>
        <v>13</v>
      </c>
      <c r="K1">
        <f>MATCH(K3,W_psid!$B$1:$CZ$1,0)</f>
        <v>14</v>
      </c>
      <c r="L1">
        <f>MATCH(L3,W_psid!$B$1:$CZ$1,0)</f>
        <v>87</v>
      </c>
      <c r="M1">
        <f>MATCH(M3,W_psid!$B$1:$CZ$1,0)</f>
        <v>88</v>
      </c>
      <c r="N1">
        <f>MATCH(N3,W_psid!$B$1:$CZ$1,0)</f>
        <v>89</v>
      </c>
      <c r="O1">
        <f>MATCH(O3,W_psid!$B$1:$CZ$1,0)</f>
        <v>90</v>
      </c>
      <c r="P1">
        <f>MATCH(P3,W_psid!$B$1:$CZ$1,0)</f>
        <v>93</v>
      </c>
      <c r="Q1">
        <f>MATCH(Q3,W_psid!$B$1:$CZ$1,0)</f>
        <v>94</v>
      </c>
      <c r="R1">
        <f>MATCH(R3,W_psid!$B$1:$CZ$1,0)</f>
        <v>85</v>
      </c>
      <c r="S1">
        <f>MATCH(S3,W_psid!$B$1:$CZ$1,0)</f>
        <v>86</v>
      </c>
      <c r="T1">
        <f>MATCH(T3,W_psid!$B$1:$CZ$1,0)</f>
        <v>95</v>
      </c>
      <c r="U1">
        <f>MATCH(U3,W_psid!$B$1:$CZ$1,0)</f>
        <v>96</v>
      </c>
      <c r="V1">
        <f>MATCH(V3,W_psid!$B$1:$CZ$1,0)</f>
        <v>24</v>
      </c>
      <c r="W1">
        <f>MATCH(W3,W_psid!$B$1:$CZ$1,0)</f>
        <v>25</v>
      </c>
      <c r="X1">
        <f>MATCH(X3,W_psid!$B$1:$CZ$1,0)</f>
        <v>26</v>
      </c>
      <c r="Y1">
        <f>MATCH(Y3,W_psid!$B$1:$CZ$1,0)</f>
        <v>67</v>
      </c>
      <c r="Z1">
        <f>MATCH(Z3,W_psid!$B$1:$CZ$1,0)</f>
        <v>63</v>
      </c>
      <c r="AA1">
        <f>MATCH(AA3,W_psid!$B$1:$CZ$1,0)</f>
        <v>64</v>
      </c>
      <c r="AB1">
        <f>MATCH(AB3,W_psid!$B$1:$CZ$1,0)</f>
        <v>99</v>
      </c>
      <c r="AC1">
        <f>MATCH(AC3,W_psid!$B$1:$CZ$1,0)</f>
        <v>100</v>
      </c>
      <c r="AD1">
        <f>MATCH(AD3,W_psid!$B$1:$CZ$1,0)</f>
        <v>38</v>
      </c>
      <c r="AE1">
        <f>MATCH(AE3,W_psid!$B$1:$CZ$1,0)</f>
        <v>43</v>
      </c>
      <c r="AF1">
        <f>MATCH(AF3,W_psid!$B$1:$CZ$1,0)</f>
        <v>44</v>
      </c>
      <c r="AG1">
        <f>MATCH(AG3,W_psid!$B$1:$CZ$1,0)</f>
        <v>46</v>
      </c>
      <c r="AH1">
        <f>MATCH(AH3,W_psid!$B$1:$CZ$1,0)</f>
        <v>49</v>
      </c>
      <c r="AI1">
        <f>MATCH(AI3,W_psid!$B$1:$CZ$1,0)</f>
        <v>50</v>
      </c>
      <c r="AJ1">
        <f>MATCH(AJ3,W_psid!$B$1:$CZ$1,0)</f>
        <v>51</v>
      </c>
      <c r="AK1">
        <f>MATCH(AK3,W_psid!$B$1:$CZ$1,0)</f>
        <v>52</v>
      </c>
      <c r="AL1">
        <f>MATCH(AL3,W_psid!$B$1:$CZ$1,0)</f>
        <v>53</v>
      </c>
      <c r="AM1">
        <f>MATCH(AM3,W_psid!$B$1:$CZ$1,0)</f>
        <v>54</v>
      </c>
      <c r="AN1">
        <f>MATCH(AN3,W_psid!$B$1:$CZ$1,0)</f>
        <v>55</v>
      </c>
      <c r="AO1">
        <f>MATCH(AO3,W_psid!$B$1:$CZ$1,0)</f>
        <v>56</v>
      </c>
      <c r="AP1">
        <f>MATCH(AP3,W_psid!$B$1:$CZ$1,0)</f>
        <v>58</v>
      </c>
      <c r="AQ1">
        <f>MATCH(AQ3,W_psid!$B$1:$CZ$1,0)</f>
        <v>59</v>
      </c>
      <c r="AR1">
        <f>MATCH(AR3,W_psid!$B$1:$CZ$1,0)</f>
        <v>60</v>
      </c>
      <c r="AS1">
        <f>MATCH(AS3,W_psid!$B$1:$CZ$1,0)</f>
        <v>70</v>
      </c>
      <c r="AT1">
        <f>MATCH(AT3,W_psid!$B$1:$CZ$1,0)</f>
        <v>84</v>
      </c>
      <c r="AU1">
        <f>MATCH(AU3,W_psid!$B$1:$CZ$1,0)</f>
        <v>39</v>
      </c>
      <c r="AV1">
        <f>MATCH(AV3,W_psid!$B$1:$CZ$1,0)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33</v>
      </c>
      <c r="B4" t="str">
        <f>MOMS!$A$2</f>
        <v>scity_dif</v>
      </c>
      <c r="C4" t="str">
        <f>MOMS!$B$2</f>
        <v>scity_dif_ec</v>
      </c>
      <c r="D4" s="11" cm="1">
        <f t="array" ref="D4">INDEX(W_psid!$B$2:$CZ$104,W_!$A4,W_!D$1)/Ns!$B$1</f>
        <v>1.7831307247998386E-4</v>
      </c>
      <c r="E4" s="11" cm="1">
        <f t="array" ref="E4">INDEX(W_psid!$B$2:$CZ$104,W_!$A4,W_!E$1)/Ns!$B$1</f>
        <v>-8.0587089509776015E-6</v>
      </c>
      <c r="F4" s="11" cm="1">
        <f t="array" ref="F4">INDEX(W_psid!$B$2:$CZ$104,W_!$A4,W_!F$1)/Ns!$B$1</f>
        <v>6.3980031708639675E-6</v>
      </c>
      <c r="G4" s="11" cm="1">
        <f t="array" ref="G4">INDEX(W_psid!$B$2:$CZ$104,W_!$A4,W_!G$1)/Ns!$B$1</f>
        <v>-4.0313639374761699E-2</v>
      </c>
      <c r="H4" s="11" cm="1">
        <f t="array" ref="H4">INDEX(W_psid!$B$2:$CZ$104,W_!$A4,W_!H$1)/Ns!$B$1</f>
        <v>-1.291194588369647E-4</v>
      </c>
      <c r="I4" s="11" cm="1">
        <f t="array" ref="I4">INDEX(W_psid!$B$2:$CZ$104,W_!$A4,W_!I$1)/Ns!$B$1</f>
        <v>2.1840079726386024E-3</v>
      </c>
      <c r="J4" s="11" cm="1">
        <f t="array" ref="J4">INDEX(W_psid!$B$2:$CZ$104,W_!$A4,W_!J$1)/Ns!$B$1</f>
        <v>1.1950799084670332E-4</v>
      </c>
      <c r="K4" s="11" cm="1">
        <f t="array" ref="K4">INDEX(W_psid!$B$2:$CZ$104,W_!$A4,W_!K$1)/Ns!$B$1</f>
        <v>-2.8946852335593239E-3</v>
      </c>
      <c r="L4" s="11" cm="1">
        <f t="array" ref="L4">INDEX(W_psid!$B$2:$CZ$104,W_!$A4,W_!L$1)/Ns!$B$1</f>
        <v>3.4114758644484045E-3</v>
      </c>
      <c r="M4" s="11" cm="1">
        <f t="array" ref="M4">INDEX(W_psid!$B$2:$CZ$104,W_!$A4,W_!M$1)/Ns!$B$1</f>
        <v>-6.3193050864555952E-3</v>
      </c>
      <c r="N4" s="11" cm="1">
        <f t="array" ref="N4">INDEX(W_psid!$B$2:$CZ$104,W_!$A4,W_!N$1)/Ns!$B$1</f>
        <v>-3.3606442876288786E-5</v>
      </c>
      <c r="O4" s="11" cm="1">
        <f t="array" ref="O4">INDEX(W_psid!$B$2:$CZ$104,W_!$A4,W_!O$1)/Ns!$B$1</f>
        <v>6.3235678422440106E-5</v>
      </c>
      <c r="P4" s="11" cm="1">
        <f t="array" ref="P4">INDEX(W_psid!$B$2:$CZ$104,W_!$A4,W_!P$1)/Ns!$B$1</f>
        <v>-0.15982886817538888</v>
      </c>
      <c r="Q4" s="11" cm="1">
        <f t="array" ref="Q4">INDEX(W_psid!$B$2:$CZ$104,W_!$A4,W_!Q$1)/Ns!$B$1</f>
        <v>0.3085684867619054</v>
      </c>
      <c r="R4" s="11" cm="1">
        <f t="array" ref="R4">INDEX(W_psid!$B$2:$CZ$104,W_!$A4,W_!R$1)/Ns!$B$1</f>
        <v>-9.2266139917108719E-2</v>
      </c>
      <c r="S4" s="11" cm="1">
        <f t="array" ref="S4">INDEX(W_psid!$B$2:$CZ$104,W_!$A4,W_!S$1)/Ns!$B$1</f>
        <v>0.17776638338582745</v>
      </c>
      <c r="T4" s="11" cm="1">
        <f t="array" ref="T4">INDEX(W_psid!$B$2:$CZ$104,W_!$A4,W_!T$1)/Ns!$B$1</f>
        <v>6.4699636306792697E-3</v>
      </c>
      <c r="U4" s="11" cm="1">
        <f t="array" ref="U4">INDEX(W_psid!$B$2:$CZ$104,W_!$A4,W_!U$1)/Ns!$B$1</f>
        <v>-1.0537308040703297E-2</v>
      </c>
      <c r="V4" s="11" cm="1">
        <f t="array" ref="V4">INDEX(W_psid!$B$2:$CZ$104,W_!$A4,W_!V$1)/Ns!$B$1</f>
        <v>2.10200305101012E-3</v>
      </c>
      <c r="W4" s="11" cm="1">
        <f t="array" ref="W4">INDEX(W_psid!$B$2:$CZ$104,W_!$A4,W_!W$1)/Ns!$B$1</f>
        <v>9.0286242760022001E-5</v>
      </c>
      <c r="X4" s="11" cm="1">
        <f t="array" ref="X4">INDEX(W_psid!$B$2:$CZ$104,W_!$A4,W_!X$1)/Ns!$B$1</f>
        <v>-1.3472157233364607E-3</v>
      </c>
      <c r="Y4" s="11" cm="1">
        <f t="array" ref="Y4">INDEX(W_psid!$B$2:$CZ$104,W_!$A4,W_!Y$1)/Ns!$B$1</f>
        <v>-7.3126956846785969E-3</v>
      </c>
      <c r="Z4" s="11" cm="1">
        <f t="array" ref="Z4">INDEX(W_psid!$B$2:$CZ$104,W_!$A4,W_!Z$1)/Ns!$B$1</f>
        <v>9.2798384531743803E-3</v>
      </c>
      <c r="AA4" s="11" cm="1">
        <f t="array" ref="AA4">INDEX(W_psid!$B$2:$CZ$104,W_!$A4,W_!AA$1)/Ns!$B$1</f>
        <v>9.840813330202423E-3</v>
      </c>
      <c r="AB4" s="11" cm="1">
        <f t="array" ref="AB4">INDEX(W_psid!$B$2:$CZ$104,W_!$A4,W_!AB$1)/Ns!$B$1</f>
        <v>-1.654262998991334E-5</v>
      </c>
      <c r="AC4" s="11" cm="1">
        <f t="array" ref="AC4">INDEX(W_psid!$B$2:$CZ$104,W_!$A4,W_!AC$1)/Ns!$B$1</f>
        <v>3.3068668813907206E-5</v>
      </c>
      <c r="AD4" s="11" cm="1">
        <f t="array" ref="AD4">INDEX(W_psid!$B$2:$CZ$104,W_!$A4,W_!AD$1)/Ns!$B$1</f>
        <v>8.3905505445259435E-3</v>
      </c>
      <c r="AE4" s="11" cm="1">
        <f t="array" ref="AE4">INDEX(W_psid!$B$2:$CZ$104,W_!$A4,W_!AE$1)/Ns!$B$1</f>
        <v>2.1257204495381904E-2</v>
      </c>
      <c r="AF4" s="11" cm="1">
        <f t="array" ref="AF4">INDEX(W_psid!$B$2:$CZ$104,W_!$A4,W_!AF$1)/Ns!$B$1</f>
        <v>2.6891163717918366E-2</v>
      </c>
      <c r="AG4" s="11" cm="1">
        <f t="array" ref="AG4">INDEX(W_psid!$B$2:$CZ$104,W_!$A4,W_!AG$1)/Ns!$B$1</f>
        <v>-1.987213005913185E-2</v>
      </c>
      <c r="AH4" s="11" cm="1">
        <f t="array" ref="AH4">INDEX(W_psid!$B$2:$CZ$104,W_!$A4,W_!AH$1)/Ns!$B$1</f>
        <v>-2.5081918631481123E-2</v>
      </c>
      <c r="AI4" s="11" cm="1">
        <f t="array" ref="AI4">INDEX(W_psid!$B$2:$CZ$104,W_!$A4,W_!AI$1)/Ns!$B$1</f>
        <v>1.7056304978769584E-2</v>
      </c>
      <c r="AJ4" s="11" cm="1">
        <f t="array" ref="AJ4">INDEX(W_psid!$B$2:$CZ$104,W_!$A4,W_!AJ$1)/Ns!$B$1</f>
        <v>5.4194622627841173E-2</v>
      </c>
      <c r="AK4" s="11" cm="1">
        <f t="array" ref="AK4">INDEX(W_psid!$B$2:$CZ$104,W_!$A4,W_!AK$1)/Ns!$B$1</f>
        <v>4.5000424788870015E-2</v>
      </c>
      <c r="AL4" s="11" cm="1">
        <f t="array" ref="AL4">INDEX(W_psid!$B$2:$CZ$104,W_!$A4,W_!AL$1)/Ns!$B$1</f>
        <v>-1.0196591108309195E-2</v>
      </c>
      <c r="AM4" s="11" cm="1">
        <f t="array" ref="AM4">INDEX(W_psid!$B$2:$CZ$104,W_!$A4,W_!AM$1)/Ns!$B$1</f>
        <v>-7.0629199490868683E-2</v>
      </c>
      <c r="AN4" s="11" cm="1">
        <f t="array" ref="AN4">INDEX(W_psid!$B$2:$CZ$104,W_!$A4,W_!AN$1)/Ns!$B$1</f>
        <v>8.2182239428398203E-4</v>
      </c>
      <c r="AO4" s="11" cm="1">
        <f t="array" ref="AO4">INDEX(W_psid!$B$2:$CZ$104,W_!$A4,W_!AO$1)/Ns!$B$1</f>
        <v>7.9550357114931884E-4</v>
      </c>
      <c r="AP4" s="11" cm="1">
        <f t="array" ref="AP4">INDEX(W_psid!$B$2:$CZ$104,W_!$A4,W_!AP$1)/Ns!$B$1</f>
        <v>7.413068209081513E-4</v>
      </c>
      <c r="AQ4" s="11" cm="1">
        <f t="array" ref="AQ4">INDEX(W_psid!$B$2:$CZ$104,W_!$A4,W_!AQ$1)/Ns!$B$1</f>
        <v>1.9392403266011839E-4</v>
      </c>
      <c r="AR4" s="11" cm="1">
        <f t="array" ref="AR4">INDEX(W_psid!$B$2:$CZ$104,W_!$A4,W_!AR$1)/Ns!$B$1</f>
        <v>5.2576567975257375E-5</v>
      </c>
      <c r="AS4" s="11" cm="1">
        <f t="array" ref="AS4">INDEX(W_psid!$B$2:$CZ$104,W_!$A4,W_!AS$1)/Ns!$B$1</f>
        <v>4.9893771999062629E-5</v>
      </c>
      <c r="AT4" s="11" cm="1">
        <f t="array" ref="AT4">INDEX(W_psid!$B$2:$CZ$104,W_!$A4,W_!AT$1)/Ns!$B$1</f>
        <v>-1.5969852015942722E-5</v>
      </c>
      <c r="AU4" s="11" cm="1">
        <f t="array" ref="AU4">INDEX(W_psid!$B$2:$CZ$104,W_!$A4,W_!AU$1)/Ns!$B$1</f>
        <v>-9.7715447703080795E-3</v>
      </c>
      <c r="AV4" s="11" cm="1">
        <f t="array" ref="AV4">INDEX(W_psid!$B$2:$CT$98,W_!$A4,W_!AV$1)/Ns!$B$1</f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35</v>
      </c>
      <c r="B5" t="str">
        <f>MOMS!$A$3</f>
        <v>wlfp_dif</v>
      </c>
      <c r="C5" t="str">
        <f>MOMS!$B$3</f>
        <v>wlfp_dif</v>
      </c>
      <c r="D5" s="11" cm="1">
        <f t="array" ref="D5">INDEX(W_psid!$B$2:$CZ$104,W_!$A5,W_!D$1)/Ns!$B$1</f>
        <v>-8.0587089509776015E-6</v>
      </c>
      <c r="E5" s="11" cm="1">
        <f t="array" ref="E5">INDEX(W_psid!$B$2:$CZ$104,W_!$A5,W_!E$1)/Ns!$B$1</f>
        <v>3.3082967011678502E-5</v>
      </c>
      <c r="F5" s="11" cm="1">
        <f t="array" ref="F5">INDEX(W_psid!$B$2:$CZ$104,W_!$A5,W_!F$1)/Ns!$B$1</f>
        <v>-9.3083430435080354E-7</v>
      </c>
      <c r="G5" s="11" cm="1">
        <f t="array" ref="G5">INDEX(W_psid!$B$2:$CZ$104,W_!$A5,W_!G$1)/Ns!$B$1</f>
        <v>4.9690008773055988E-2</v>
      </c>
      <c r="H5" s="11" cm="1">
        <f t="array" ref="H5">INDEX(W_psid!$B$2:$CZ$104,W_!$A5,W_!H$1)/Ns!$B$1</f>
        <v>1.6403865751980429E-4</v>
      </c>
      <c r="I5" s="11" cm="1">
        <f t="array" ref="I5">INDEX(W_psid!$B$2:$CZ$104,W_!$A5,W_!I$1)/Ns!$B$1</f>
        <v>-1.5290316387236275E-3</v>
      </c>
      <c r="J5" s="11" cm="1">
        <f t="array" ref="J5">INDEX(W_psid!$B$2:$CZ$104,W_!$A5,W_!J$1)/Ns!$B$1</f>
        <v>3.8225783868101721E-4</v>
      </c>
      <c r="K5" s="11" cm="1">
        <f t="array" ref="K5">INDEX(W_psid!$B$2:$CZ$104,W_!$A5,W_!K$1)/Ns!$B$1</f>
        <v>3.0798519912531686E-4</v>
      </c>
      <c r="L5" s="11" cm="1">
        <f t="array" ref="L5">INDEX(W_psid!$B$2:$CZ$104,W_!$A5,W_!L$1)/Ns!$B$1</f>
        <v>-9.4435501589965683E-4</v>
      </c>
      <c r="M5" s="11" cm="1">
        <f t="array" ref="M5">INDEX(W_psid!$B$2:$CZ$104,W_!$A5,W_!M$1)/Ns!$B$1</f>
        <v>1.7561849500069599E-3</v>
      </c>
      <c r="N5" s="11" cm="1">
        <f t="array" ref="N5">INDEX(W_psid!$B$2:$CZ$104,W_!$A5,W_!N$1)/Ns!$B$1</f>
        <v>2.4340681023366604E-5</v>
      </c>
      <c r="O5" s="11" cm="1">
        <f t="array" ref="O5">INDEX(W_psid!$B$2:$CZ$104,W_!$A5,W_!O$1)/Ns!$B$1</f>
        <v>-4.6113644780191238E-5</v>
      </c>
      <c r="P5" s="11" cm="1">
        <f t="array" ref="P5">INDEX(W_psid!$B$2:$CZ$104,W_!$A5,W_!P$1)/Ns!$B$1</f>
        <v>0.13213700223965485</v>
      </c>
      <c r="Q5" s="11" cm="1">
        <f t="array" ref="Q5">INDEX(W_psid!$B$2:$CZ$104,W_!$A5,W_!Q$1)/Ns!$B$1</f>
        <v>-0.25285864456974494</v>
      </c>
      <c r="R5" s="11" cm="1">
        <f t="array" ref="R5">INDEX(W_psid!$B$2:$CZ$104,W_!$A5,W_!R$1)/Ns!$B$1</f>
        <v>0.10437517669090268</v>
      </c>
      <c r="S5" s="11" cm="1">
        <f t="array" ref="S5">INDEX(W_psid!$B$2:$CZ$104,W_!$A5,W_!S$1)/Ns!$B$1</f>
        <v>-0.19632532602562691</v>
      </c>
      <c r="T5" s="11" cm="1">
        <f t="array" ref="T5">INDEX(W_psid!$B$2:$CZ$104,W_!$A5,W_!T$1)/Ns!$B$1</f>
        <v>-5.4563297311719099E-2</v>
      </c>
      <c r="U5" s="11" cm="1">
        <f t="array" ref="U5">INDEX(W_psid!$B$2:$CZ$104,W_!$A5,W_!U$1)/Ns!$B$1</f>
        <v>0.10208107729419125</v>
      </c>
      <c r="V5" s="11" cm="1">
        <f t="array" ref="V5">INDEX(W_psid!$B$2:$CZ$104,W_!$A5,W_!V$1)/Ns!$B$1</f>
        <v>-1.5188661516137988E-3</v>
      </c>
      <c r="W5" s="11" cm="1">
        <f t="array" ref="W5">INDEX(W_psid!$B$2:$CZ$104,W_!$A5,W_!W$1)/Ns!$B$1</f>
        <v>-2.6892513043789322E-5</v>
      </c>
      <c r="X5" s="11" cm="1">
        <f t="array" ref="X5">INDEX(W_psid!$B$2:$CZ$104,W_!$A5,W_!X$1)/Ns!$B$1</f>
        <v>1.549139754449895E-4</v>
      </c>
      <c r="Y5" s="11" cm="1">
        <f t="array" ref="Y5">INDEX(W_psid!$B$2:$CZ$104,W_!$A5,W_!Y$1)/Ns!$B$1</f>
        <v>-8.5241078093201781E-3</v>
      </c>
      <c r="Z5" s="11" cm="1">
        <f t="array" ref="Z5">INDEX(W_psid!$B$2:$CZ$104,W_!$A5,W_!Z$1)/Ns!$B$1</f>
        <v>-7.7578829127258895E-3</v>
      </c>
      <c r="AA5" s="11" cm="1">
        <f t="array" ref="AA5">INDEX(W_psid!$B$2:$CZ$104,W_!$A5,W_!AA$1)/Ns!$B$1</f>
        <v>-7.1351416596527346E-3</v>
      </c>
      <c r="AB5" s="11" cm="1">
        <f t="array" ref="AB5">INDEX(W_psid!$B$2:$CZ$104,W_!$A5,W_!AB$1)/Ns!$B$1</f>
        <v>3.2006766873150301E-6</v>
      </c>
      <c r="AC5" s="11" cm="1">
        <f t="array" ref="AC5">INDEX(W_psid!$B$2:$CZ$104,W_!$A5,W_!AC$1)/Ns!$B$1</f>
        <v>-6.5774381803777385E-6</v>
      </c>
      <c r="AD5" s="11" cm="1">
        <f t="array" ref="AD5">INDEX(W_psid!$B$2:$CZ$104,W_!$A5,W_!AD$1)/Ns!$B$1</f>
        <v>-7.9318629257363587E-3</v>
      </c>
      <c r="AE5" s="11" cm="1">
        <f t="array" ref="AE5">INDEX(W_psid!$B$2:$CZ$104,W_!$A5,W_!AE$1)/Ns!$B$1</f>
        <v>2.2897028861917621E-3</v>
      </c>
      <c r="AF5" s="11" cm="1">
        <f t="array" ref="AF5">INDEX(W_psid!$B$2:$CZ$104,W_!$A5,W_!AF$1)/Ns!$B$1</f>
        <v>-6.3908035518358717E-3</v>
      </c>
      <c r="AG5" s="11" cm="1">
        <f t="array" ref="AG5">INDEX(W_psid!$B$2:$CZ$104,W_!$A5,W_!AG$1)/Ns!$B$1</f>
        <v>-8.0865591315207909E-3</v>
      </c>
      <c r="AH5" s="11" cm="1">
        <f t="array" ref="AH5">INDEX(W_psid!$B$2:$CZ$104,W_!$A5,W_!AH$1)/Ns!$B$1</f>
        <v>-2.2013836633475517E-2</v>
      </c>
      <c r="AI5" s="11" cm="1">
        <f t="array" ref="AI5">INDEX(W_psid!$B$2:$CZ$104,W_!$A5,W_!AI$1)/Ns!$B$1</f>
        <v>1.9031790001113932E-3</v>
      </c>
      <c r="AJ5" s="11" cm="1">
        <f t="array" ref="AJ5">INDEX(W_psid!$B$2:$CZ$104,W_!$A5,W_!AJ$1)/Ns!$B$1</f>
        <v>-1.147018802985162E-3</v>
      </c>
      <c r="AK5" s="11" cm="1">
        <f t="array" ref="AK5">INDEX(W_psid!$B$2:$CZ$104,W_!$A5,W_!AK$1)/Ns!$B$1</f>
        <v>2.3222278484525953E-2</v>
      </c>
      <c r="AL5" s="11" cm="1">
        <f t="array" ref="AL5">INDEX(W_psid!$B$2:$CZ$104,W_!$A5,W_!AL$1)/Ns!$B$1</f>
        <v>3.2801995798873741E-4</v>
      </c>
      <c r="AM5" s="11" cm="1">
        <f t="array" ref="AM5">INDEX(W_psid!$B$2:$CZ$104,W_!$A5,W_!AM$1)/Ns!$B$1</f>
        <v>-2.8671925793821402E-2</v>
      </c>
      <c r="AN5" s="11" cm="1">
        <f t="array" ref="AN5">INDEX(W_psid!$B$2:$CZ$104,W_!$A5,W_!AN$1)/Ns!$B$1</f>
        <v>-1.2597902612143524E-3</v>
      </c>
      <c r="AO5" s="11" cm="1">
        <f t="array" ref="AO5">INDEX(W_psid!$B$2:$CZ$104,W_!$A5,W_!AO$1)/Ns!$B$1</f>
        <v>-1.1145847279000805E-3</v>
      </c>
      <c r="AP5" s="11" cm="1">
        <f t="array" ref="AP5">INDEX(W_psid!$B$2:$CZ$104,W_!$A5,W_!AP$1)/Ns!$B$1</f>
        <v>-1.1906948905255335E-3</v>
      </c>
      <c r="AQ5" s="11" cm="1">
        <f t="array" ref="AQ5">INDEX(W_psid!$B$2:$CZ$104,W_!$A5,W_!AQ$1)/Ns!$B$1</f>
        <v>-4.3865851350457119E-4</v>
      </c>
      <c r="AR5" s="11" cm="1">
        <f t="array" ref="AR5">INDEX(W_psid!$B$2:$CZ$104,W_!$A5,W_!AR$1)/Ns!$B$1</f>
        <v>-1.6807634246958346E-5</v>
      </c>
      <c r="AS5" s="11" cm="1">
        <f t="array" ref="AS5">INDEX(W_psid!$B$2:$CZ$104,W_!$A5,W_!AS$1)/Ns!$B$1</f>
        <v>2.1722632054988036E-4</v>
      </c>
      <c r="AT5" s="11" cm="1">
        <f t="array" ref="AT5">INDEX(W_psid!$B$2:$CZ$104,W_!$A5,W_!AT$1)/Ns!$B$1</f>
        <v>-3.6888903472780379E-6</v>
      </c>
      <c r="AU5" s="11" cm="1">
        <f t="array" ref="AU5">INDEX(W_psid!$B$2:$CZ$104,W_!$A5,W_!AU$1)/Ns!$B$1</f>
        <v>-1.0999627821160832E-3</v>
      </c>
      <c r="AV5" s="11" cm="1">
        <f t="array" ref="AV5">INDEX(W_psid!$B$2:$CT$98,W_!$A5,W_!AV$1)/Ns!$B$1</f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34</v>
      </c>
      <c r="B6" t="str">
        <f>MOMS!$A$4</f>
        <v>hlfp</v>
      </c>
      <c r="C6" t="str">
        <f>MOMS!$B$4</f>
        <v>hlfp</v>
      </c>
      <c r="D6" s="11" cm="1">
        <f t="array" ref="D6">INDEX(W_psid!$B$2:$CZ$104,W_!$A6,W_!D$1)/Ns!$B$1</f>
        <v>6.3980031708639675E-6</v>
      </c>
      <c r="E6" s="11" cm="1">
        <f t="array" ref="E6">INDEX(W_psid!$B$2:$CZ$104,W_!$A6,W_!E$1)/Ns!$B$1</f>
        <v>-9.3083430435080354E-7</v>
      </c>
      <c r="F6" s="11" cm="1">
        <f t="array" ref="F6">INDEX(W_psid!$B$2:$CZ$104,W_!$A6,W_!F$1)/Ns!$B$1</f>
        <v>3.763014198051499E-6</v>
      </c>
      <c r="G6" s="11" cm="1">
        <f t="array" ref="G6">INDEX(W_psid!$B$2:$CZ$104,W_!$A6,W_!G$1)/Ns!$B$1</f>
        <v>-9.3674291609581184E-3</v>
      </c>
      <c r="H6" s="11" cm="1">
        <f t="array" ref="H6">INDEX(W_psid!$B$2:$CZ$104,W_!$A6,W_!H$1)/Ns!$B$1</f>
        <v>-9.1815233339457851E-5</v>
      </c>
      <c r="I6" s="11" cm="1">
        <f t="array" ref="I6">INDEX(W_psid!$B$2:$CZ$104,W_!$A6,W_!I$1)/Ns!$B$1</f>
        <v>3.5348968145511544E-4</v>
      </c>
      <c r="J6" s="11" cm="1">
        <f t="array" ref="J6">INDEX(W_psid!$B$2:$CZ$104,W_!$A6,W_!J$1)/Ns!$B$1</f>
        <v>-1.2389579548986317E-4</v>
      </c>
      <c r="K6" s="11" cm="1">
        <f t="array" ref="K6">INDEX(W_psid!$B$2:$CZ$104,W_!$A6,W_!K$1)/Ns!$B$1</f>
        <v>-2.2051605236020255E-4</v>
      </c>
      <c r="L6" s="11" cm="1">
        <f t="array" ref="L6">INDEX(W_psid!$B$2:$CZ$104,W_!$A6,W_!L$1)/Ns!$B$1</f>
        <v>5.5397241856254358E-4</v>
      </c>
      <c r="M6" s="11" cm="1">
        <f t="array" ref="M6">INDEX(W_psid!$B$2:$CZ$104,W_!$A6,W_!M$1)/Ns!$B$1</f>
        <v>-1.0244318022383707E-3</v>
      </c>
      <c r="N6" s="11" cm="1">
        <f t="array" ref="N6">INDEX(W_psid!$B$2:$CZ$104,W_!$A6,W_!N$1)/Ns!$B$1</f>
        <v>-1.2729948790884534E-7</v>
      </c>
      <c r="O6" s="11" cm="1">
        <f t="array" ref="O6">INDEX(W_psid!$B$2:$CZ$104,W_!$A6,W_!O$1)/Ns!$B$1</f>
        <v>1.7222787420475917E-7</v>
      </c>
      <c r="P6" s="11" cm="1">
        <f t="array" ref="P6">INDEX(W_psid!$B$2:$CZ$104,W_!$A6,W_!P$1)/Ns!$B$1</f>
        <v>-2.0539758970679542E-2</v>
      </c>
      <c r="Q6" s="11" cm="1">
        <f t="array" ref="Q6">INDEX(W_psid!$B$2:$CZ$104,W_!$A6,W_!Q$1)/Ns!$B$1</f>
        <v>3.8684573372032731E-2</v>
      </c>
      <c r="R6" s="11" cm="1">
        <f t="array" ref="R6">INDEX(W_psid!$B$2:$CZ$104,W_!$A6,W_!R$1)/Ns!$B$1</f>
        <v>-1.8267802053376324E-2</v>
      </c>
      <c r="S6" s="11" cm="1">
        <f t="array" ref="S6">INDEX(W_psid!$B$2:$CZ$104,W_!$A6,W_!S$1)/Ns!$B$1</f>
        <v>3.3722045640296495E-2</v>
      </c>
      <c r="T6" s="11" cm="1">
        <f t="array" ref="T6">INDEX(W_psid!$B$2:$CZ$104,W_!$A6,W_!T$1)/Ns!$B$1</f>
        <v>3.0809364778536003E-3</v>
      </c>
      <c r="U6" s="11" cm="1">
        <f t="array" ref="U6">INDEX(W_psid!$B$2:$CZ$104,W_!$A6,W_!U$1)/Ns!$B$1</f>
        <v>-5.5171637329746682E-3</v>
      </c>
      <c r="V6" s="11" cm="1">
        <f t="array" ref="V6">INDEX(W_psid!$B$2:$CZ$104,W_!$A6,W_!V$1)/Ns!$B$1</f>
        <v>3.5669095455239622E-4</v>
      </c>
      <c r="W6" s="11" cm="1">
        <f t="array" ref="W6">INDEX(W_psid!$B$2:$CZ$104,W_!$A6,W_!W$1)/Ns!$B$1</f>
        <v>2.1548857733717976E-5</v>
      </c>
      <c r="X6" s="11" cm="1">
        <f t="array" ref="X6">INDEX(W_psid!$B$2:$CZ$104,W_!$A6,W_!X$1)/Ns!$B$1</f>
        <v>-1.9877452504546924E-4</v>
      </c>
      <c r="Y6" s="11" cm="1">
        <f t="array" ref="Y6">INDEX(W_psid!$B$2:$CZ$104,W_!$A6,W_!Y$1)/Ns!$B$1</f>
        <v>9.3726301881778254E-4</v>
      </c>
      <c r="Z6" s="11" cm="1">
        <f t="array" ref="Z6">INDEX(W_psid!$B$2:$CZ$104,W_!$A6,W_!Z$1)/Ns!$B$1</f>
        <v>2.4326937583821042E-3</v>
      </c>
      <c r="AA6" s="11" cm="1">
        <f t="array" ref="AA6">INDEX(W_psid!$B$2:$CZ$104,W_!$A6,W_!AA$1)/Ns!$B$1</f>
        <v>2.2535614311019292E-3</v>
      </c>
      <c r="AB6" s="11" cm="1">
        <f t="array" ref="AB6">INDEX(W_psid!$B$2:$CZ$104,W_!$A6,W_!AB$1)/Ns!$B$1</f>
        <v>-2.6887122730866516E-6</v>
      </c>
      <c r="AC6" s="11" cm="1">
        <f t="array" ref="AC6">INDEX(W_psid!$B$2:$CZ$104,W_!$A6,W_!AC$1)/Ns!$B$1</f>
        <v>4.9802728913189651E-6</v>
      </c>
      <c r="AD6" s="11" cm="1">
        <f t="array" ref="AD6">INDEX(W_psid!$B$2:$CZ$104,W_!$A6,W_!AD$1)/Ns!$B$1</f>
        <v>5.5629652391202605E-3</v>
      </c>
      <c r="AE6" s="11" cm="1">
        <f t="array" ref="AE6">INDEX(W_psid!$B$2:$CZ$104,W_!$A6,W_!AE$1)/Ns!$B$1</f>
        <v>5.4200651509371317E-3</v>
      </c>
      <c r="AF6" s="11" cm="1">
        <f t="array" ref="AF6">INDEX(W_psid!$B$2:$CZ$104,W_!$A6,W_!AF$1)/Ns!$B$1</f>
        <v>4.3958108305836262E-3</v>
      </c>
      <c r="AG6" s="11" cm="1">
        <f t="array" ref="AG6">INDEX(W_psid!$B$2:$CZ$104,W_!$A6,W_!AG$1)/Ns!$B$1</f>
        <v>7.1646767855203918E-3</v>
      </c>
      <c r="AH6" s="11" cm="1">
        <f t="array" ref="AH6">INDEX(W_psid!$B$2:$CZ$104,W_!$A6,W_!AH$1)/Ns!$B$1</f>
        <v>-1.0741556656109238E-3</v>
      </c>
      <c r="AI6" s="11" cm="1">
        <f t="array" ref="AI6">INDEX(W_psid!$B$2:$CZ$104,W_!$A6,W_!AI$1)/Ns!$B$1</f>
        <v>9.7383267207177833E-4</v>
      </c>
      <c r="AJ6" s="11" cm="1">
        <f t="array" ref="AJ6">INDEX(W_psid!$B$2:$CZ$104,W_!$A6,W_!AJ$1)/Ns!$B$1</f>
        <v>3.9912840809469292E-3</v>
      </c>
      <c r="AK6" s="11" cm="1">
        <f t="array" ref="AK6">INDEX(W_psid!$B$2:$CZ$104,W_!$A6,W_!AK$1)/Ns!$B$1</f>
        <v>-5.4017291628814573E-4</v>
      </c>
      <c r="AL6" s="11" cm="1">
        <f t="array" ref="AL6">INDEX(W_psid!$B$2:$CZ$104,W_!$A6,W_!AL$1)/Ns!$B$1</f>
        <v>2.2649669080207937E-3</v>
      </c>
      <c r="AM6" s="11" cm="1">
        <f t="array" ref="AM6">INDEX(W_psid!$B$2:$CZ$104,W_!$A6,W_!AM$1)/Ns!$B$1</f>
        <v>-7.6491461655158821E-3</v>
      </c>
      <c r="AN6" s="11" cm="1">
        <f t="array" ref="AN6">INDEX(W_psid!$B$2:$CZ$104,W_!$A6,W_!AN$1)/Ns!$B$1</f>
        <v>2.0750850978403274E-4</v>
      </c>
      <c r="AO6" s="11" cm="1">
        <f t="array" ref="AO6">INDEX(W_psid!$B$2:$CZ$104,W_!$A6,W_!AO$1)/Ns!$B$1</f>
        <v>1.8012838996257007E-4</v>
      </c>
      <c r="AP6" s="11" cm="1">
        <f t="array" ref="AP6">INDEX(W_psid!$B$2:$CZ$104,W_!$A6,W_!AP$1)/Ns!$B$1</f>
        <v>2.0194990502842415E-4</v>
      </c>
      <c r="AQ6" s="11" cm="1">
        <f t="array" ref="AQ6">INDEX(W_psid!$B$2:$CZ$104,W_!$A6,W_!AQ$1)/Ns!$B$1</f>
        <v>8.8627850296082802E-5</v>
      </c>
      <c r="AR6" s="11" cm="1">
        <f t="array" ref="AR6">INDEX(W_psid!$B$2:$CZ$104,W_!$A6,W_!AR$1)/Ns!$B$1</f>
        <v>1.6821924370772353E-5</v>
      </c>
      <c r="AS6" s="11" cm="1">
        <f t="array" ref="AS6">INDEX(W_psid!$B$2:$CZ$104,W_!$A6,W_!AS$1)/Ns!$B$1</f>
        <v>6.5178626513781845E-5</v>
      </c>
      <c r="AT6" s="11" cm="1">
        <f t="array" ref="AT6">INDEX(W_psid!$B$2:$CZ$104,W_!$A6,W_!AT$1)/Ns!$B$1</f>
        <v>1.2443012646052259E-7</v>
      </c>
      <c r="AU6" s="11" cm="1">
        <f t="array" ref="AU6">INDEX(W_psid!$B$2:$CZ$104,W_!$A6,W_!AU$1)/Ns!$B$1</f>
        <v>-5.4282230657870089E-3</v>
      </c>
      <c r="AV6" s="11" cm="1">
        <f t="array" ref="AV6">INDEX(W_psid!$B$2:$CT$98,W_!$A6,W_!AV$1)/Ns!$B$1</f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-4.0313639374761699E-2</v>
      </c>
      <c r="E7" s="11" cm="1">
        <f t="array" ref="E7">INDEX(W_psid!$B$2:$CZ$104,W_!$A7,W_!E$1)/Ns!$B$1</f>
        <v>4.9690008773055988E-2</v>
      </c>
      <c r="F7" s="11" cm="1">
        <f t="array" ref="F7">INDEX(W_psid!$B$2:$CZ$104,W_!$A7,W_!F$1)/Ns!$B$1</f>
        <v>-9.3674291609581184E-3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1.5120580997996731</v>
      </c>
      <c r="I7" s="11" cm="1">
        <f t="array" ref="I7">INDEX(W_psid!$B$2:$CZ$104,W_!$A7,W_!I$1)/Ns!$B$1</f>
        <v>-6.3105919886014581</v>
      </c>
      <c r="J7" s="11" cm="1">
        <f t="array" ref="J7">INDEX(W_psid!$B$2:$CZ$104,W_!$A7,W_!J$1)/Ns!$B$1</f>
        <v>1.7479689886796936</v>
      </c>
      <c r="K7" s="11" cm="1">
        <f t="array" ref="K7">INDEX(W_psid!$B$2:$CZ$104,W_!$A7,W_!K$1)/Ns!$B$1</f>
        <v>2.9977399486365357</v>
      </c>
      <c r="L7" s="11" cm="1">
        <f t="array" ref="L7">INDEX(W_psid!$B$2:$CZ$104,W_!$A7,W_!L$1)/Ns!$B$1</f>
        <v>-4.840127991293067</v>
      </c>
      <c r="M7" s="11" cm="1">
        <f t="array" ref="M7">INDEX(W_psid!$B$2:$CZ$104,W_!$A7,W_!M$1)/Ns!$B$1</f>
        <v>9.210684373891608</v>
      </c>
      <c r="N7" s="11" cm="1">
        <f t="array" ref="N7">INDEX(W_psid!$B$2:$CZ$104,W_!$A7,W_!N$1)/Ns!$B$1</f>
        <v>6.1641044284796137E-2</v>
      </c>
      <c r="O7" s="11" cm="1">
        <f t="array" ref="O7">INDEX(W_psid!$B$2:$CZ$104,W_!$A7,W_!O$1)/Ns!$B$1</f>
        <v>-0.11753028267075304</v>
      </c>
      <c r="P7" s="11" cm="1">
        <f t="array" ref="P7">INDEX(W_psid!$B$2:$CZ$104,W_!$A7,W_!P$1)/Ns!$B$1</f>
        <v>589.72612223960095</v>
      </c>
      <c r="Q7" s="11" cm="1">
        <f t="array" ref="Q7">INDEX(W_psid!$B$2:$CZ$104,W_!$A7,W_!Q$1)/Ns!$B$1</f>
        <v>-1126.2225585624208</v>
      </c>
      <c r="R7" s="11" cm="1">
        <f t="array" ref="R7">INDEX(W_psid!$B$2:$CZ$104,W_!$A7,W_!R$1)/Ns!$B$1</f>
        <v>524.27416939885438</v>
      </c>
      <c r="S7" s="11" cm="1">
        <f t="array" ref="S7">INDEX(W_psid!$B$2:$CZ$104,W_!$A7,W_!S$1)/Ns!$B$1</f>
        <v>-984.76826782458284</v>
      </c>
      <c r="T7" s="11" cm="1">
        <f t="array" ref="T7">INDEX(W_psid!$B$2:$CZ$104,W_!$A7,W_!T$1)/Ns!$B$1</f>
        <v>-211.30141923339218</v>
      </c>
      <c r="U7" s="11" cm="1">
        <f t="array" ref="U7">INDEX(W_psid!$B$2:$CZ$104,W_!$A7,W_!U$1)/Ns!$B$1</f>
        <v>392.98837731434764</v>
      </c>
      <c r="V7" s="11" cm="1">
        <f t="array" ref="V7">INDEX(W_psid!$B$2:$CZ$104,W_!$A7,W_!V$1)/Ns!$B$1</f>
        <v>-6.2359031193143153</v>
      </c>
      <c r="W7" s="11" cm="1">
        <f t="array" ref="W7">INDEX(W_psid!$B$2:$CZ$104,W_!$A7,W_!W$1)/Ns!$B$1</f>
        <v>-0.54428499046723056</v>
      </c>
      <c r="X7" s="11" cm="1">
        <f t="array" ref="X7">INDEX(W_psid!$B$2:$CZ$104,W_!$A7,W_!X$1)/Ns!$B$1</f>
        <v>0.99270885833884204</v>
      </c>
      <c r="Y7" s="11" cm="1">
        <f t="array" ref="Y7">INDEX(W_psid!$B$2:$CZ$104,W_!$A7,W_!Y$1)/Ns!$B$1</f>
        <v>-41.980501409028804</v>
      </c>
      <c r="Z7" s="11" cm="1">
        <f t="array" ref="Z7">INDEX(W_psid!$B$2:$CZ$104,W_!$A7,W_!Z$1)/Ns!$B$1</f>
        <v>-47.700626147743691</v>
      </c>
      <c r="AA7" s="11" cm="1">
        <f t="array" ref="AA7">INDEX(W_psid!$B$2:$CZ$104,W_!$A7,W_!AA$1)/Ns!$B$1</f>
        <v>-43.330907409351262</v>
      </c>
      <c r="AB7" s="11" cm="1">
        <f t="array" ref="AB7">INDEX(W_psid!$B$2:$CZ$104,W_!$A7,W_!AB$1)/Ns!$B$1</f>
        <v>5.0925987869129559E-2</v>
      </c>
      <c r="AC7" s="11" cm="1">
        <f t="array" ref="AC7">INDEX(W_psid!$B$2:$CZ$104,W_!$A7,W_!AC$1)/Ns!$B$1</f>
        <v>-8.7604811279954023E-2</v>
      </c>
      <c r="AD7" s="11" cm="1">
        <f t="array" ref="AD7">INDEX(W_psid!$B$2:$CZ$104,W_!$A7,W_!AD$1)/Ns!$B$1</f>
        <v>-38.119946492478427</v>
      </c>
      <c r="AE7" s="11" cm="1">
        <f t="array" ref="AE7">INDEX(W_psid!$B$2:$CZ$104,W_!$A7,W_!AE$1)/Ns!$B$1</f>
        <v>-58.396732028113057</v>
      </c>
      <c r="AF7" s="11" cm="1">
        <f t="array" ref="AF7">INDEX(W_psid!$B$2:$CZ$104,W_!$A7,W_!AF$1)/Ns!$B$1</f>
        <v>-41.133371148493559</v>
      </c>
      <c r="AG7" s="11" cm="1">
        <f t="array" ref="AG7">INDEX(W_psid!$B$2:$CZ$104,W_!$A7,W_!AG$1)/Ns!$B$1</f>
        <v>-121.41613883694886</v>
      </c>
      <c r="AH7" s="11" cm="1">
        <f t="array" ref="AH7">INDEX(W_psid!$B$2:$CZ$104,W_!$A7,W_!AH$1)/Ns!$B$1</f>
        <v>-41.166708078117779</v>
      </c>
      <c r="AI7" s="11" cm="1">
        <f t="array" ref="AI7">INDEX(W_psid!$B$2:$CZ$104,W_!$A7,W_!AI$1)/Ns!$B$1</f>
        <v>15.833172476564553</v>
      </c>
      <c r="AJ7" s="11" cm="1">
        <f t="array" ref="AJ7">INDEX(W_psid!$B$2:$CZ$104,W_!$A7,W_!AJ$1)/Ns!$B$1</f>
        <v>-53.192584999011764</v>
      </c>
      <c r="AK7" s="11" cm="1">
        <f t="array" ref="AK7">INDEX(W_psid!$B$2:$CZ$104,W_!$A7,W_!AK$1)/Ns!$B$1</f>
        <v>55.163570109553895</v>
      </c>
      <c r="AL7" s="11" cm="1">
        <f t="array" ref="AL7">INDEX(W_psid!$B$2:$CZ$104,W_!$A7,W_!AL$1)/Ns!$B$1</f>
        <v>4.8559632968983371</v>
      </c>
      <c r="AM7" s="11" cm="1">
        <f t="array" ref="AM7">INDEX(W_psid!$B$2:$CZ$104,W_!$A7,W_!AM$1)/Ns!$B$1</f>
        <v>-57.737627782609628</v>
      </c>
      <c r="AN7" s="11" cm="1">
        <f t="array" ref="AN7">INDEX(W_psid!$B$2:$CZ$104,W_!$A7,W_!AN$1)/Ns!$B$1</f>
        <v>-3.6109558887362798</v>
      </c>
      <c r="AO7" s="11" cm="1">
        <f t="array" ref="AO7">INDEX(W_psid!$B$2:$CZ$104,W_!$A7,W_!AO$1)/Ns!$B$1</f>
        <v>-2.7408917601121843</v>
      </c>
      <c r="AP7" s="11" cm="1">
        <f t="array" ref="AP7">INDEX(W_psid!$B$2:$CZ$104,W_!$A7,W_!AP$1)/Ns!$B$1</f>
        <v>-3.262250839326835</v>
      </c>
      <c r="AQ7" s="11" cm="1">
        <f t="array" ref="AQ7">INDEX(W_psid!$B$2:$CZ$104,W_!$A7,W_!AQ$1)/Ns!$B$1</f>
        <v>0.20662927725026692</v>
      </c>
      <c r="AR7" s="11" cm="1">
        <f t="array" ref="AR7">INDEX(W_psid!$B$2:$CZ$104,W_!$A7,W_!AR$1)/Ns!$B$1</f>
        <v>-0.15535073601237376</v>
      </c>
      <c r="AS7" s="11" cm="1">
        <f t="array" ref="AS7">INDEX(W_psid!$B$2:$CZ$104,W_!$A7,W_!AS$1)/Ns!$B$1</f>
        <v>0.15402059287478631</v>
      </c>
      <c r="AT7" s="11" cm="1">
        <f t="array" ref="AT7">INDEX(W_psid!$B$2:$CZ$104,W_!$A7,W_!AT$1)/Ns!$B$1</f>
        <v>6.0237589467336261E-2</v>
      </c>
      <c r="AU7" s="11" cm="1">
        <f t="array" ref="AU7">INDEX(W_psid!$B$2:$CZ$104,W_!$A7,W_!AU$1)/Ns!$B$1</f>
        <v>75.790286734902352</v>
      </c>
      <c r="AV7" s="11" cm="1">
        <f t="array" ref="AV7">INDEX(W_psid!$B$2:$CT$98,W_!$A7,W_!AV$1)/Ns!$B$1</f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6</v>
      </c>
      <c r="B8" t="str">
        <f>MOMS!$A$6</f>
        <v>scommiles</v>
      </c>
      <c r="C8" t="str">
        <f>MOMS!$B$6</f>
        <v>scommiles</v>
      </c>
      <c r="D8" s="11" cm="1">
        <f t="array" ref="D8">INDEX(W_psid!$B$2:$CZ$104,W_!$A8,W_!D$1)/Ns!$B$1</f>
        <v>-1.291194588369647E-4</v>
      </c>
      <c r="E8" s="11" cm="1">
        <f t="array" ref="E8">INDEX(W_psid!$B$2:$CZ$104,W_!$A8,W_!E$1)/Ns!$B$1</f>
        <v>1.6403865751980429E-4</v>
      </c>
      <c r="F8" s="11" cm="1">
        <f t="array" ref="F8">INDEX(W_psid!$B$2:$CZ$104,W_!$A8,W_!F$1)/Ns!$B$1</f>
        <v>-9.1815233339457851E-5</v>
      </c>
      <c r="G8" s="11" cm="1">
        <f t="array" ref="G8">INDEX(W_psid!$B$2:$CZ$104,W_!$A8,W_!G$1)/Ns!$B$1</f>
        <v>1.5120580997996731</v>
      </c>
      <c r="H8" s="11" cm="1">
        <f t="array" ref="H8">INDEX(W_psid!$B$2:$CZ$104,W_!$A8,W_!H$1)/Ns!$B$1</f>
        <v>7.5300563715577959E-2</v>
      </c>
      <c r="I8" s="11" cm="1">
        <f t="array" ref="I8">INDEX(W_psid!$B$2:$CZ$104,W_!$A8,W_!I$1)/Ns!$B$1</f>
        <v>-2.0052015947388889E-2</v>
      </c>
      <c r="J8" s="11" cm="1">
        <f t="array" ref="J8">INDEX(W_psid!$B$2:$CZ$104,W_!$A8,W_!J$1)/Ns!$B$1</f>
        <v>6.7180318304964279E-2</v>
      </c>
      <c r="K8" s="11" cm="1">
        <f t="array" ref="K8">INDEX(W_psid!$B$2:$CZ$104,W_!$A8,W_!K$1)/Ns!$B$1</f>
        <v>6.3245218639898446E-2</v>
      </c>
      <c r="L8" s="11" cm="1">
        <f t="array" ref="L8">INDEX(W_psid!$B$2:$CZ$104,W_!$A8,W_!L$1)/Ns!$B$1</f>
        <v>-1.8366641846413134E-2</v>
      </c>
      <c r="M8" s="11" cm="1">
        <f t="array" ref="M8">INDEX(W_psid!$B$2:$CZ$104,W_!$A8,W_!M$1)/Ns!$B$1</f>
        <v>3.3738262983430578E-2</v>
      </c>
      <c r="N8" s="11" cm="1">
        <f t="array" ref="N8">INDEX(W_psid!$B$2:$CZ$104,W_!$A8,W_!N$1)/Ns!$B$1</f>
        <v>1.4975522719250028E-4</v>
      </c>
      <c r="O8" s="11" cm="1">
        <f t="array" ref="O8">INDEX(W_psid!$B$2:$CZ$104,W_!$A8,W_!O$1)/Ns!$B$1</f>
        <v>-2.990948689515616E-4</v>
      </c>
      <c r="P8" s="11" cm="1">
        <f t="array" ref="P8">INDEX(W_psid!$B$2:$CZ$104,W_!$A8,W_!P$1)/Ns!$B$1</f>
        <v>5.3232639458714441</v>
      </c>
      <c r="Q8" s="11" cm="1">
        <f t="array" ref="Q8">INDEX(W_psid!$B$2:$CZ$104,W_!$A8,W_!Q$1)/Ns!$B$1</f>
        <v>-10.079717535513957</v>
      </c>
      <c r="R8" s="11" cm="1">
        <f t="array" ref="R8">INDEX(W_psid!$B$2:$CZ$104,W_!$A8,W_!R$1)/Ns!$B$1</f>
        <v>5.2797938205596351</v>
      </c>
      <c r="S8" s="11" cm="1">
        <f t="array" ref="S8">INDEX(W_psid!$B$2:$CZ$104,W_!$A8,W_!S$1)/Ns!$B$1</f>
        <v>-9.8426675655655771</v>
      </c>
      <c r="T8" s="11" cm="1">
        <f t="array" ref="T8">INDEX(W_psid!$B$2:$CZ$104,W_!$A8,W_!T$1)/Ns!$B$1</f>
        <v>-2.7942573244046147</v>
      </c>
      <c r="U8" s="11" cm="1">
        <f t="array" ref="U8">INDEX(W_psid!$B$2:$CZ$104,W_!$A8,W_!U$1)/Ns!$B$1</f>
        <v>5.2224874747760914</v>
      </c>
      <c r="V8" s="11" cm="1">
        <f t="array" ref="V8">INDEX(W_psid!$B$2:$CZ$104,W_!$A8,W_!V$1)/Ns!$B$1</f>
        <v>-1.9751256414351517E-2</v>
      </c>
      <c r="W8" s="11" cm="1">
        <f t="array" ref="W8">INDEX(W_psid!$B$2:$CZ$104,W_!$A8,W_!W$1)/Ns!$B$1</f>
        <v>-6.7450542622610275E-3</v>
      </c>
      <c r="X8" s="11" cm="1">
        <f t="array" ref="X8">INDEX(W_psid!$B$2:$CZ$104,W_!$A8,W_!X$1)/Ns!$B$1</f>
        <v>6.9091816427972871E-3</v>
      </c>
      <c r="Y8" s="11" cm="1">
        <f t="array" ref="Y8">INDEX(W_psid!$B$2:$CZ$104,W_!$A8,W_!Y$1)/Ns!$B$1</f>
        <v>-0.75203841737907162</v>
      </c>
      <c r="Z8" s="11" cm="1">
        <f t="array" ref="Z8">INDEX(W_psid!$B$2:$CZ$104,W_!$A8,W_!Z$1)/Ns!$B$1</f>
        <v>-0.40404192705170516</v>
      </c>
      <c r="AA8" s="11" cm="1">
        <f t="array" ref="AA8">INDEX(W_psid!$B$2:$CZ$104,W_!$A8,W_!AA$1)/Ns!$B$1</f>
        <v>-0.36306369048586096</v>
      </c>
      <c r="AB8" s="11" cm="1">
        <f t="array" ref="AB8">INDEX(W_psid!$B$2:$CZ$104,W_!$A8,W_!AB$1)/Ns!$B$1</f>
        <v>-2.4539634995494951E-4</v>
      </c>
      <c r="AC8" s="11" cm="1">
        <f t="array" ref="AC8">INDEX(W_psid!$B$2:$CZ$104,W_!$A8,W_!AC$1)/Ns!$B$1</f>
        <v>5.0124182963143954E-4</v>
      </c>
      <c r="AD8" s="11" cm="1">
        <f t="array" ref="AD8">INDEX(W_psid!$B$2:$CZ$104,W_!$A8,W_!AD$1)/Ns!$B$1</f>
        <v>-0.79294674678165677</v>
      </c>
      <c r="AE8" s="11" cm="1">
        <f t="array" ref="AE8">INDEX(W_psid!$B$2:$CZ$104,W_!$A8,W_!AE$1)/Ns!$B$1</f>
        <v>-0.54504013440802623</v>
      </c>
      <c r="AF8" s="11" cm="1">
        <f t="array" ref="AF8">INDEX(W_psid!$B$2:$CZ$104,W_!$A8,W_!AF$1)/Ns!$B$1</f>
        <v>-0.57027159259785853</v>
      </c>
      <c r="AG8" s="11" cm="1">
        <f t="array" ref="AG8">INDEX(W_psid!$B$2:$CZ$104,W_!$A8,W_!AG$1)/Ns!$B$1</f>
        <v>-1.3018865457045217</v>
      </c>
      <c r="AH8" s="11" cm="1">
        <f t="array" ref="AH8">INDEX(W_psid!$B$2:$CZ$104,W_!$A8,W_!AH$1)/Ns!$B$1</f>
        <v>-0.61849866154989785</v>
      </c>
      <c r="AI8" s="11" cm="1">
        <f t="array" ref="AI8">INDEX(W_psid!$B$2:$CZ$104,W_!$A8,W_!AI$1)/Ns!$B$1</f>
        <v>0.32192271103420861</v>
      </c>
      <c r="AJ8" s="11" cm="1">
        <f t="array" ref="AJ8">INDEX(W_psid!$B$2:$CZ$104,W_!$A8,W_!AJ$1)/Ns!$B$1</f>
        <v>0.34439954362514263</v>
      </c>
      <c r="AK8" s="11" cm="1">
        <f t="array" ref="AK8">INDEX(W_psid!$B$2:$CZ$104,W_!$A8,W_!AK$1)/Ns!$B$1</f>
        <v>1.0530597443909404</v>
      </c>
      <c r="AL8" s="11" cm="1">
        <f t="array" ref="AL8">INDEX(W_psid!$B$2:$CZ$104,W_!$A8,W_!AL$1)/Ns!$B$1</f>
        <v>0.25950300124632464</v>
      </c>
      <c r="AM8" s="11" cm="1">
        <f t="array" ref="AM8">INDEX(W_psid!$B$2:$CZ$104,W_!$A8,W_!AM$1)/Ns!$B$1</f>
        <v>0.12673218996622745</v>
      </c>
      <c r="AN8" s="11" cm="1">
        <f t="array" ref="AN8">INDEX(W_psid!$B$2:$CZ$104,W_!$A8,W_!AN$1)/Ns!$B$1</f>
        <v>-3.4114608501629763E-2</v>
      </c>
      <c r="AO8" s="11" cm="1">
        <f t="array" ref="AO8">INDEX(W_psid!$B$2:$CZ$104,W_!$A8,W_!AO$1)/Ns!$B$1</f>
        <v>-2.42377463361718E-2</v>
      </c>
      <c r="AP8" s="11" cm="1">
        <f t="array" ref="AP8">INDEX(W_psid!$B$2:$CZ$104,W_!$A8,W_!AP$1)/Ns!$B$1</f>
        <v>-3.1242811094573286E-2</v>
      </c>
      <c r="AQ8" s="11" cm="1">
        <f t="array" ref="AQ8">INDEX(W_psid!$B$2:$CZ$104,W_!$A8,W_!AQ$1)/Ns!$B$1</f>
        <v>1.166763981226074E-2</v>
      </c>
      <c r="AR8" s="11" cm="1">
        <f t="array" ref="AR8">INDEX(W_psid!$B$2:$CZ$104,W_!$A8,W_!AR$1)/Ns!$B$1</f>
        <v>-5.2741517712250052E-4</v>
      </c>
      <c r="AS8" s="11" cm="1">
        <f t="array" ref="AS8">INDEX(W_psid!$B$2:$CZ$104,W_!$A8,W_!AS$1)/Ns!$B$1</f>
        <v>-2.1061570695268374E-3</v>
      </c>
      <c r="AT8" s="11" cm="1">
        <f t="array" ref="AT8">INDEX(W_psid!$B$2:$CZ$104,W_!$A8,W_!AT$1)/Ns!$B$1</f>
        <v>1.0249022884831207E-3</v>
      </c>
      <c r="AU8" s="11" cm="1">
        <f t="array" ref="AU8">INDEX(W_psid!$B$2:$CZ$104,W_!$A8,W_!AU$1)/Ns!$B$1</f>
        <v>0.58147363910938743</v>
      </c>
      <c r="AV8" s="11" cm="1">
        <f t="array" ref="AV8">INDEX(W_psid!$B$2:$CT$98,W_!$A8,W_!AV$1)/Ns!$B$1</f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29</v>
      </c>
      <c r="B9" t="str">
        <f>MOMS!$A$7</f>
        <v>hdj</v>
      </c>
      <c r="C9" t="str">
        <f>MOMS!$B$7</f>
        <v>hdj</v>
      </c>
      <c r="D9" s="11" cm="1">
        <f t="array" ref="D9">INDEX(W_psid!$B$2:$CZ$104,W_!$A9,W_!D$1)/Ns!$B$1</f>
        <v>2.1840079726386024E-3</v>
      </c>
      <c r="E9" s="11" cm="1">
        <f t="array" ref="E9">INDEX(W_psid!$B$2:$CZ$104,W_!$A9,W_!E$1)/Ns!$B$1</f>
        <v>-1.5290316387236275E-3</v>
      </c>
      <c r="F9" s="11" cm="1">
        <f t="array" ref="F9">INDEX(W_psid!$B$2:$CZ$104,W_!$A9,W_!F$1)/Ns!$B$1</f>
        <v>3.5348968145511544E-4</v>
      </c>
      <c r="G9" s="11" cm="1">
        <f t="array" ref="G9">INDEX(W_psid!$B$2:$CZ$104,W_!$A9,W_!G$1)/Ns!$B$1</f>
        <v>-6.3105919886014581</v>
      </c>
      <c r="H9" s="11" cm="1">
        <f t="array" ref="H9">INDEX(W_psid!$B$2:$CZ$104,W_!$A9,W_!H$1)/Ns!$B$1</f>
        <v>-2.0052015947388889E-2</v>
      </c>
      <c r="I9" s="11" cm="1">
        <f t="array" ref="I9">INDEX(W_psid!$B$2:$CZ$104,W_!$A9,W_!I$1)/Ns!$B$1</f>
        <v>0.45705986017272576</v>
      </c>
      <c r="J9" s="11" cm="1">
        <f t="array" ref="J9">INDEX(W_psid!$B$2:$CZ$104,W_!$A9,W_!J$1)/Ns!$B$1</f>
        <v>-0.13823018159377318</v>
      </c>
      <c r="K9" s="11" cm="1">
        <f t="array" ref="K9">INDEX(W_psid!$B$2:$CZ$104,W_!$A9,W_!K$1)/Ns!$B$1</f>
        <v>-0.1444723098023139</v>
      </c>
      <c r="L9" s="11" cm="1">
        <f t="array" ref="L9">INDEX(W_psid!$B$2:$CZ$104,W_!$A9,W_!L$1)/Ns!$B$1</f>
        <v>0.20047972880030041</v>
      </c>
      <c r="M9" s="11" cm="1">
        <f t="array" ref="M9">INDEX(W_psid!$B$2:$CZ$104,W_!$A9,W_!M$1)/Ns!$B$1</f>
        <v>-0.37586261398079435</v>
      </c>
      <c r="N9" s="11" cm="1">
        <f t="array" ref="N9">INDEX(W_psid!$B$2:$CZ$104,W_!$A9,W_!N$1)/Ns!$B$1</f>
        <v>-2.4450118687629483E-3</v>
      </c>
      <c r="O9" s="11" cm="1">
        <f t="array" ref="O9">INDEX(W_psid!$B$2:$CZ$104,W_!$A9,W_!O$1)/Ns!$B$1</f>
        <v>4.7201941891734898E-3</v>
      </c>
      <c r="P9" s="11" cm="1">
        <f t="array" ref="P9">INDEX(W_psid!$B$2:$CZ$104,W_!$A9,W_!P$1)/Ns!$B$1</f>
        <v>-16.785713626538868</v>
      </c>
      <c r="Q9" s="11" cm="1">
        <f t="array" ref="Q9">INDEX(W_psid!$B$2:$CZ$104,W_!$A9,W_!Q$1)/Ns!$B$1</f>
        <v>31.954326148909761</v>
      </c>
      <c r="R9" s="11" cm="1">
        <f t="array" ref="R9">INDEX(W_psid!$B$2:$CZ$104,W_!$A9,W_!R$1)/Ns!$B$1</f>
        <v>-13.484943281713829</v>
      </c>
      <c r="S9" s="11" cm="1">
        <f t="array" ref="S9">INDEX(W_psid!$B$2:$CZ$104,W_!$A9,W_!S$1)/Ns!$B$1</f>
        <v>25.027067733390396</v>
      </c>
      <c r="T9" s="11" cm="1">
        <f t="array" ref="T9">INDEX(W_psid!$B$2:$CZ$104,W_!$A9,W_!T$1)/Ns!$B$1</f>
        <v>3.9039584534518803</v>
      </c>
      <c r="U9" s="11" cm="1">
        <f t="array" ref="U9">INDEX(W_psid!$B$2:$CZ$104,W_!$A9,W_!U$1)/Ns!$B$1</f>
        <v>-7.11667722226594</v>
      </c>
      <c r="V9" s="11" cm="1">
        <f t="array" ref="V9">INDEX(W_psid!$B$2:$CZ$104,W_!$A9,W_!V$1)/Ns!$B$1</f>
        <v>0.45358098872206448</v>
      </c>
      <c r="W9" s="11" cm="1">
        <f t="array" ref="W9">INDEX(W_psid!$B$2:$CZ$104,W_!$A9,W_!W$1)/Ns!$B$1</f>
        <v>2.0302543263214207E-2</v>
      </c>
      <c r="X9" s="11" cm="1">
        <f t="array" ref="X9">INDEX(W_psid!$B$2:$CZ$104,W_!$A9,W_!X$1)/Ns!$B$1</f>
        <v>-6.1159430575866904E-2</v>
      </c>
      <c r="Y9" s="11" cm="1">
        <f t="array" ref="Y9">INDEX(W_psid!$B$2:$CZ$104,W_!$A9,W_!Y$1)/Ns!$B$1</f>
        <v>2.8187793135093999</v>
      </c>
      <c r="Z9" s="11" cm="1">
        <f t="array" ref="Z9">INDEX(W_psid!$B$2:$CZ$104,W_!$A9,W_!Z$1)/Ns!$B$1</f>
        <v>2.3419776185559322</v>
      </c>
      <c r="AA9" s="11" cm="1">
        <f t="array" ref="AA9">INDEX(W_psid!$B$2:$CZ$104,W_!$A9,W_!AA$1)/Ns!$B$1</f>
        <v>2.0956059719851838</v>
      </c>
      <c r="AB9" s="11" cm="1">
        <f t="array" ref="AB9">INDEX(W_psid!$B$2:$CZ$104,W_!$A9,W_!AB$1)/Ns!$B$1</f>
        <v>2.3109967081836125E-3</v>
      </c>
      <c r="AC9" s="11" cm="1">
        <f t="array" ref="AC9">INDEX(W_psid!$B$2:$CZ$104,W_!$A9,W_!AC$1)/Ns!$B$1</f>
        <v>-4.3084211244246683E-3</v>
      </c>
      <c r="AD9" s="11" cm="1">
        <f t="array" ref="AD9">INDEX(W_psid!$B$2:$CZ$104,W_!$A9,W_!AD$1)/Ns!$B$1</f>
        <v>3.0405458663221898</v>
      </c>
      <c r="AE9" s="11" cm="1">
        <f t="array" ref="AE9">INDEX(W_psid!$B$2:$CZ$104,W_!$A9,W_!AE$1)/Ns!$B$1</f>
        <v>1.6209048099583729</v>
      </c>
      <c r="AF9" s="11" cm="1">
        <f t="array" ref="AF9">INDEX(W_psid!$B$2:$CZ$104,W_!$A9,W_!AF$1)/Ns!$B$1</f>
        <v>2.3230755478942386</v>
      </c>
      <c r="AG9" s="11" cm="1">
        <f t="array" ref="AG9">INDEX(W_psid!$B$2:$CZ$104,W_!$A9,W_!AG$1)/Ns!$B$1</f>
        <v>1.7655574793394597</v>
      </c>
      <c r="AH9" s="11" cm="1">
        <f t="array" ref="AH9">INDEX(W_psid!$B$2:$CZ$104,W_!$A9,W_!AH$1)/Ns!$B$1</f>
        <v>-1.2782277505707949</v>
      </c>
      <c r="AI9" s="11" cm="1">
        <f t="array" ref="AI9">INDEX(W_psid!$B$2:$CZ$104,W_!$A9,W_!AI$1)/Ns!$B$1</f>
        <v>-0.46502982376709351</v>
      </c>
      <c r="AJ9" s="11" cm="1">
        <f t="array" ref="AJ9">INDEX(W_psid!$B$2:$CZ$104,W_!$A9,W_!AJ$1)/Ns!$B$1</f>
        <v>2.484869948279401</v>
      </c>
      <c r="AK9" s="11" cm="1">
        <f t="array" ref="AK9">INDEX(W_psid!$B$2:$CZ$104,W_!$A9,W_!AK$1)/Ns!$B$1</f>
        <v>-3.2472796428718954E-2</v>
      </c>
      <c r="AL9" s="11" cm="1">
        <f t="array" ref="AL9">INDEX(W_psid!$B$2:$CZ$104,W_!$A9,W_!AL$1)/Ns!$B$1</f>
        <v>-0.37495332957641608</v>
      </c>
      <c r="AM9" s="11" cm="1">
        <f t="array" ref="AM9">INDEX(W_psid!$B$2:$CZ$104,W_!$A9,W_!AM$1)/Ns!$B$1</f>
        <v>2.9483933143471353</v>
      </c>
      <c r="AN9" s="11" cm="1">
        <f t="array" ref="AN9">INDEX(W_psid!$B$2:$CZ$104,W_!$A9,W_!AN$1)/Ns!$B$1</f>
        <v>0.2854003412401166</v>
      </c>
      <c r="AO9" s="11" cm="1">
        <f t="array" ref="AO9">INDEX(W_psid!$B$2:$CZ$104,W_!$A9,W_!AO$1)/Ns!$B$1</f>
        <v>0.26751117157584564</v>
      </c>
      <c r="AP9" s="11" cm="1">
        <f t="array" ref="AP9">INDEX(W_psid!$B$2:$CZ$104,W_!$A9,W_!AP$1)/Ns!$B$1</f>
        <v>0.28274731973010053</v>
      </c>
      <c r="AQ9" s="11" cm="1">
        <f t="array" ref="AQ9">INDEX(W_psid!$B$2:$CZ$104,W_!$A9,W_!AQ$1)/Ns!$B$1</f>
        <v>0.10378837529002505</v>
      </c>
      <c r="AR9" s="11" cm="1">
        <f t="array" ref="AR9">INDEX(W_psid!$B$2:$CZ$104,W_!$A9,W_!AR$1)/Ns!$B$1</f>
        <v>1.2989348393727503E-2</v>
      </c>
      <c r="AS9" s="11" cm="1">
        <f t="array" ref="AS9">INDEX(W_psid!$B$2:$CZ$104,W_!$A9,W_!AS$1)/Ns!$B$1</f>
        <v>3.7416139756071068E-2</v>
      </c>
      <c r="AT9" s="11" cm="1">
        <f t="array" ref="AT9">INDEX(W_psid!$B$2:$CZ$104,W_!$A9,W_!AT$1)/Ns!$B$1</f>
        <v>-2.2127639303616241E-3</v>
      </c>
      <c r="AU9" s="11" cm="1">
        <f t="array" ref="AU9">INDEX(W_psid!$B$2:$CZ$104,W_!$A9,W_!AU$1)/Ns!$B$1</f>
        <v>-2.9347387175114052</v>
      </c>
      <c r="AV9" s="11" cm="1">
        <f t="array" ref="AV9">INDEX(W_psid!$B$2:$CT$98,W_!$A9,W_!AV$1)/Ns!$B$1</f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13</v>
      </c>
      <c r="B10" t="str">
        <f>MOMS!$A$8</f>
        <v>shcommiles_dif</v>
      </c>
      <c r="C10" t="str">
        <f>MOMS!$B$8</f>
        <v>shcommiles_dif_ec</v>
      </c>
      <c r="D10" s="11" cm="1">
        <f t="array" ref="D10">INDEX(W_psid!$B$2:$CZ$104,W_!$A10,W_!D$1)/Ns!$B$1</f>
        <v>1.1950799084670332E-4</v>
      </c>
      <c r="E10" s="11" cm="1">
        <f t="array" ref="E10">INDEX(W_psid!$B$2:$CZ$104,W_!$A10,W_!E$1)/Ns!$B$1</f>
        <v>3.8225783868101721E-4</v>
      </c>
      <c r="F10" s="11" cm="1">
        <f t="array" ref="F10">INDEX(W_psid!$B$2:$CZ$104,W_!$A10,W_!F$1)/Ns!$B$1</f>
        <v>-1.2389579548986317E-4</v>
      </c>
      <c r="G10" s="11" cm="1">
        <f t="array" ref="G10">INDEX(W_psid!$B$2:$CZ$104,W_!$A10,W_!G$1)/Ns!$B$1</f>
        <v>1.7479689886796936</v>
      </c>
      <c r="H10" s="11" cm="1">
        <f t="array" ref="H10">INDEX(W_psid!$B$2:$CZ$104,W_!$A10,W_!H$1)/Ns!$B$1</f>
        <v>6.7180318304964279E-2</v>
      </c>
      <c r="I10" s="11" cm="1">
        <f t="array" ref="I10">INDEX(W_psid!$B$2:$CZ$104,W_!$A10,W_!I$1)/Ns!$B$1</f>
        <v>-0.13823018159377318</v>
      </c>
      <c r="J10" s="11" cm="1">
        <f t="array" ref="J10">INDEX(W_psid!$B$2:$CZ$104,W_!$A10,W_!J$1)/Ns!$B$1</f>
        <v>0.38241027586374415</v>
      </c>
      <c r="K10" s="11" cm="1">
        <f t="array" ref="K10">INDEX(W_psid!$B$2:$CZ$104,W_!$A10,W_!K$1)/Ns!$B$1</f>
        <v>9.524525153454258E-2</v>
      </c>
      <c r="L10" s="11" cm="1">
        <f t="array" ref="L10">INDEX(W_psid!$B$2:$CZ$104,W_!$A10,W_!L$1)/Ns!$B$1</f>
        <v>-9.6889567398065563E-2</v>
      </c>
      <c r="M10" s="11" cm="1">
        <f t="array" ref="M10">INDEX(W_psid!$B$2:$CZ$104,W_!$A10,W_!M$1)/Ns!$B$1</f>
        <v>0.181911729197447</v>
      </c>
      <c r="N10" s="11" cm="1">
        <f t="array" ref="N10">INDEX(W_psid!$B$2:$CZ$104,W_!$A10,W_!N$1)/Ns!$B$1</f>
        <v>9.9637229865548048E-4</v>
      </c>
      <c r="O10" s="11" cm="1">
        <f t="array" ref="O10">INDEX(W_psid!$B$2:$CZ$104,W_!$A10,W_!O$1)/Ns!$B$1</f>
        <v>-2.008627652008627E-3</v>
      </c>
      <c r="P10" s="11" cm="1">
        <f t="array" ref="P10">INDEX(W_psid!$B$2:$CZ$104,W_!$A10,W_!P$1)/Ns!$B$1</f>
        <v>11.228863140385918</v>
      </c>
      <c r="Q10" s="11" cm="1">
        <f t="array" ref="Q10">INDEX(W_psid!$B$2:$CZ$104,W_!$A10,W_!Q$1)/Ns!$B$1</f>
        <v>-21.470939964265249</v>
      </c>
      <c r="R10" s="11" cm="1">
        <f t="array" ref="R10">INDEX(W_psid!$B$2:$CZ$104,W_!$A10,W_!R$1)/Ns!$B$1</f>
        <v>10.356418571345214</v>
      </c>
      <c r="S10" s="11" cm="1">
        <f t="array" ref="S10">INDEX(W_psid!$B$2:$CZ$104,W_!$A10,W_!S$1)/Ns!$B$1</f>
        <v>-19.216765986527019</v>
      </c>
      <c r="T10" s="11" cm="1">
        <f t="array" ref="T10">INDEX(W_psid!$B$2:$CZ$104,W_!$A10,W_!T$1)/Ns!$B$1</f>
        <v>-1.9282397193109404</v>
      </c>
      <c r="U10" s="11" cm="1">
        <f t="array" ref="U10">INDEX(W_psid!$B$2:$CZ$104,W_!$A10,W_!U$1)/Ns!$B$1</f>
        <v>3.5625091254125145</v>
      </c>
      <c r="V10" s="11" cm="1">
        <f t="array" ref="V10">INDEX(W_psid!$B$2:$CZ$104,W_!$A10,W_!V$1)/Ns!$B$1</f>
        <v>-0.12888456435080944</v>
      </c>
      <c r="W10" s="11" cm="1">
        <f t="array" ref="W10">INDEX(W_psid!$B$2:$CZ$104,W_!$A10,W_!W$1)/Ns!$B$1</f>
        <v>-1.4125602105139181E-2</v>
      </c>
      <c r="X10" s="11" cm="1">
        <f t="array" ref="X10">INDEX(W_psid!$B$2:$CZ$104,W_!$A10,W_!X$1)/Ns!$B$1</f>
        <v>3.5695191832948919E-2</v>
      </c>
      <c r="Y10" s="11" cm="1">
        <f t="array" ref="Y10">INDEX(W_psid!$B$2:$CZ$104,W_!$A10,W_!Y$1)/Ns!$B$1</f>
        <v>-2.1089472621393845</v>
      </c>
      <c r="Z10" s="11" cm="1">
        <f t="array" ref="Z10">INDEX(W_psid!$B$2:$CZ$104,W_!$A10,W_!Z$1)/Ns!$B$1</f>
        <v>-0.88308893082804785</v>
      </c>
      <c r="AA10" s="11" cm="1">
        <f t="array" ref="AA10">INDEX(W_psid!$B$2:$CZ$104,W_!$A10,W_!AA$1)/Ns!$B$1</f>
        <v>-0.767026717920958</v>
      </c>
      <c r="AB10" s="11" cm="1">
        <f t="array" ref="AB10">INDEX(W_psid!$B$2:$CZ$104,W_!$A10,W_!AB$1)/Ns!$B$1</f>
        <v>-2.8424344588463876E-3</v>
      </c>
      <c r="AC10" s="11" cm="1">
        <f t="array" ref="AC10">INDEX(W_psid!$B$2:$CZ$104,W_!$A10,W_!AC$1)/Ns!$B$1</f>
        <v>5.033614692341622E-3</v>
      </c>
      <c r="AD10" s="11" cm="1">
        <f t="array" ref="AD10">INDEX(W_psid!$B$2:$CZ$104,W_!$A10,W_!AD$1)/Ns!$B$1</f>
        <v>-0.93364597800377624</v>
      </c>
      <c r="AE10" s="11" cm="1">
        <f t="array" ref="AE10">INDEX(W_psid!$B$2:$CZ$104,W_!$A10,W_!AE$1)/Ns!$B$1</f>
        <v>-1.0468533862739056</v>
      </c>
      <c r="AF10" s="11" cm="1">
        <f t="array" ref="AF10">INDEX(W_psid!$B$2:$CZ$104,W_!$A10,W_!AF$1)/Ns!$B$1</f>
        <v>-1.1481699235157823</v>
      </c>
      <c r="AG10" s="11" cm="1">
        <f t="array" ref="AG10">INDEX(W_psid!$B$2:$CZ$104,W_!$A10,W_!AG$1)/Ns!$B$1</f>
        <v>-3.0991642928431875</v>
      </c>
      <c r="AH10" s="11" cm="1">
        <f t="array" ref="AH10">INDEX(W_psid!$B$2:$CZ$104,W_!$A10,W_!AH$1)/Ns!$B$1</f>
        <v>1.7575242766347972</v>
      </c>
      <c r="AI10" s="11" cm="1">
        <f t="array" ref="AI10">INDEX(W_psid!$B$2:$CZ$104,W_!$A10,W_!AI$1)/Ns!$B$1</f>
        <v>1.3455678679608691</v>
      </c>
      <c r="AJ10" s="11" cm="1">
        <f t="array" ref="AJ10">INDEX(W_psid!$B$2:$CZ$104,W_!$A10,W_!AJ$1)/Ns!$B$1</f>
        <v>-1.0710841077028892</v>
      </c>
      <c r="AK10" s="11" cm="1">
        <f t="array" ref="AK10">INDEX(W_psid!$B$2:$CZ$104,W_!$A10,W_!AK$1)/Ns!$B$1</f>
        <v>-0.54275269142169147</v>
      </c>
      <c r="AL10" s="11" cm="1">
        <f t="array" ref="AL10">INDEX(W_psid!$B$2:$CZ$104,W_!$A10,W_!AL$1)/Ns!$B$1</f>
        <v>0.16670312189810621</v>
      </c>
      <c r="AM10" s="11" cm="1">
        <f t="array" ref="AM10">INDEX(W_psid!$B$2:$CZ$104,W_!$A10,W_!AM$1)/Ns!$B$1</f>
        <v>-4.965217828727825</v>
      </c>
      <c r="AN10" s="11" cm="1">
        <f t="array" ref="AN10">INDEX(W_psid!$B$2:$CZ$104,W_!$A10,W_!AN$1)/Ns!$B$1</f>
        <v>-0.14801787571000397</v>
      </c>
      <c r="AO10" s="11" cm="1">
        <f t="array" ref="AO10">INDEX(W_psid!$B$2:$CZ$104,W_!$A10,W_!AO$1)/Ns!$B$1</f>
        <v>-0.13234712066588447</v>
      </c>
      <c r="AP10" s="11" cm="1">
        <f t="array" ref="AP10">INDEX(W_psid!$B$2:$CZ$104,W_!$A10,W_!AP$1)/Ns!$B$1</f>
        <v>-0.15418200108121369</v>
      </c>
      <c r="AQ10" s="11" cm="1">
        <f t="array" ref="AQ10">INDEX(W_psid!$B$2:$CZ$104,W_!$A10,W_!AQ$1)/Ns!$B$1</f>
        <v>-1.6929667246746998E-3</v>
      </c>
      <c r="AR10" s="11" cm="1">
        <f t="array" ref="AR10">INDEX(W_psid!$B$2:$CZ$104,W_!$A10,W_!AR$1)/Ns!$B$1</f>
        <v>-6.5803688566231887E-3</v>
      </c>
      <c r="AS10" s="11" cm="1">
        <f t="array" ref="AS10">INDEX(W_psid!$B$2:$CZ$104,W_!$A10,W_!AS$1)/Ns!$B$1</f>
        <v>-2.7445917179061138E-2</v>
      </c>
      <c r="AT10" s="11" cm="1">
        <f t="array" ref="AT10">INDEX(W_psid!$B$2:$CZ$104,W_!$A10,W_!AT$1)/Ns!$B$1</f>
        <v>1.4452511759797241E-3</v>
      </c>
      <c r="AU10" s="11" cm="1">
        <f t="array" ref="AU10">INDEX(W_psid!$B$2:$CZ$104,W_!$A10,W_!AU$1)/Ns!$B$1</f>
        <v>2.5993518858026579</v>
      </c>
      <c r="AV10" s="11" cm="1">
        <f t="array" ref="AV10">INDEX(W_psid!$B$2:$CT$98,W_!$A10,W_!AV$1)/Ns!$B$1</f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14</v>
      </c>
      <c r="B11" t="str">
        <f>MOMS!$A$9</f>
        <v>swcommiles_difw</v>
      </c>
      <c r="C11" t="str">
        <f>MOMS!$B$9</f>
        <v>swcommiles_difw_ec</v>
      </c>
      <c r="D11" s="11" cm="1">
        <f t="array" ref="D11">INDEX(W_psid!$B$2:$CZ$104,W_!$A11,W_!D$1)/Ns!$B$1</f>
        <v>-2.8946852335593239E-3</v>
      </c>
      <c r="E11" s="11" cm="1">
        <f t="array" ref="E11">INDEX(W_psid!$B$2:$CZ$104,W_!$A11,W_!E$1)/Ns!$B$1</f>
        <v>3.0798519912531686E-4</v>
      </c>
      <c r="F11" s="11" cm="1">
        <f t="array" ref="F11">INDEX(W_psid!$B$2:$CZ$104,W_!$A11,W_!F$1)/Ns!$B$1</f>
        <v>-2.2051605236020255E-4</v>
      </c>
      <c r="G11" s="11" cm="1">
        <f t="array" ref="G11">INDEX(W_psid!$B$2:$CZ$104,W_!$A11,W_!G$1)/Ns!$B$1</f>
        <v>2.9977399486365357</v>
      </c>
      <c r="H11" s="11" cm="1">
        <f t="array" ref="H11">INDEX(W_psid!$B$2:$CZ$104,W_!$A11,W_!H$1)/Ns!$B$1</f>
        <v>6.3245218639898446E-2</v>
      </c>
      <c r="I11" s="11" cm="1">
        <f t="array" ref="I11">INDEX(W_psid!$B$2:$CZ$104,W_!$A11,W_!I$1)/Ns!$B$1</f>
        <v>-0.1444723098023139</v>
      </c>
      <c r="J11" s="11" cm="1">
        <f t="array" ref="J11">INDEX(W_psid!$B$2:$CZ$104,W_!$A11,W_!J$1)/Ns!$B$1</f>
        <v>9.524525153454258E-2</v>
      </c>
      <c r="K11" s="11" cm="1">
        <f t="array" ref="K11">INDEX(W_psid!$B$2:$CZ$104,W_!$A11,W_!K$1)/Ns!$B$1</f>
        <v>0.32967305614694348</v>
      </c>
      <c r="L11" s="11" cm="1">
        <f t="array" ref="L11">INDEX(W_psid!$B$2:$CZ$104,W_!$A11,W_!L$1)/Ns!$B$1</f>
        <v>-0.13864560166947873</v>
      </c>
      <c r="M11" s="11" cm="1">
        <f t="array" ref="M11">INDEX(W_psid!$B$2:$CZ$104,W_!$A11,W_!M$1)/Ns!$B$1</f>
        <v>0.26242593959719518</v>
      </c>
      <c r="N11" s="11" cm="1">
        <f t="array" ref="N11">INDEX(W_psid!$B$2:$CZ$104,W_!$A11,W_!N$1)/Ns!$B$1</f>
        <v>1.8309420103255049E-3</v>
      </c>
      <c r="O11" s="11" cm="1">
        <f t="array" ref="O11">INDEX(W_psid!$B$2:$CZ$104,W_!$A11,W_!O$1)/Ns!$B$1</f>
        <v>-3.4814888534950958E-3</v>
      </c>
      <c r="P11" s="11" cm="1">
        <f t="array" ref="P11">INDEX(W_psid!$B$2:$CZ$104,W_!$A11,W_!P$1)/Ns!$B$1</f>
        <v>12.933893422837496</v>
      </c>
      <c r="Q11" s="11" cm="1">
        <f t="array" ref="Q11">INDEX(W_psid!$B$2:$CZ$104,W_!$A11,W_!Q$1)/Ns!$B$1</f>
        <v>-24.711962266554782</v>
      </c>
      <c r="R11" s="11" cm="1">
        <f t="array" ref="R11">INDEX(W_psid!$B$2:$CZ$104,W_!$A11,W_!R$1)/Ns!$B$1</f>
        <v>9.4140641871961765</v>
      </c>
      <c r="S11" s="11" cm="1">
        <f t="array" ref="S11">INDEX(W_psid!$B$2:$CZ$104,W_!$A11,W_!S$1)/Ns!$B$1</f>
        <v>-17.812113930023191</v>
      </c>
      <c r="T11" s="11" cm="1">
        <f t="array" ref="T11">INDEX(W_psid!$B$2:$CZ$104,W_!$A11,W_!T$1)/Ns!$B$1</f>
        <v>-5.5916262093774529</v>
      </c>
      <c r="U11" s="11" cm="1">
        <f t="array" ref="U11">INDEX(W_psid!$B$2:$CZ$104,W_!$A11,W_!U$1)/Ns!$B$1</f>
        <v>10.476758041636117</v>
      </c>
      <c r="V11" s="11" cm="1">
        <f t="array" ref="V11">INDEX(W_psid!$B$2:$CZ$104,W_!$A11,W_!V$1)/Ns!$B$1</f>
        <v>-0.14321636641683372</v>
      </c>
      <c r="W11" s="11" cm="1">
        <f t="array" ref="W11">INDEX(W_psid!$B$2:$CZ$104,W_!$A11,W_!W$1)/Ns!$B$1</f>
        <v>-1.2296668846343698E-2</v>
      </c>
      <c r="X11" s="11" cm="1">
        <f t="array" ref="X11">INDEX(W_psid!$B$2:$CZ$104,W_!$A11,W_!X$1)/Ns!$B$1</f>
        <v>3.6336967284666614E-2</v>
      </c>
      <c r="Y11" s="11" cm="1">
        <f t="array" ref="Y11">INDEX(W_psid!$B$2:$CZ$104,W_!$A11,W_!Y$1)/Ns!$B$1</f>
        <v>-1.7457760031887333</v>
      </c>
      <c r="Z11" s="11" cm="1">
        <f t="array" ref="Z11">INDEX(W_psid!$B$2:$CZ$104,W_!$A11,W_!Z$1)/Ns!$B$1</f>
        <v>-1.2816962081209369</v>
      </c>
      <c r="AA11" s="11" cm="1">
        <f t="array" ref="AA11">INDEX(W_psid!$B$2:$CZ$104,W_!$A11,W_!AA$1)/Ns!$B$1</f>
        <v>-1.1722976031665728</v>
      </c>
      <c r="AB11" s="11" cm="1">
        <f t="array" ref="AB11">INDEX(W_psid!$B$2:$CZ$104,W_!$A11,W_!AB$1)/Ns!$B$1</f>
        <v>4.2976884985427682E-4</v>
      </c>
      <c r="AC11" s="11" cm="1">
        <f t="array" ref="AC11">INDEX(W_psid!$B$2:$CZ$104,W_!$A11,W_!AC$1)/Ns!$B$1</f>
        <v>-8.5150781112878625E-4</v>
      </c>
      <c r="AD11" s="11" cm="1">
        <f t="array" ref="AD11">INDEX(W_psid!$B$2:$CZ$104,W_!$A11,W_!AD$1)/Ns!$B$1</f>
        <v>-1.5264591826042211</v>
      </c>
      <c r="AE11" s="11" cm="1">
        <f t="array" ref="AE11">INDEX(W_psid!$B$2:$CZ$104,W_!$A11,W_!AE$1)/Ns!$B$1</f>
        <v>-0.83772835898907572</v>
      </c>
      <c r="AF11" s="11" cm="1">
        <f t="array" ref="AF11">INDEX(W_psid!$B$2:$CZ$104,W_!$A11,W_!AF$1)/Ns!$B$1</f>
        <v>-2.3410891968725531</v>
      </c>
      <c r="AG11" s="11" cm="1">
        <f t="array" ref="AG11">INDEX(W_psid!$B$2:$CZ$104,W_!$A11,W_!AG$1)/Ns!$B$1</f>
        <v>-0.88066158379428483</v>
      </c>
      <c r="AH11" s="11" cm="1">
        <f t="array" ref="AH11">INDEX(W_psid!$B$2:$CZ$104,W_!$A11,W_!AH$1)/Ns!$B$1</f>
        <v>3.743174484704119E-2</v>
      </c>
      <c r="AI11" s="11" cm="1">
        <f t="array" ref="AI11">INDEX(W_psid!$B$2:$CZ$104,W_!$A11,W_!AI$1)/Ns!$B$1</f>
        <v>-2.3664326989739135</v>
      </c>
      <c r="AJ11" s="11" cm="1">
        <f t="array" ref="AJ11">INDEX(W_psid!$B$2:$CZ$104,W_!$A11,W_!AJ$1)/Ns!$B$1</f>
        <v>-2.2273560259316594</v>
      </c>
      <c r="AK11" s="11" cm="1">
        <f t="array" ref="AK11">INDEX(W_psid!$B$2:$CZ$104,W_!$A11,W_!AK$1)/Ns!$B$1</f>
        <v>0.36001623548796013</v>
      </c>
      <c r="AL11" s="11" cm="1">
        <f t="array" ref="AL11">INDEX(W_psid!$B$2:$CZ$104,W_!$A11,W_!AL$1)/Ns!$B$1</f>
        <v>0.52879974246197636</v>
      </c>
      <c r="AM11" s="11" cm="1">
        <f t="array" ref="AM11">INDEX(W_psid!$B$2:$CZ$104,W_!$A11,W_!AM$1)/Ns!$B$1</f>
        <v>-0.2365318797835512</v>
      </c>
      <c r="AN11" s="11" cm="1">
        <f t="array" ref="AN11">INDEX(W_psid!$B$2:$CZ$104,W_!$A11,W_!AN$1)/Ns!$B$1</f>
        <v>-5.075756500756446E-2</v>
      </c>
      <c r="AO11" s="11" cm="1">
        <f t="array" ref="AO11">INDEX(W_psid!$B$2:$CZ$104,W_!$A11,W_!AO$1)/Ns!$B$1</f>
        <v>-2.6576651191641393E-2</v>
      </c>
      <c r="AP11" s="11" cm="1">
        <f t="array" ref="AP11">INDEX(W_psid!$B$2:$CZ$104,W_!$A11,W_!AP$1)/Ns!$B$1</f>
        <v>-4.8547829094043086E-2</v>
      </c>
      <c r="AQ11" s="11" cm="1">
        <f t="array" ref="AQ11">INDEX(W_psid!$B$2:$CZ$104,W_!$A11,W_!AQ$1)/Ns!$B$1</f>
        <v>3.5795022731767907E-3</v>
      </c>
      <c r="AR11" s="11" cm="1">
        <f t="array" ref="AR11">INDEX(W_psid!$B$2:$CZ$104,W_!$A11,W_!AR$1)/Ns!$B$1</f>
        <v>-2.6450180705506351E-3</v>
      </c>
      <c r="AS11" s="11" cm="1">
        <f t="array" ref="AS11">INDEX(W_psid!$B$2:$CZ$104,W_!$A11,W_!AS$1)/Ns!$B$1</f>
        <v>1.6441553207015996E-3</v>
      </c>
      <c r="AT11" s="11" cm="1">
        <f t="array" ref="AT11">INDEX(W_psid!$B$2:$CZ$104,W_!$A11,W_!AT$1)/Ns!$B$1</f>
        <v>2.3621806231702118E-3</v>
      </c>
      <c r="AU11" s="11" cm="1">
        <f t="array" ref="AU11">INDEX(W_psid!$B$2:$CZ$104,W_!$A11,W_!AU$1)/Ns!$B$1</f>
        <v>3.1868022036129697</v>
      </c>
      <c r="AV11" s="11" cm="1">
        <f t="array" ref="AV11">INDEX(W_psid!$B$2:$CT$98,W_!$A11,W_!AV$1)/Ns!$B$1</f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87</v>
      </c>
      <c r="B12" t="str">
        <f>MOMS!$A$10</f>
        <v>betacom</v>
      </c>
      <c r="C12" t="str">
        <f>MOMS!$B$10</f>
        <v>betacom</v>
      </c>
      <c r="D12" s="11" cm="1">
        <f t="array" ref="D12">INDEX(W_psid!$B$2:$CZ$104,W_!$A12,W_!D$1)/Ns!$B$1</f>
        <v>3.4114758644484045E-3</v>
      </c>
      <c r="E12" s="11" cm="1">
        <f t="array" ref="E12">INDEX(W_psid!$B$2:$CZ$104,W_!$A12,W_!E$1)/Ns!$B$1</f>
        <v>-9.4435501589965683E-4</v>
      </c>
      <c r="F12" s="11" cm="1">
        <f t="array" ref="F12">INDEX(W_psid!$B$2:$CZ$104,W_!$A12,W_!F$1)/Ns!$B$1</f>
        <v>5.5397241856254358E-4</v>
      </c>
      <c r="G12" s="11" cm="1">
        <f t="array" ref="G12">INDEX(W_psid!$B$2:$CZ$104,W_!$A12,W_!G$1)/Ns!$B$1</f>
        <v>-4.840127991293067</v>
      </c>
      <c r="H12" s="11" cm="1">
        <f t="array" ref="H12">INDEX(W_psid!$B$2:$CZ$104,W_!$A12,W_!H$1)/Ns!$B$1</f>
        <v>-1.8366641846413134E-2</v>
      </c>
      <c r="I12" s="11" cm="1">
        <f t="array" ref="I12">INDEX(W_psid!$B$2:$CZ$104,W_!$A12,W_!I$1)/Ns!$B$1</f>
        <v>0.20047972880030041</v>
      </c>
      <c r="J12" s="11" cm="1">
        <f t="array" ref="J12">INDEX(W_psid!$B$2:$CZ$104,W_!$A12,W_!J$1)/Ns!$B$1</f>
        <v>-9.6889567398065563E-2</v>
      </c>
      <c r="K12" s="11" cm="1">
        <f t="array" ref="K12">INDEX(W_psid!$B$2:$CZ$104,W_!$A12,W_!K$1)/Ns!$B$1</f>
        <v>-0.13864560166947873</v>
      </c>
      <c r="L12" s="11" cm="1">
        <f t="array" ref="L12">INDEX(W_psid!$B$2:$CZ$104,W_!$A12,W_!L$1)/Ns!$B$1</f>
        <v>0.54702309526369475</v>
      </c>
      <c r="M12" s="11" cm="1">
        <f t="array" ref="M12">INDEX(W_psid!$B$2:$CZ$104,W_!$A12,W_!M$1)/Ns!$B$1</f>
        <v>-1.0180908356931886</v>
      </c>
      <c r="N12" s="11" cm="1">
        <f t="array" ref="N12">INDEX(W_psid!$B$2:$CZ$104,W_!$A12,W_!N$1)/Ns!$B$1</f>
        <v>-2.9419404854007106E-3</v>
      </c>
      <c r="O12" s="11" cm="1">
        <f t="array" ref="O12">INDEX(W_psid!$B$2:$CZ$104,W_!$A12,W_!O$1)/Ns!$B$1</f>
        <v>5.5071357707618335E-3</v>
      </c>
      <c r="P12" s="11" cm="1">
        <f t="array" ref="P12">INDEX(W_psid!$B$2:$CZ$104,W_!$A12,W_!P$1)/Ns!$B$1</f>
        <v>-18.020994992728717</v>
      </c>
      <c r="Q12" s="11" cm="1">
        <f t="array" ref="Q12">INDEX(W_psid!$B$2:$CZ$104,W_!$A12,W_!Q$1)/Ns!$B$1</f>
        <v>34.12888723669068</v>
      </c>
      <c r="R12" s="11" cm="1">
        <f t="array" ref="R12">INDEX(W_psid!$B$2:$CZ$104,W_!$A12,W_!R$1)/Ns!$B$1</f>
        <v>-14.066834381830979</v>
      </c>
      <c r="S12" s="11" cm="1">
        <f t="array" ref="S12">INDEX(W_psid!$B$2:$CZ$104,W_!$A12,W_!S$1)/Ns!$B$1</f>
        <v>26.228217581913196</v>
      </c>
      <c r="T12" s="11" cm="1">
        <f t="array" ref="T12">INDEX(W_psid!$B$2:$CZ$104,W_!$A12,W_!T$1)/Ns!$B$1</f>
        <v>4.9981445009904357</v>
      </c>
      <c r="U12" s="11" cm="1">
        <f t="array" ref="U12">INDEX(W_psid!$B$2:$CZ$104,W_!$A12,W_!U$1)/Ns!$B$1</f>
        <v>-9.1748140779880245</v>
      </c>
      <c r="V12" s="11" cm="1">
        <f t="array" ref="V12">INDEX(W_psid!$B$2:$CZ$104,W_!$A12,W_!V$1)/Ns!$B$1</f>
        <v>0.19953378365896102</v>
      </c>
      <c r="W12" s="11" cm="1">
        <f t="array" ref="W12">INDEX(W_psid!$B$2:$CZ$104,W_!$A12,W_!W$1)/Ns!$B$1</f>
        <v>8.680033457916729E-3</v>
      </c>
      <c r="X12" s="11" cm="1">
        <f t="array" ref="X12">INDEX(W_psid!$B$2:$CZ$104,W_!$A12,W_!X$1)/Ns!$B$1</f>
        <v>-7.7202256611766717E-2</v>
      </c>
      <c r="Y12" s="11" cm="1">
        <f t="array" ref="Y12">INDEX(W_psid!$B$2:$CZ$104,W_!$A12,W_!Y$1)/Ns!$B$1</f>
        <v>-1.0815378701130609</v>
      </c>
      <c r="Z12" s="11" cm="1">
        <f t="array" ref="Z12">INDEX(W_psid!$B$2:$CZ$104,W_!$A12,W_!Z$1)/Ns!$B$1</f>
        <v>0.94663516478498999</v>
      </c>
      <c r="AA12" s="11" cm="1">
        <f t="array" ref="AA12">INDEX(W_psid!$B$2:$CZ$104,W_!$A12,W_!AA$1)/Ns!$B$1</f>
        <v>0.89765985895699385</v>
      </c>
      <c r="AB12" s="11" cm="1">
        <f t="array" ref="AB12">INDEX(W_psid!$B$2:$CZ$104,W_!$A12,W_!AB$1)/Ns!$B$1</f>
        <v>1.3613219993927133E-3</v>
      </c>
      <c r="AC12" s="11" cm="1">
        <f t="array" ref="AC12">INDEX(W_psid!$B$2:$CZ$104,W_!$A12,W_!AC$1)/Ns!$B$1</f>
        <v>-2.5492595426118924E-3</v>
      </c>
      <c r="AD12" s="11" cm="1">
        <f t="array" ref="AD12">INDEX(W_psid!$B$2:$CZ$104,W_!$A12,W_!AD$1)/Ns!$B$1</f>
        <v>1.9906018166756743</v>
      </c>
      <c r="AE12" s="11" cm="1">
        <f t="array" ref="AE12">INDEX(W_psid!$B$2:$CZ$104,W_!$A12,W_!AE$1)/Ns!$B$1</f>
        <v>-4.9907841616248255E-2</v>
      </c>
      <c r="AF12" s="11" cm="1">
        <f t="array" ref="AF12">INDEX(W_psid!$B$2:$CZ$104,W_!$A12,W_!AF$1)/Ns!$B$1</f>
        <v>2.2201893713818426</v>
      </c>
      <c r="AG12" s="11" cm="1">
        <f t="array" ref="AG12">INDEX(W_psid!$B$2:$CZ$104,W_!$A12,W_!AG$1)/Ns!$B$1</f>
        <v>2.6884144794215215</v>
      </c>
      <c r="AH12" s="11" cm="1">
        <f t="array" ref="AH12">INDEX(W_psid!$B$2:$CZ$104,W_!$A12,W_!AH$1)/Ns!$B$1</f>
        <v>4.0373586092262631E-2</v>
      </c>
      <c r="AI12" s="11" cm="1">
        <f t="array" ref="AI12">INDEX(W_psid!$B$2:$CZ$104,W_!$A12,W_!AI$1)/Ns!$B$1</f>
        <v>1.9938604017660995</v>
      </c>
      <c r="AJ12" s="11" cm="1">
        <f t="array" ref="AJ12">INDEX(W_psid!$B$2:$CZ$104,W_!$A12,W_!AJ$1)/Ns!$B$1</f>
        <v>1.4255785516062096</v>
      </c>
      <c r="AK12" s="11" cm="1">
        <f t="array" ref="AK12">INDEX(W_psid!$B$2:$CZ$104,W_!$A12,W_!AK$1)/Ns!$B$1</f>
        <v>0.38799229499173682</v>
      </c>
      <c r="AL12" s="11" cm="1">
        <f t="array" ref="AL12">INDEX(W_psid!$B$2:$CZ$104,W_!$A12,W_!AL$1)/Ns!$B$1</f>
        <v>1.1002301673230266</v>
      </c>
      <c r="AM12" s="11" cm="1">
        <f t="array" ref="AM12">INDEX(W_psid!$B$2:$CZ$104,W_!$A12,W_!AM$1)/Ns!$B$1</f>
        <v>4.5175585140474883</v>
      </c>
      <c r="AN12" s="11" cm="1">
        <f t="array" ref="AN12">INDEX(W_psid!$B$2:$CZ$104,W_!$A12,W_!AN$1)/Ns!$B$1</f>
        <v>0.12003669485915777</v>
      </c>
      <c r="AO12" s="11" cm="1">
        <f t="array" ref="AO12">INDEX(W_psid!$B$2:$CZ$104,W_!$A12,W_!AO$1)/Ns!$B$1</f>
        <v>9.6056304227641262E-2</v>
      </c>
      <c r="AP12" s="11" cm="1">
        <f t="array" ref="AP12">INDEX(W_psid!$B$2:$CZ$104,W_!$A12,W_!AP$1)/Ns!$B$1</f>
        <v>0.10799655895447798</v>
      </c>
      <c r="AQ12" s="11" cm="1">
        <f t="array" ref="AQ12">INDEX(W_psid!$B$2:$CZ$104,W_!$A12,W_!AQ$1)/Ns!$B$1</f>
        <v>-1.5487037140036337E-2</v>
      </c>
      <c r="AR12" s="11" cm="1">
        <f t="array" ref="AR12">INDEX(W_psid!$B$2:$CZ$104,W_!$A12,W_!AR$1)/Ns!$B$1</f>
        <v>2.0632847841990072E-3</v>
      </c>
      <c r="AS12" s="11" cm="1">
        <f t="array" ref="AS12">INDEX(W_psid!$B$2:$CZ$104,W_!$A12,W_!AS$1)/Ns!$B$1</f>
        <v>-2.603914069368967E-2</v>
      </c>
      <c r="AT12" s="11" cm="1">
        <f t="array" ref="AT12">INDEX(W_psid!$B$2:$CZ$104,W_!$A12,W_!AT$1)/Ns!$B$1</f>
        <v>-1.9244109516631141E-3</v>
      </c>
      <c r="AU12" s="11" cm="1">
        <f t="array" ref="AU12">INDEX(W_psid!$B$2:$CZ$104,W_!$A12,W_!AU$1)/Ns!$B$1</f>
        <v>-2.6231601184424873</v>
      </c>
      <c r="AV12" s="11" cm="1">
        <f t="array" ref="AV12">INDEX(W_psid!$B$2:$CT$98,W_!$A12,W_!AV$1)/Ns!$B$1</f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88</v>
      </c>
      <c r="B13" t="str">
        <f>MOMS!$A$11</f>
        <v>betacom_w</v>
      </c>
      <c r="C13" t="str">
        <f>MOMS!$B$11</f>
        <v>betacom_w</v>
      </c>
      <c r="D13" s="11" cm="1">
        <f t="array" ref="D13">INDEX(W_psid!$B$2:$CZ$104,W_!$A13,W_!D$1)/Ns!$B$1</f>
        <v>-6.3193050864555952E-3</v>
      </c>
      <c r="E13" s="11" cm="1">
        <f t="array" ref="E13">INDEX(W_psid!$B$2:$CZ$104,W_!$A13,W_!E$1)/Ns!$B$1</f>
        <v>1.7561849500069599E-3</v>
      </c>
      <c r="F13" s="11" cm="1">
        <f t="array" ref="F13">INDEX(W_psid!$B$2:$CZ$104,W_!$A13,W_!F$1)/Ns!$B$1</f>
        <v>-1.0244318022383707E-3</v>
      </c>
      <c r="G13" s="11" cm="1">
        <f t="array" ref="G13">INDEX(W_psid!$B$2:$CZ$104,W_!$A13,W_!G$1)/Ns!$B$1</f>
        <v>9.210684373891608</v>
      </c>
      <c r="H13" s="11" cm="1">
        <f t="array" ref="H13">INDEX(W_psid!$B$2:$CZ$104,W_!$A13,W_!H$1)/Ns!$B$1</f>
        <v>3.3738262983430578E-2</v>
      </c>
      <c r="I13" s="11" cm="1">
        <f t="array" ref="I13">INDEX(W_psid!$B$2:$CZ$104,W_!$A13,W_!I$1)/Ns!$B$1</f>
        <v>-0.37586261398079435</v>
      </c>
      <c r="J13" s="11" cm="1">
        <f t="array" ref="J13">INDEX(W_psid!$B$2:$CZ$104,W_!$A13,W_!J$1)/Ns!$B$1</f>
        <v>0.181911729197447</v>
      </c>
      <c r="K13" s="11" cm="1">
        <f t="array" ref="K13">INDEX(W_psid!$B$2:$CZ$104,W_!$A13,W_!K$1)/Ns!$B$1</f>
        <v>0.26242593959719518</v>
      </c>
      <c r="L13" s="11" cm="1">
        <f t="array" ref="L13">INDEX(W_psid!$B$2:$CZ$104,W_!$A13,W_!L$1)/Ns!$B$1</f>
        <v>-1.0180908356931886</v>
      </c>
      <c r="M13" s="11" cm="1">
        <f t="array" ref="M13">INDEX(W_psid!$B$2:$CZ$104,W_!$A13,W_!M$1)/Ns!$B$1</f>
        <v>1.8978923855891521</v>
      </c>
      <c r="N13" s="11" cm="1">
        <f t="array" ref="N13">INDEX(W_psid!$B$2:$CZ$104,W_!$A13,W_!N$1)/Ns!$B$1</f>
        <v>5.566756214180942E-3</v>
      </c>
      <c r="O13" s="11" cm="1">
        <f t="array" ref="O13">INDEX(W_psid!$B$2:$CZ$104,W_!$A13,W_!O$1)/Ns!$B$1</f>
        <v>-1.0427350527381878E-2</v>
      </c>
      <c r="P13" s="11" cm="1">
        <f t="array" ref="P13">INDEX(W_psid!$B$2:$CZ$104,W_!$A13,W_!P$1)/Ns!$B$1</f>
        <v>33.874919080834616</v>
      </c>
      <c r="Q13" s="11" cm="1">
        <f t="array" ref="Q13">INDEX(W_psid!$B$2:$CZ$104,W_!$A13,W_!Q$1)/Ns!$B$1</f>
        <v>-64.179443732242675</v>
      </c>
      <c r="R13" s="11" cm="1">
        <f t="array" ref="R13">INDEX(W_psid!$B$2:$CZ$104,W_!$A13,W_!R$1)/Ns!$B$1</f>
        <v>26.280210251208917</v>
      </c>
      <c r="S13" s="11" cm="1">
        <f t="array" ref="S13">INDEX(W_psid!$B$2:$CZ$104,W_!$A13,W_!S$1)/Ns!$B$1</f>
        <v>-49.034323224557802</v>
      </c>
      <c r="T13" s="11" cm="1">
        <f t="array" ref="T13">INDEX(W_psid!$B$2:$CZ$104,W_!$A13,W_!T$1)/Ns!$B$1</f>
        <v>-9.4767088511904305</v>
      </c>
      <c r="U13" s="11" cm="1">
        <f t="array" ref="U13">INDEX(W_psid!$B$2:$CZ$104,W_!$A13,W_!U$1)/Ns!$B$1</f>
        <v>17.403271054592906</v>
      </c>
      <c r="V13" s="11" cm="1">
        <f t="array" ref="V13">INDEX(W_psid!$B$2:$CZ$104,W_!$A13,W_!V$1)/Ns!$B$1</f>
        <v>-0.37379952048790016</v>
      </c>
      <c r="W13" s="11" cm="1">
        <f t="array" ref="W13">INDEX(W_psid!$B$2:$CZ$104,W_!$A13,W_!W$1)/Ns!$B$1</f>
        <v>-1.6568308572914758E-2</v>
      </c>
      <c r="X13" s="11" cm="1">
        <f t="array" ref="X13">INDEX(W_psid!$B$2:$CZ$104,W_!$A13,W_!X$1)/Ns!$B$1</f>
        <v>0.14166105643108423</v>
      </c>
      <c r="Y13" s="11" cm="1">
        <f t="array" ref="Y13">INDEX(W_psid!$B$2:$CZ$104,W_!$A13,W_!Y$1)/Ns!$B$1</f>
        <v>1.9456297177060942</v>
      </c>
      <c r="Z13" s="11" cm="1">
        <f t="array" ref="Z13">INDEX(W_psid!$B$2:$CZ$104,W_!$A13,W_!Z$1)/Ns!$B$1</f>
        <v>-1.8085743792371785</v>
      </c>
      <c r="AA13" s="11" cm="1">
        <f t="array" ref="AA13">INDEX(W_psid!$B$2:$CZ$104,W_!$A13,W_!AA$1)/Ns!$B$1</f>
        <v>-1.7140438282279085</v>
      </c>
      <c r="AB13" s="11" cm="1">
        <f t="array" ref="AB13">INDEX(W_psid!$B$2:$CZ$104,W_!$A13,W_!AB$1)/Ns!$B$1</f>
        <v>-2.5033458678467117E-3</v>
      </c>
      <c r="AC13" s="11" cm="1">
        <f t="array" ref="AC13">INDEX(W_psid!$B$2:$CZ$104,W_!$A13,W_!AC$1)/Ns!$B$1</f>
        <v>4.7041512903812999E-3</v>
      </c>
      <c r="AD13" s="11" cm="1">
        <f t="array" ref="AD13">INDEX(W_psid!$B$2:$CZ$104,W_!$A13,W_!AD$1)/Ns!$B$1</f>
        <v>-3.7947133290621897</v>
      </c>
      <c r="AE13" s="11" cm="1">
        <f t="array" ref="AE13">INDEX(W_psid!$B$2:$CZ$104,W_!$A13,W_!AE$1)/Ns!$B$1</f>
        <v>3.2743746928143899E-2</v>
      </c>
      <c r="AF13" s="11" cm="1">
        <f t="array" ref="AF13">INDEX(W_psid!$B$2:$CZ$104,W_!$A13,W_!AF$1)/Ns!$B$1</f>
        <v>-4.252895000577662</v>
      </c>
      <c r="AG13" s="11" cm="1">
        <f t="array" ref="AG13">INDEX(W_psid!$B$2:$CZ$104,W_!$A13,W_!AG$1)/Ns!$B$1</f>
        <v>-4.9640050721615561</v>
      </c>
      <c r="AH13" s="11" cm="1">
        <f t="array" ref="AH13">INDEX(W_psid!$B$2:$CZ$104,W_!$A13,W_!AH$1)/Ns!$B$1</f>
        <v>-0.10078867535465164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-2.6234132677490378</v>
      </c>
      <c r="AK13" s="11" cm="1">
        <f t="array" ref="AK13">INDEX(W_psid!$B$2:$CZ$104,W_!$A13,W_!AK$1)/Ns!$B$1</f>
        <v>-0.63181798199538874</v>
      </c>
      <c r="AL13" s="11" cm="1">
        <f t="array" ref="AL13">INDEX(W_psid!$B$2:$CZ$104,W_!$A13,W_!AL$1)/Ns!$B$1</f>
        <v>-2.0541792437107995</v>
      </c>
      <c r="AM13" s="11" cm="1">
        <f t="array" ref="AM13">INDEX(W_psid!$B$2:$CZ$104,W_!$A13,W_!AM$1)/Ns!$B$1</f>
        <v>-8.4981459133335591</v>
      </c>
      <c r="AN13" s="11" cm="1">
        <f t="array" ref="AN13">INDEX(W_psid!$B$2:$CZ$104,W_!$A13,W_!AN$1)/Ns!$B$1</f>
        <v>-0.21969085519885917</v>
      </c>
      <c r="AO13" s="11" cm="1">
        <f t="array" ref="AO13">INDEX(W_psid!$B$2:$CZ$104,W_!$A13,W_!AO$1)/Ns!$B$1</f>
        <v>-0.17352396146403398</v>
      </c>
      <c r="AP13" s="11" cm="1">
        <f t="array" ref="AP13">INDEX(W_psid!$B$2:$CZ$104,W_!$A13,W_!AP$1)/Ns!$B$1</f>
        <v>-0.19640612007551161</v>
      </c>
      <c r="AQ13" s="11" cm="1">
        <f t="array" ref="AQ13">INDEX(W_psid!$B$2:$CZ$104,W_!$A13,W_!AQ$1)/Ns!$B$1</f>
        <v>3.3342695880637888E-2</v>
      </c>
      <c r="AR13" s="11" cm="1">
        <f t="array" ref="AR13">INDEX(W_psid!$B$2:$CZ$104,W_!$A13,W_!AR$1)/Ns!$B$1</f>
        <v>-3.9683164112395619E-3</v>
      </c>
      <c r="AS13" s="11" cm="1">
        <f t="array" ref="AS13">INDEX(W_psid!$B$2:$CZ$104,W_!$A13,W_!AS$1)/Ns!$B$1</f>
        <v>4.8316332144040422E-2</v>
      </c>
      <c r="AT13" s="11" cm="1">
        <f t="array" ref="AT13">INDEX(W_psid!$B$2:$CZ$104,W_!$A13,W_!AT$1)/Ns!$B$1</f>
        <v>3.7841405597909016E-3</v>
      </c>
      <c r="AU13" s="11" cm="1">
        <f t="array" ref="AU13">INDEX(W_psid!$B$2:$CZ$104,W_!$A13,W_!AU$1)/Ns!$B$1</f>
        <v>5.182413296448396</v>
      </c>
      <c r="AV13" s="11" cm="1">
        <f t="array" ref="AV13">INDEX(W_psid!$B$2:$CT$98,W_!$A13,W_!AV$1)/Ns!$B$1</f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89</v>
      </c>
      <c r="B14" t="str">
        <f>MOMS!$A$12</f>
        <v>betalfp</v>
      </c>
      <c r="C14" t="str">
        <f>MOMS!$B$12</f>
        <v>betalfp</v>
      </c>
      <c r="D14" s="11" cm="1">
        <f t="array" ref="D14">INDEX(W_psid!$B$2:$CZ$104,W_!$A14,W_!D$1)/Ns!$B$1</f>
        <v>-3.3606442876288786E-5</v>
      </c>
      <c r="E14" s="11" cm="1">
        <f t="array" ref="E14">INDEX(W_psid!$B$2:$CZ$104,W_!$A14,W_!E$1)/Ns!$B$1</f>
        <v>2.4340681023366604E-5</v>
      </c>
      <c r="F14" s="11" cm="1">
        <f t="array" ref="F14">INDEX(W_psid!$B$2:$CZ$104,W_!$A14,W_!F$1)/Ns!$B$1</f>
        <v>-1.2729948790884534E-7</v>
      </c>
      <c r="G14" s="11" cm="1">
        <f t="array" ref="G14">INDEX(W_psid!$B$2:$CZ$104,W_!$A14,W_!G$1)/Ns!$B$1</f>
        <v>6.1641044284796137E-2</v>
      </c>
      <c r="H14" s="11" cm="1">
        <f t="array" ref="H14">INDEX(W_psid!$B$2:$CZ$104,W_!$A14,W_!H$1)/Ns!$B$1</f>
        <v>1.4975522719250028E-4</v>
      </c>
      <c r="I14" s="11" cm="1">
        <f t="array" ref="I14">INDEX(W_psid!$B$2:$CZ$104,W_!$A14,W_!I$1)/Ns!$B$1</f>
        <v>-2.4450118687629483E-3</v>
      </c>
      <c r="J14" s="11" cm="1">
        <f t="array" ref="J14">INDEX(W_psid!$B$2:$CZ$104,W_!$A14,W_!J$1)/Ns!$B$1</f>
        <v>9.9637229865548048E-4</v>
      </c>
      <c r="K14" s="11" cm="1">
        <f t="array" ref="K14">INDEX(W_psid!$B$2:$CZ$104,W_!$A14,W_!K$1)/Ns!$B$1</f>
        <v>1.8309420103255049E-3</v>
      </c>
      <c r="L14" s="11" cm="1">
        <f t="array" ref="L14">INDEX(W_psid!$B$2:$CZ$104,W_!$A14,W_!L$1)/Ns!$B$1</f>
        <v>-2.9419404854007106E-3</v>
      </c>
      <c r="M14" s="11" cm="1">
        <f t="array" ref="M14">INDEX(W_psid!$B$2:$CZ$104,W_!$A14,W_!M$1)/Ns!$B$1</f>
        <v>5.566756214180942E-3</v>
      </c>
      <c r="N14" s="11" cm="1">
        <f t="array" ref="N14">INDEX(W_psid!$B$2:$CZ$104,W_!$A14,W_!N$1)/Ns!$B$1</f>
        <v>8.0775695342580063E-5</v>
      </c>
      <c r="O14" s="11" cm="1">
        <f t="array" ref="O14">INDEX(W_psid!$B$2:$CZ$104,W_!$A14,W_!O$1)/Ns!$B$1</f>
        <v>-1.5512663798154911E-4</v>
      </c>
      <c r="P14" s="11" cm="1">
        <f t="array" ref="P14">INDEX(W_psid!$B$2:$CZ$104,W_!$A14,W_!P$1)/Ns!$B$1</f>
        <v>0.3339454319419784</v>
      </c>
      <c r="Q14" s="11" cm="1">
        <f t="array" ref="Q14">INDEX(W_psid!$B$2:$CZ$104,W_!$A14,W_!Q$1)/Ns!$B$1</f>
        <v>-0.64197830668451805</v>
      </c>
      <c r="R14" s="11" cm="1">
        <f t="array" ref="R14">INDEX(W_psid!$B$2:$CZ$104,W_!$A14,W_!R$1)/Ns!$B$1</f>
        <v>0.18667918561746047</v>
      </c>
      <c r="S14" s="11" cm="1">
        <f t="array" ref="S14">INDEX(W_psid!$B$2:$CZ$104,W_!$A14,W_!S$1)/Ns!$B$1</f>
        <v>-0.35439756964557967</v>
      </c>
      <c r="T14" s="11" cm="1">
        <f t="array" ref="T14">INDEX(W_psid!$B$2:$CZ$104,W_!$A14,W_!T$1)/Ns!$B$1</f>
        <v>-9.800182023128777E-2</v>
      </c>
      <c r="U14" s="11" cm="1">
        <f t="array" ref="U14">INDEX(W_psid!$B$2:$CZ$104,W_!$A14,W_!U$1)/Ns!$B$1</f>
        <v>0.18336861470407398</v>
      </c>
      <c r="V14" s="11" cm="1">
        <f t="array" ref="V14">INDEX(W_psid!$B$2:$CZ$104,W_!$A14,W_!V$1)/Ns!$B$1</f>
        <v>-2.343658731886621E-3</v>
      </c>
      <c r="W14" s="11" cm="1">
        <f t="array" ref="W14">INDEX(W_psid!$B$2:$CZ$104,W_!$A14,W_!W$1)/Ns!$B$1</f>
        <v>-1.1859210784271893E-5</v>
      </c>
      <c r="X14" s="11" cm="1">
        <f t="array" ref="X14">INDEX(W_psid!$B$2:$CZ$104,W_!$A14,W_!X$1)/Ns!$B$1</f>
        <v>2.7656529924701014E-4</v>
      </c>
      <c r="Y14" s="11" cm="1">
        <f t="array" ref="Y14">INDEX(W_psid!$B$2:$CZ$104,W_!$A14,W_!Y$1)/Ns!$B$1</f>
        <v>-4.4065440168103379E-3</v>
      </c>
      <c r="Z14" s="11" cm="1">
        <f t="array" ref="Z14">INDEX(W_psid!$B$2:$CZ$104,W_!$A14,W_!Z$1)/Ns!$B$1</f>
        <v>-1.1799388461397957E-2</v>
      </c>
      <c r="AA14" s="11" cm="1">
        <f t="array" ref="AA14">INDEX(W_psid!$B$2:$CZ$104,W_!$A14,W_!AA$1)/Ns!$B$1</f>
        <v>-1.1163918544670101E-2</v>
      </c>
      <c r="AB14" s="11" cm="1">
        <f t="array" ref="AB14">INDEX(W_psid!$B$2:$CZ$104,W_!$A14,W_!AB$1)/Ns!$B$1</f>
        <v>-1.5645820010581742E-5</v>
      </c>
      <c r="AC14" s="11" cm="1">
        <f t="array" ref="AC14">INDEX(W_psid!$B$2:$CZ$104,W_!$A14,W_!AC$1)/Ns!$B$1</f>
        <v>2.9644503477165804E-5</v>
      </c>
      <c r="AD14" s="11" cm="1">
        <f t="array" ref="AD14">INDEX(W_psid!$B$2:$CZ$104,W_!$A14,W_!AD$1)/Ns!$B$1</f>
        <v>-3.1279254631665913E-2</v>
      </c>
      <c r="AE14" s="11" cm="1">
        <f t="array" ref="AE14">INDEX(W_psid!$B$2:$CZ$104,W_!$A14,W_!AE$1)/Ns!$B$1</f>
        <v>-7.5134601408515895E-3</v>
      </c>
      <c r="AF14" s="11" cm="1">
        <f t="array" ref="AF14">INDEX(W_psid!$B$2:$CZ$104,W_!$A14,W_!AF$1)/Ns!$B$1</f>
        <v>-2.7175229342418564E-2</v>
      </c>
      <c r="AG14" s="11" cm="1">
        <f t="array" ref="AG14">INDEX(W_psid!$B$2:$CZ$104,W_!$A14,W_!AG$1)/Ns!$B$1</f>
        <v>-3.2909805040499063E-2</v>
      </c>
      <c r="AH14" s="11" cm="1">
        <f t="array" ref="AH14">INDEX(W_psid!$B$2:$CZ$104,W_!$A14,W_!AH$1)/Ns!$B$1</f>
        <v>2.0907059883270914E-6</v>
      </c>
      <c r="AI14" s="11" cm="1">
        <f t="array" ref="AI14">INDEX(W_psid!$B$2:$CZ$104,W_!$A14,W_!AI$1)/Ns!$B$1</f>
        <v>-1.9653511873181085E-2</v>
      </c>
      <c r="AJ14" s="11" cm="1">
        <f t="array" ref="AJ14">INDEX(W_psid!$B$2:$CZ$104,W_!$A14,W_!AJ$1)/Ns!$B$1</f>
        <v>9.0659628044587985E-3</v>
      </c>
      <c r="AK14" s="11" cm="1">
        <f t="array" ref="AK14">INDEX(W_psid!$B$2:$CZ$104,W_!$A14,W_!AK$1)/Ns!$B$1</f>
        <v>-8.5897121169078439E-3</v>
      </c>
      <c r="AL14" s="11" cm="1">
        <f t="array" ref="AL14">INDEX(W_psid!$B$2:$CZ$104,W_!$A14,W_!AL$1)/Ns!$B$1</f>
        <v>5.7631335286267545E-3</v>
      </c>
      <c r="AM14" s="11" cm="1">
        <f t="array" ref="AM14">INDEX(W_psid!$B$2:$CZ$104,W_!$A14,W_!AM$1)/Ns!$B$1</f>
        <v>-6.3969472355909149E-2</v>
      </c>
      <c r="AN14" s="11" cm="1">
        <f t="array" ref="AN14">INDEX(W_psid!$B$2:$CZ$104,W_!$A14,W_!AN$1)/Ns!$B$1</f>
        <v>-1.5332110527078808E-3</v>
      </c>
      <c r="AO14" s="11" cm="1">
        <f t="array" ref="AO14">INDEX(W_psid!$B$2:$CZ$104,W_!$A14,W_!AO$1)/Ns!$B$1</f>
        <v>-1.2625249943064121E-3</v>
      </c>
      <c r="AP14" s="11" cm="1">
        <f t="array" ref="AP14">INDEX(W_psid!$B$2:$CZ$104,W_!$A14,W_!AP$1)/Ns!$B$1</f>
        <v>-1.3065059825837823E-3</v>
      </c>
      <c r="AQ14" s="11" cm="1">
        <f t="array" ref="AQ14">INDEX(W_psid!$B$2:$CZ$104,W_!$A14,W_!AQ$1)/Ns!$B$1</f>
        <v>4.5507485402445074E-4</v>
      </c>
      <c r="AR14" s="11" cm="1">
        <f t="array" ref="AR14">INDEX(W_psid!$B$2:$CZ$104,W_!$A14,W_!AR$1)/Ns!$B$1</f>
        <v>-8.2164504984646863E-6</v>
      </c>
      <c r="AS14" s="11" cm="1">
        <f t="array" ref="AS14">INDEX(W_psid!$B$2:$CZ$104,W_!$A14,W_!AS$1)/Ns!$B$1</f>
        <v>2.682026602918913E-4</v>
      </c>
      <c r="AT14" s="11" cm="1">
        <f t="array" ref="AT14">INDEX(W_psid!$B$2:$CZ$104,W_!$A14,W_!AT$1)/Ns!$B$1</f>
        <v>3.1551707341881102E-5</v>
      </c>
      <c r="AU14" s="11" cm="1">
        <f t="array" ref="AU14">INDEX(W_psid!$B$2:$CZ$104,W_!$A14,W_!AU$1)/Ns!$B$1</f>
        <v>3.1852628068217689E-2</v>
      </c>
      <c r="AV14" s="11" cm="1">
        <f t="array" ref="AV14">INDEX(W_psid!$B$2:$CT$98,W_!$A14,W_!AV$1)/Ns!$B$1</f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90</v>
      </c>
      <c r="B15" t="str">
        <f>MOMS!$A$13</f>
        <v>betalfp_w</v>
      </c>
      <c r="C15" t="str">
        <f>MOMS!$B$13</f>
        <v>betalfp_w</v>
      </c>
      <c r="D15" s="11" cm="1">
        <f t="array" ref="D15">INDEX(W_psid!$B$2:$CZ$104,W_!$A15,W_!D$1)/Ns!$B$1</f>
        <v>6.3235678422440106E-5</v>
      </c>
      <c r="E15" s="11" cm="1">
        <f t="array" ref="E15">INDEX(W_psid!$B$2:$CZ$104,W_!$A15,W_!E$1)/Ns!$B$1</f>
        <v>-4.6113644780191238E-5</v>
      </c>
      <c r="F15" s="11" cm="1">
        <f t="array" ref="F15">INDEX(W_psid!$B$2:$CZ$104,W_!$A15,W_!F$1)/Ns!$B$1</f>
        <v>1.7222787420475917E-7</v>
      </c>
      <c r="G15" s="11" cm="1">
        <f t="array" ref="G15">INDEX(W_psid!$B$2:$CZ$104,W_!$A15,W_!G$1)/Ns!$B$1</f>
        <v>-0.11753028267075304</v>
      </c>
      <c r="H15" s="11" cm="1">
        <f t="array" ref="H15">INDEX(W_psid!$B$2:$CZ$104,W_!$A15,W_!H$1)/Ns!$B$1</f>
        <v>-2.990948689515616E-4</v>
      </c>
      <c r="I15" s="11" cm="1">
        <f t="array" ref="I15">INDEX(W_psid!$B$2:$CZ$104,W_!$A15,W_!I$1)/Ns!$B$1</f>
        <v>4.7201941891734898E-3</v>
      </c>
      <c r="J15" s="11" cm="1">
        <f t="array" ref="J15">INDEX(W_psid!$B$2:$CZ$104,W_!$A15,W_!J$1)/Ns!$B$1</f>
        <v>-2.008627652008627E-3</v>
      </c>
      <c r="K15" s="11" cm="1">
        <f t="array" ref="K15">INDEX(W_psid!$B$2:$CZ$104,W_!$A15,W_!K$1)/Ns!$B$1</f>
        <v>-3.4814888534950958E-3</v>
      </c>
      <c r="L15" s="11" cm="1">
        <f t="array" ref="L15">INDEX(W_psid!$B$2:$CZ$104,W_!$A15,W_!L$1)/Ns!$B$1</f>
        <v>5.5071357707618335E-3</v>
      </c>
      <c r="M15" s="11" cm="1">
        <f t="array" ref="M15">INDEX(W_psid!$B$2:$CZ$104,W_!$A15,W_!M$1)/Ns!$B$1</f>
        <v>-1.0427350527381878E-2</v>
      </c>
      <c r="N15" s="11" cm="1">
        <f t="array" ref="N15">INDEX(W_psid!$B$2:$CZ$104,W_!$A15,W_!N$1)/Ns!$B$1</f>
        <v>-1.5512663798154911E-4</v>
      </c>
      <c r="O15" s="11" cm="1">
        <f t="array" ref="O15">INDEX(W_psid!$B$2:$CZ$104,W_!$A15,W_!O$1)/Ns!$B$1</f>
        <v>2.9889437573565306E-4</v>
      </c>
      <c r="P15" s="11" cm="1">
        <f t="array" ref="P15">INDEX(W_psid!$B$2:$CZ$104,W_!$A15,W_!P$1)/Ns!$B$1</f>
        <v>-0.64740469272844958</v>
      </c>
      <c r="Q15" s="11" cm="1">
        <f t="array" ref="Q15">INDEX(W_psid!$B$2:$CZ$104,W_!$A15,W_!Q$1)/Ns!$B$1</f>
        <v>1.246182097689241</v>
      </c>
      <c r="R15" s="11" cm="1">
        <f t="array" ref="R15">INDEX(W_psid!$B$2:$CZ$104,W_!$A15,W_!R$1)/Ns!$B$1</f>
        <v>-0.36243384866714978</v>
      </c>
      <c r="S15" s="11" cm="1">
        <f t="array" ref="S15">INDEX(W_psid!$B$2:$CZ$104,W_!$A15,W_!S$1)/Ns!$B$1</f>
        <v>0.68820506571319084</v>
      </c>
      <c r="T15" s="11" cm="1">
        <f t="array" ref="T15">INDEX(W_psid!$B$2:$CZ$104,W_!$A15,W_!T$1)/Ns!$B$1</f>
        <v>0.18811911673914675</v>
      </c>
      <c r="U15" s="11" cm="1">
        <f t="array" ref="U15">INDEX(W_psid!$B$2:$CZ$104,W_!$A15,W_!U$1)/Ns!$B$1</f>
        <v>-0.35275495380070238</v>
      </c>
      <c r="V15" s="11" cm="1">
        <f t="array" ref="V15">INDEX(W_psid!$B$2:$CZ$104,W_!$A15,W_!V$1)/Ns!$B$1</f>
        <v>4.5179287785090229E-3</v>
      </c>
      <c r="W15" s="11" cm="1">
        <f t="array" ref="W15">INDEX(W_psid!$B$2:$CZ$104,W_!$A15,W_!W$1)/Ns!$B$1</f>
        <v>3.0939456741995302E-5</v>
      </c>
      <c r="X15" s="11" cm="1">
        <f t="array" ref="X15">INDEX(W_psid!$B$2:$CZ$104,W_!$A15,W_!X$1)/Ns!$B$1</f>
        <v>-5.28567684306294E-4</v>
      </c>
      <c r="Y15" s="11" cm="1">
        <f t="array" ref="Y15">INDEX(W_psid!$B$2:$CZ$104,W_!$A15,W_!Y$1)/Ns!$B$1</f>
        <v>1.0157695011750911E-2</v>
      </c>
      <c r="Z15" s="11" cm="1">
        <f t="array" ref="Z15">INDEX(W_psid!$B$2:$CZ$104,W_!$A15,W_!Z$1)/Ns!$B$1</f>
        <v>2.2812662218549547E-2</v>
      </c>
      <c r="AA15" s="11" cm="1">
        <f t="array" ref="AA15">INDEX(W_psid!$B$2:$CZ$104,W_!$A15,W_!AA$1)/Ns!$B$1</f>
        <v>2.1595276363235629E-2</v>
      </c>
      <c r="AB15" s="11" cm="1">
        <f t="array" ref="AB15">INDEX(W_psid!$B$2:$CZ$104,W_!$A15,W_!AB$1)/Ns!$B$1</f>
        <v>3.3014635760797793E-5</v>
      </c>
      <c r="AC15" s="11" cm="1">
        <f t="array" ref="AC15">INDEX(W_psid!$B$2:$CZ$104,W_!$A15,W_!AC$1)/Ns!$B$1</f>
        <v>-6.2062312195290049E-5</v>
      </c>
      <c r="AD15" s="11" cm="1">
        <f t="array" ref="AD15">INDEX(W_psid!$B$2:$CZ$104,W_!$A15,W_!AD$1)/Ns!$B$1</f>
        <v>5.7126162179591287E-2</v>
      </c>
      <c r="AE15" s="11" cm="1">
        <f t="array" ref="AE15">INDEX(W_psid!$B$2:$CZ$104,W_!$A15,W_!AE$1)/Ns!$B$1</f>
        <v>1.3902883106454154E-2</v>
      </c>
      <c r="AF15" s="11" cm="1">
        <f t="array" ref="AF15">INDEX(W_psid!$B$2:$CZ$104,W_!$A15,W_!AF$1)/Ns!$B$1</f>
        <v>5.5371908966780688E-2</v>
      </c>
      <c r="AG15" s="11" cm="1">
        <f t="array" ref="AG15">INDEX(W_psid!$B$2:$CZ$104,W_!$A15,W_!AG$1)/Ns!$B$1</f>
        <v>6.1880771857579654E-2</v>
      </c>
      <c r="AH15" s="11" cm="1">
        <f t="array" ref="AH15">INDEX(W_psid!$B$2:$CZ$104,W_!$A15,W_!AH$1)/Ns!$B$1</f>
        <v>-1.456318027473491E-3</v>
      </c>
      <c r="AI15" s="11" cm="1">
        <f t="array" ref="AI15">INDEX(W_psid!$B$2:$CZ$104,W_!$A15,W_!AI$1)/Ns!$B$1</f>
        <v>3.8602123738647555E-2</v>
      </c>
      <c r="AJ15" s="11" cm="1">
        <f t="array" ref="AJ15">INDEX(W_psid!$B$2:$CZ$104,W_!$A15,W_!AJ$1)/Ns!$B$1</f>
        <v>-1.8847222448499543E-2</v>
      </c>
      <c r="AK15" s="11" cm="1">
        <f t="array" ref="AK15">INDEX(W_psid!$B$2:$CZ$104,W_!$A15,W_!AK$1)/Ns!$B$1</f>
        <v>1.714491158635555E-2</v>
      </c>
      <c r="AL15" s="11" cm="1">
        <f t="array" ref="AL15">INDEX(W_psid!$B$2:$CZ$104,W_!$A15,W_!AL$1)/Ns!$B$1</f>
        <v>-1.0965013927728712E-2</v>
      </c>
      <c r="AM15" s="11" cm="1">
        <f t="array" ref="AM15">INDEX(W_psid!$B$2:$CZ$104,W_!$A15,W_!AM$1)/Ns!$B$1</f>
        <v>0.12229535459910514</v>
      </c>
      <c r="AN15" s="11" cm="1">
        <f t="array" ref="AN15">INDEX(W_psid!$B$2:$CZ$104,W_!$A15,W_!AN$1)/Ns!$B$1</f>
        <v>2.9592297861944358E-3</v>
      </c>
      <c r="AO15" s="11" cm="1">
        <f t="array" ref="AO15">INDEX(W_psid!$B$2:$CZ$104,W_!$A15,W_!AO$1)/Ns!$B$1</f>
        <v>2.4553339515953846E-3</v>
      </c>
      <c r="AP15" s="11" cm="1">
        <f t="array" ref="AP15">INDEX(W_psid!$B$2:$CZ$104,W_!$A15,W_!AP$1)/Ns!$B$1</f>
        <v>2.5300584831202339E-3</v>
      </c>
      <c r="AQ15" s="11" cm="1">
        <f t="array" ref="AQ15">INDEX(W_psid!$B$2:$CZ$104,W_!$A15,W_!AQ$1)/Ns!$B$1</f>
        <v>-8.8275458919689703E-4</v>
      </c>
      <c r="AR15" s="11" cm="1">
        <f t="array" ref="AR15">INDEX(W_psid!$B$2:$CZ$104,W_!$A15,W_!AR$1)/Ns!$B$1</f>
        <v>1.3290067718563866E-5</v>
      </c>
      <c r="AS15" s="11" cm="1">
        <f t="array" ref="AS15">INDEX(W_psid!$B$2:$CZ$104,W_!$A15,W_!AS$1)/Ns!$B$1</f>
        <v>-5.0610406536077436E-4</v>
      </c>
      <c r="AT15" s="11" cm="1">
        <f t="array" ref="AT15">INDEX(W_psid!$B$2:$CZ$104,W_!$A15,W_!AT$1)/Ns!$B$1</f>
        <v>-6.2111590205189357E-5</v>
      </c>
      <c r="AU15" s="11" cm="1">
        <f t="array" ref="AU15">INDEX(W_psid!$B$2:$CZ$104,W_!$A15,W_!AU$1)/Ns!$B$1</f>
        <v>-6.0385528051917006E-2</v>
      </c>
      <c r="AV15" s="11" cm="1">
        <f t="array" ref="AV15">INDEX(W_psid!$B$2:$CT$98,W_!$A15,W_!AV$1)/Ns!$B$1</f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93</v>
      </c>
      <c r="B16" t="str">
        <f>MOMS!$A$14</f>
        <v>betahrs0</v>
      </c>
      <c r="C16" t="str">
        <f>MOMS!$B$14</f>
        <v>betahrs0</v>
      </c>
      <c r="D16" s="11" cm="1">
        <f t="array" ref="D16">INDEX(W_psid!$B$2:$CZ$104,W_!$A16,W_!D$1)/Ns!$B$1</f>
        <v>-0.15982886817538888</v>
      </c>
      <c r="E16" s="11" cm="1">
        <f t="array" ref="E16">INDEX(W_psid!$B$2:$CZ$104,W_!$A16,W_!E$1)/Ns!$B$1</f>
        <v>0.13213700223965485</v>
      </c>
      <c r="F16" s="11" cm="1">
        <f t="array" ref="F16">INDEX(W_psid!$B$2:$CZ$104,W_!$A16,W_!F$1)/Ns!$B$1</f>
        <v>-2.0539758970679542E-2</v>
      </c>
      <c r="G16" s="11" cm="1">
        <f t="array" ref="G16">INDEX(W_psid!$B$2:$CZ$104,W_!$A16,W_!G$1)/Ns!$B$1</f>
        <v>589.72612223960095</v>
      </c>
      <c r="H16" s="11" cm="1">
        <f t="array" ref="H16">INDEX(W_psid!$B$2:$CZ$104,W_!$A16,W_!H$1)/Ns!$B$1</f>
        <v>5.3232639458714441</v>
      </c>
      <c r="I16" s="11" cm="1">
        <f t="array" ref="I16">INDEX(W_psid!$B$2:$CZ$104,W_!$A16,W_!I$1)/Ns!$B$1</f>
        <v>-16.785713626538868</v>
      </c>
      <c r="J16" s="11" cm="1">
        <f t="array" ref="J16">INDEX(W_psid!$B$2:$CZ$104,W_!$A16,W_!J$1)/Ns!$B$1</f>
        <v>11.228863140385918</v>
      </c>
      <c r="K16" s="11" cm="1">
        <f t="array" ref="K16">INDEX(W_psid!$B$2:$CZ$104,W_!$A16,W_!K$1)/Ns!$B$1</f>
        <v>12.933893422837496</v>
      </c>
      <c r="L16" s="11" cm="1">
        <f t="array" ref="L16">INDEX(W_psid!$B$2:$CZ$104,W_!$A16,W_!L$1)/Ns!$B$1</f>
        <v>-18.020994992728717</v>
      </c>
      <c r="M16" s="11" cm="1">
        <f t="array" ref="M16">INDEX(W_psid!$B$2:$CZ$104,W_!$A16,W_!M$1)/Ns!$B$1</f>
        <v>33.874919080834616</v>
      </c>
      <c r="N16" s="11" cm="1">
        <f t="array" ref="N16">INDEX(W_psid!$B$2:$CZ$104,W_!$A16,W_!N$1)/Ns!$B$1</f>
        <v>0.3339454319419784</v>
      </c>
      <c r="O16" s="11" cm="1">
        <f t="array" ref="O16">INDEX(W_psid!$B$2:$CZ$104,W_!$A16,W_!O$1)/Ns!$B$1</f>
        <v>-0.64740469272844958</v>
      </c>
      <c r="P16" s="11" cm="1">
        <f t="array" ref="P16">INDEX(W_psid!$B$2:$CZ$104,W_!$A16,W_!P$1)/Ns!$B$1</f>
        <v>2298.0605309161074</v>
      </c>
      <c r="Q16" s="11" cm="1">
        <f t="array" ref="Q16">INDEX(W_psid!$B$2:$CZ$104,W_!$A16,W_!Q$1)/Ns!$B$1</f>
        <v>-4401.167445404194</v>
      </c>
      <c r="R16" s="11" cm="1">
        <f t="array" ref="R16">INDEX(W_psid!$B$2:$CZ$104,W_!$A16,W_!R$1)/Ns!$B$1</f>
        <v>1763.1840093704454</v>
      </c>
      <c r="S16" s="11" cm="1">
        <f t="array" ref="S16">INDEX(W_psid!$B$2:$CZ$104,W_!$A16,W_!S$1)/Ns!$B$1</f>
        <v>-3313.0964510664212</v>
      </c>
      <c r="T16" s="11" cm="1">
        <f t="array" ref="T16">INDEX(W_psid!$B$2:$CZ$104,W_!$A16,W_!T$1)/Ns!$B$1</f>
        <v>-701.75855763872062</v>
      </c>
      <c r="U16" s="11" cm="1">
        <f t="array" ref="U16">INDEX(W_psid!$B$2:$CZ$104,W_!$A16,W_!U$1)/Ns!$B$1</f>
        <v>1313.0883583612517</v>
      </c>
      <c r="V16" s="11" cm="1">
        <f t="array" ref="V16">INDEX(W_psid!$B$2:$CZ$104,W_!$A16,W_!V$1)/Ns!$B$1</f>
        <v>-16.209322582133147</v>
      </c>
      <c r="W16" s="11" cm="1">
        <f t="array" ref="W16">INDEX(W_psid!$B$2:$CZ$104,W_!$A16,W_!W$1)/Ns!$B$1</f>
        <v>-1.082340772105542</v>
      </c>
      <c r="X16" s="11" cm="1">
        <f t="array" ref="X16">INDEX(W_psid!$B$2:$CZ$104,W_!$A16,W_!X$1)/Ns!$B$1</f>
        <v>3.6013244379958413</v>
      </c>
      <c r="Y16" s="11" cm="1">
        <f t="array" ref="Y16">INDEX(W_psid!$B$2:$CZ$104,W_!$A16,W_!Y$1)/Ns!$B$1</f>
        <v>-115.69705301714977</v>
      </c>
      <c r="Z16" s="11" cm="1">
        <f t="array" ref="Z16">INDEX(W_psid!$B$2:$CZ$104,W_!$A16,W_!Z$1)/Ns!$B$1</f>
        <v>-117.76206867326755</v>
      </c>
      <c r="AA16" s="11" cm="1">
        <f t="array" ref="AA16">INDEX(W_psid!$B$2:$CZ$104,W_!$A16,W_!AA$1)/Ns!$B$1</f>
        <v>-107.43633121602889</v>
      </c>
      <c r="AB16" s="11" cm="1">
        <f t="array" ref="AB16">INDEX(W_psid!$B$2:$CZ$104,W_!$A16,W_!AB$1)/Ns!$B$1</f>
        <v>2.1389821354440338E-3</v>
      </c>
      <c r="AC16" s="11" cm="1">
        <f t="array" ref="AC16">INDEX(W_psid!$B$2:$CZ$104,W_!$A16,W_!AC$1)/Ns!$B$1</f>
        <v>-1.7860689167723443E-3</v>
      </c>
      <c r="AD16" s="11" cm="1">
        <f t="array" ref="AD16">INDEX(W_psid!$B$2:$CZ$104,W_!$A16,W_!AD$1)/Ns!$B$1</f>
        <v>-170.18754693450447</v>
      </c>
      <c r="AE16" s="11" cm="1">
        <f t="array" ref="AE16">INDEX(W_psid!$B$2:$CZ$104,W_!$A16,W_!AE$1)/Ns!$B$1</f>
        <v>-90.154948026094345</v>
      </c>
      <c r="AF16" s="11" cm="1">
        <f t="array" ref="AF16">INDEX(W_psid!$B$2:$CZ$104,W_!$A16,W_!AF$1)/Ns!$B$1</f>
        <v>-209.57181197672796</v>
      </c>
      <c r="AG16" s="11" cm="1">
        <f t="array" ref="AG16">INDEX(W_psid!$B$2:$CZ$104,W_!$A16,W_!AG$1)/Ns!$B$1</f>
        <v>-328.98817330371662</v>
      </c>
      <c r="AH16" s="11" cm="1">
        <f t="array" ref="AH16">INDEX(W_psid!$B$2:$CZ$104,W_!$A16,W_!AH$1)/Ns!$B$1</f>
        <v>-4.4999433938360589E-2</v>
      </c>
      <c r="AI16" s="11" cm="1">
        <f t="array" ref="AI16">INDEX(W_psid!$B$2:$CZ$104,W_!$A16,W_!AI$1)/Ns!$B$1</f>
        <v>-32.709399608827738</v>
      </c>
      <c r="AJ16" s="11" cm="1">
        <f t="array" ref="AJ16">INDEX(W_psid!$B$2:$CZ$104,W_!$A16,W_!AJ$1)/Ns!$B$1</f>
        <v>-85.798484852085664</v>
      </c>
      <c r="AK16" s="11" cm="1">
        <f t="array" ref="AK16">INDEX(W_psid!$B$2:$CZ$104,W_!$A16,W_!AK$1)/Ns!$B$1</f>
        <v>22.842204499889338</v>
      </c>
      <c r="AL16" s="11" cm="1">
        <f t="array" ref="AL16">INDEX(W_psid!$B$2:$CZ$104,W_!$A16,W_!AL$1)/Ns!$B$1</f>
        <v>29.157646656918001</v>
      </c>
      <c r="AM16" s="11" cm="1">
        <f t="array" ref="AM16">INDEX(W_psid!$B$2:$CZ$104,W_!$A16,W_!AM$1)/Ns!$B$1</f>
        <v>-321.98489640810499</v>
      </c>
      <c r="AN16" s="11" cm="1">
        <f t="array" ref="AN16">INDEX(W_psid!$B$2:$CZ$104,W_!$A16,W_!AN$1)/Ns!$B$1</f>
        <v>-13.513371377783773</v>
      </c>
      <c r="AO16" s="11" cm="1">
        <f t="array" ref="AO16">INDEX(W_psid!$B$2:$CZ$104,W_!$A16,W_!AO$1)/Ns!$B$1</f>
        <v>-10.994556597855578</v>
      </c>
      <c r="AP16" s="11" cm="1">
        <f t="array" ref="AP16">INDEX(W_psid!$B$2:$CZ$104,W_!$A16,W_!AP$1)/Ns!$B$1</f>
        <v>-12.140073074367637</v>
      </c>
      <c r="AQ16" s="11" cm="1">
        <f t="array" ref="AQ16">INDEX(W_psid!$B$2:$CZ$104,W_!$A16,W_!AQ$1)/Ns!$B$1</f>
        <v>2.1960692258187531</v>
      </c>
      <c r="AR16" s="11" cm="1">
        <f t="array" ref="AR16">INDEX(W_psid!$B$2:$CZ$104,W_!$A16,W_!AR$1)/Ns!$B$1</f>
        <v>-0.2098589999780153</v>
      </c>
      <c r="AS16" s="11" cm="1">
        <f t="array" ref="AS16">INDEX(W_psid!$B$2:$CZ$104,W_!$A16,W_!AS$1)/Ns!$B$1</f>
        <v>1.0362433306533667</v>
      </c>
      <c r="AT16" s="11" cm="1">
        <f t="array" ref="AT16">INDEX(W_psid!$B$2:$CZ$104,W_!$A16,W_!AT$1)/Ns!$B$1</f>
        <v>0.24125562249911386</v>
      </c>
      <c r="AU16" s="11" cm="1">
        <f t="array" ref="AU16">INDEX(W_psid!$B$2:$CZ$104,W_!$A16,W_!AU$1)/Ns!$B$1</f>
        <v>231.9574135656662</v>
      </c>
      <c r="AV16" s="11" cm="1">
        <f t="array" ref="AV16">INDEX(W_psid!$B$2:$CT$98,W_!$A16,W_!AV$1)/Ns!$B$1</f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94</v>
      </c>
      <c r="B17" t="str">
        <f>MOMS!$A$15</f>
        <v>betahrs0_w</v>
      </c>
      <c r="C17" t="str">
        <f>MOMS!$B$15</f>
        <v>betahrs0_w</v>
      </c>
      <c r="D17" s="11" cm="1">
        <f t="array" ref="D17">INDEX(W_psid!$B$2:$CZ$104,W_!$A17,W_!D$1)/Ns!$B$1</f>
        <v>0.3085684867619054</v>
      </c>
      <c r="E17" s="11" cm="1">
        <f t="array" ref="E17">INDEX(W_psid!$B$2:$CZ$104,W_!$A17,W_!E$1)/Ns!$B$1</f>
        <v>-0.25285864456974494</v>
      </c>
      <c r="F17" s="11" cm="1">
        <f t="array" ref="F17">INDEX(W_psid!$B$2:$CZ$104,W_!$A17,W_!F$1)/Ns!$B$1</f>
        <v>3.8684573372032731E-2</v>
      </c>
      <c r="G17" s="11" cm="1">
        <f t="array" ref="G17">INDEX(W_psid!$B$2:$CZ$104,W_!$A17,W_!G$1)/Ns!$B$1</f>
        <v>-1126.2225585624208</v>
      </c>
      <c r="H17" s="11" cm="1">
        <f t="array" ref="H17">INDEX(W_psid!$B$2:$CZ$104,W_!$A17,W_!H$1)/Ns!$B$1</f>
        <v>-10.079717535513957</v>
      </c>
      <c r="I17" s="11" cm="1">
        <f t="array" ref="I17">INDEX(W_psid!$B$2:$CZ$104,W_!$A17,W_!I$1)/Ns!$B$1</f>
        <v>31.954326148909761</v>
      </c>
      <c r="J17" s="11" cm="1">
        <f t="array" ref="J17">INDEX(W_psid!$B$2:$CZ$104,W_!$A17,W_!J$1)/Ns!$B$1</f>
        <v>-21.470939964265249</v>
      </c>
      <c r="K17" s="11" cm="1">
        <f t="array" ref="K17">INDEX(W_psid!$B$2:$CZ$104,W_!$A17,W_!K$1)/Ns!$B$1</f>
        <v>-24.711962266554782</v>
      </c>
      <c r="L17" s="11" cm="1">
        <f t="array" ref="L17">INDEX(W_psid!$B$2:$CZ$104,W_!$A17,W_!L$1)/Ns!$B$1</f>
        <v>34.12888723669068</v>
      </c>
      <c r="M17" s="11" cm="1">
        <f t="array" ref="M17">INDEX(W_psid!$B$2:$CZ$104,W_!$A17,W_!M$1)/Ns!$B$1</f>
        <v>-64.179443732242675</v>
      </c>
      <c r="N17" s="11" cm="1">
        <f t="array" ref="N17">INDEX(W_psid!$B$2:$CZ$104,W_!$A17,W_!N$1)/Ns!$B$1</f>
        <v>-0.64197830668451805</v>
      </c>
      <c r="O17" s="11" cm="1">
        <f t="array" ref="O17">INDEX(W_psid!$B$2:$CZ$104,W_!$A17,W_!O$1)/Ns!$B$1</f>
        <v>1.246182097689241</v>
      </c>
      <c r="P17" s="11" cm="1">
        <f t="array" ref="P17">INDEX(W_psid!$B$2:$CZ$104,W_!$A17,W_!P$1)/Ns!$B$1</f>
        <v>-4401.167445404194</v>
      </c>
      <c r="Q17" s="11" cm="1">
        <f t="array" ref="Q17">INDEX(W_psid!$B$2:$CZ$104,W_!$A17,W_!Q$1)/Ns!$B$1</f>
        <v>8436.0261363799946</v>
      </c>
      <c r="R17" s="11" cm="1">
        <f t="array" ref="R17">INDEX(W_psid!$B$2:$CZ$104,W_!$A17,W_!R$1)/Ns!$B$1</f>
        <v>-3371.1500153556899</v>
      </c>
      <c r="S17" s="11" cm="1">
        <f t="array" ref="S17">INDEX(W_psid!$B$2:$CZ$104,W_!$A17,W_!S$1)/Ns!$B$1</f>
        <v>6339.4727860263083</v>
      </c>
      <c r="T17" s="11" cm="1">
        <f t="array" ref="T17">INDEX(W_psid!$B$2:$CZ$104,W_!$A17,W_!T$1)/Ns!$B$1</f>
        <v>1340.2594630499275</v>
      </c>
      <c r="U17" s="11" cm="1">
        <f t="array" ref="U17">INDEX(W_psid!$B$2:$CZ$104,W_!$A17,W_!U$1)/Ns!$B$1</f>
        <v>-2509.6765171782167</v>
      </c>
      <c r="V17" s="11" cm="1">
        <f t="array" ref="V17">INDEX(W_psid!$B$2:$CZ$104,W_!$A17,W_!V$1)/Ns!$B$1</f>
        <v>30.838536569420821</v>
      </c>
      <c r="W17" s="11" cm="1">
        <f t="array" ref="W17">INDEX(W_psid!$B$2:$CZ$104,W_!$A17,W_!W$1)/Ns!$B$1</f>
        <v>2.0697043936818127</v>
      </c>
      <c r="X17" s="11" cm="1">
        <f t="array" ref="X17">INDEX(W_psid!$B$2:$CZ$104,W_!$A17,W_!X$1)/Ns!$B$1</f>
        <v>-6.8133034878213348</v>
      </c>
      <c r="Y17" s="11" cm="1">
        <f t="array" ref="Y17">INDEX(W_psid!$B$2:$CZ$104,W_!$A17,W_!Y$1)/Ns!$B$1</f>
        <v>221.14962958502946</v>
      </c>
      <c r="Z17" s="11" cm="1">
        <f t="array" ref="Z17">INDEX(W_psid!$B$2:$CZ$104,W_!$A17,W_!Z$1)/Ns!$B$1</f>
        <v>223.6374705796041</v>
      </c>
      <c r="AA17" s="11" cm="1">
        <f t="array" ref="AA17">INDEX(W_psid!$B$2:$CZ$104,W_!$A17,W_!AA$1)/Ns!$B$1</f>
        <v>204.21271694119108</v>
      </c>
      <c r="AB17" s="11" cm="1">
        <f t="array" ref="AB17">INDEX(W_psid!$B$2:$CZ$104,W_!$A17,W_!AB$1)/Ns!$B$1</f>
        <v>3.2556494684127398E-4</v>
      </c>
      <c r="AC17" s="11" cm="1">
        <f t="array" ref="AC17">INDEX(W_psid!$B$2:$CZ$104,W_!$A17,W_!AC$1)/Ns!$B$1</f>
        <v>-3.2783165587112781E-3</v>
      </c>
      <c r="AD17" s="11" cm="1">
        <f t="array" ref="AD17">INDEX(W_psid!$B$2:$CZ$104,W_!$A17,W_!AD$1)/Ns!$B$1</f>
        <v>320.97113318614242</v>
      </c>
      <c r="AE17" s="11" cm="1">
        <f t="array" ref="AE17">INDEX(W_psid!$B$2:$CZ$104,W_!$A17,W_!AE$1)/Ns!$B$1</f>
        <v>171.11345810509954</v>
      </c>
      <c r="AF17" s="11" cm="1">
        <f t="array" ref="AF17">INDEX(W_psid!$B$2:$CZ$104,W_!$A17,W_!AF$1)/Ns!$B$1</f>
        <v>404.58355238648295</v>
      </c>
      <c r="AG17" s="11" cm="1">
        <f t="array" ref="AG17">INDEX(W_psid!$B$2:$CZ$104,W_!$A17,W_!AG$1)/Ns!$B$1</f>
        <v>622.72285024766177</v>
      </c>
      <c r="AH17" s="11" cm="1">
        <f t="array" ref="AH17">INDEX(W_psid!$B$2:$CZ$104,W_!$A17,W_!AH$1)/Ns!$B$1</f>
        <v>-1.1994961544104632</v>
      </c>
      <c r="AI17" s="11" cm="1">
        <f t="array" ref="AI17">INDEX(W_psid!$B$2:$CZ$104,W_!$A17,W_!AI$1)/Ns!$B$1</f>
        <v>71.842198819411237</v>
      </c>
      <c r="AJ17" s="11" cm="1">
        <f t="array" ref="AJ17">INDEX(W_psid!$B$2:$CZ$104,W_!$A17,W_!AJ$1)/Ns!$B$1</f>
        <v>161.51816515491561</v>
      </c>
      <c r="AK17" s="11" cm="1">
        <f t="array" ref="AK17">INDEX(W_psid!$B$2:$CZ$104,W_!$A17,W_!AK$1)/Ns!$B$1</f>
        <v>-41.319673908751653</v>
      </c>
      <c r="AL17" s="11" cm="1">
        <f t="array" ref="AL17">INDEX(W_psid!$B$2:$CZ$104,W_!$A17,W_!AL$1)/Ns!$B$1</f>
        <v>-55.979393464340006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25.550388158062624</v>
      </c>
      <c r="AO17" s="11" cm="1">
        <f t="array" ref="AO17">INDEX(W_psid!$B$2:$CZ$104,W_!$A17,W_!AO$1)/Ns!$B$1</f>
        <v>20.757148071253333</v>
      </c>
      <c r="AP17" s="11" cm="1">
        <f t="array" ref="AP17">INDEX(W_psid!$B$2:$CZ$104,W_!$A17,W_!AP$1)/Ns!$B$1</f>
        <v>22.945580633730248</v>
      </c>
      <c r="AQ17" s="11" cm="1">
        <f t="array" ref="AQ17">INDEX(W_psid!$B$2:$CZ$104,W_!$A17,W_!AQ$1)/Ns!$B$1</f>
        <v>-4.2172971338089003</v>
      </c>
      <c r="AR17" s="11" cm="1">
        <f t="array" ref="AR17">INDEX(W_psid!$B$2:$CZ$104,W_!$A17,W_!AR$1)/Ns!$B$1</f>
        <v>0.38946740779890698</v>
      </c>
      <c r="AS17" s="11" cm="1">
        <f t="array" ref="AS17">INDEX(W_psid!$B$2:$CZ$104,W_!$A17,W_!AS$1)/Ns!$B$1</f>
        <v>-2.0639005749962931</v>
      </c>
      <c r="AT17" s="11" cm="1">
        <f t="array" ref="AT17">INDEX(W_psid!$B$2:$CZ$104,W_!$A17,W_!AT$1)/Ns!$B$1</f>
        <v>-0.46450567826741906</v>
      </c>
      <c r="AU17" s="11" cm="1">
        <f t="array" ref="AU17">INDEX(W_psid!$B$2:$CZ$104,W_!$A17,W_!AU$1)/Ns!$B$1</f>
        <v>-442.87888427876425</v>
      </c>
      <c r="AV17" s="11" cm="1">
        <f t="array" ref="AV17">INDEX(W_psid!$B$2:$CT$98,W_!$A17,W_!AV$1)/Ns!$B$1</f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85</v>
      </c>
      <c r="B18" t="str">
        <f>MOMS!$A$16</f>
        <v>betahrs</v>
      </c>
      <c r="C18" t="str">
        <f>MOMS!$B$16</f>
        <v>betahrs</v>
      </c>
      <c r="D18" s="11" cm="1">
        <f t="array" ref="D18">INDEX(W_psid!$B$2:$CZ$104,W_!$A18,W_!D$1)/Ns!$B$1</f>
        <v>-9.2266139917108719E-2</v>
      </c>
      <c r="E18" s="11" cm="1">
        <f t="array" ref="E18">INDEX(W_psid!$B$2:$CZ$104,W_!$A18,W_!E$1)/Ns!$B$1</f>
        <v>0.10437517669090268</v>
      </c>
      <c r="F18" s="11" cm="1">
        <f t="array" ref="F18">INDEX(W_psid!$B$2:$CZ$104,W_!$A18,W_!F$1)/Ns!$B$1</f>
        <v>-1.8267802053376324E-2</v>
      </c>
      <c r="G18" s="11" cm="1">
        <f t="array" ref="G18">INDEX(W_psid!$B$2:$CZ$104,W_!$A18,W_!G$1)/Ns!$B$1</f>
        <v>524.27416939885438</v>
      </c>
      <c r="H18" s="11" cm="1">
        <f t="array" ref="H18">INDEX(W_psid!$B$2:$CZ$104,W_!$A18,W_!H$1)/Ns!$B$1</f>
        <v>5.2797938205596351</v>
      </c>
      <c r="I18" s="11" cm="1">
        <f t="array" ref="I18">INDEX(W_psid!$B$2:$CZ$104,W_!$A18,W_!I$1)/Ns!$B$1</f>
        <v>-13.484943281713829</v>
      </c>
      <c r="J18" s="11" cm="1">
        <f t="array" ref="J18">INDEX(W_psid!$B$2:$CZ$104,W_!$A18,W_!J$1)/Ns!$B$1</f>
        <v>10.356418571345214</v>
      </c>
      <c r="K18" s="11" cm="1">
        <f t="array" ref="K18">INDEX(W_psid!$B$2:$CZ$104,W_!$A18,W_!K$1)/Ns!$B$1</f>
        <v>9.4140641871961765</v>
      </c>
      <c r="L18" s="11" cm="1">
        <f t="array" ref="L18">INDEX(W_psid!$B$2:$CZ$104,W_!$A18,W_!L$1)/Ns!$B$1</f>
        <v>-14.066834381830979</v>
      </c>
      <c r="M18" s="11" cm="1">
        <f t="array" ref="M18">INDEX(W_psid!$B$2:$CZ$104,W_!$A18,W_!M$1)/Ns!$B$1</f>
        <v>26.280210251208917</v>
      </c>
      <c r="N18" s="11" cm="1">
        <f t="array" ref="N18">INDEX(W_psid!$B$2:$CZ$104,W_!$A18,W_!N$1)/Ns!$B$1</f>
        <v>0.18667918561746047</v>
      </c>
      <c r="O18" s="11" cm="1">
        <f t="array" ref="O18">INDEX(W_psid!$B$2:$CZ$104,W_!$A18,W_!O$1)/Ns!$B$1</f>
        <v>-0.36243384866714978</v>
      </c>
      <c r="P18" s="11" cm="1">
        <f t="array" ref="P18">INDEX(W_psid!$B$2:$CZ$104,W_!$A18,W_!P$1)/Ns!$B$1</f>
        <v>1763.1840093704454</v>
      </c>
      <c r="Q18" s="11" cm="1">
        <f t="array" ref="Q18">INDEX(W_psid!$B$2:$CZ$104,W_!$A18,W_!Q$1)/Ns!$B$1</f>
        <v>-3371.1500153556899</v>
      </c>
      <c r="R18" s="11" cm="1">
        <f t="array" ref="R18">INDEX(W_psid!$B$2:$CZ$104,W_!$A18,W_!R$1)/Ns!$B$1</f>
        <v>1568.5717020648594</v>
      </c>
      <c r="S18" s="11" cm="1">
        <f t="array" ref="S18">INDEX(W_psid!$B$2:$CZ$104,W_!$A18,W_!S$1)/Ns!$B$1</f>
        <v>-2940.6878479146144</v>
      </c>
      <c r="T18" s="11" cm="1">
        <f t="array" ref="T18">INDEX(W_psid!$B$2:$CZ$104,W_!$A18,W_!T$1)/Ns!$B$1</f>
        <v>-568.10092143102315</v>
      </c>
      <c r="U18" s="11" cm="1">
        <f t="array" ref="U18">INDEX(W_psid!$B$2:$CZ$104,W_!$A18,W_!U$1)/Ns!$B$1</f>
        <v>1062.424854585953</v>
      </c>
      <c r="V18" s="11" cm="1">
        <f t="array" ref="V18">INDEX(W_psid!$B$2:$CZ$104,W_!$A18,W_!V$1)/Ns!$B$1</f>
        <v>-13.141992555052447</v>
      </c>
      <c r="W18" s="11" cm="1">
        <f t="array" ref="W18">INDEX(W_psid!$B$2:$CZ$104,W_!$A18,W_!W$1)/Ns!$B$1</f>
        <v>-1.143060943870724</v>
      </c>
      <c r="X18" s="11" cm="1">
        <f t="array" ref="X18">INDEX(W_psid!$B$2:$CZ$104,W_!$A18,W_!X$1)/Ns!$B$1</f>
        <v>3.2555752386952559</v>
      </c>
      <c r="Y18" s="11" cm="1">
        <f t="array" ref="Y18">INDEX(W_psid!$B$2:$CZ$104,W_!$A18,W_!Y$1)/Ns!$B$1</f>
        <v>-117.46735971824071</v>
      </c>
      <c r="Z18" s="11" cm="1">
        <f t="array" ref="Z18">INDEX(W_psid!$B$2:$CZ$104,W_!$A18,W_!Z$1)/Ns!$B$1</f>
        <v>-102.28885487511907</v>
      </c>
      <c r="AA18" s="11" cm="1">
        <f t="array" ref="AA18">INDEX(W_psid!$B$2:$CZ$104,W_!$A18,W_!AA$1)/Ns!$B$1</f>
        <v>-91.906397158877994</v>
      </c>
      <c r="AB18" s="11" cm="1">
        <f t="array" ref="AB18">INDEX(W_psid!$B$2:$CZ$104,W_!$A18,W_!AB$1)/Ns!$B$1</f>
        <v>2.8116227361705957E-2</v>
      </c>
      <c r="AC18" s="11" cm="1">
        <f t="array" ref="AC18">INDEX(W_psid!$B$2:$CZ$104,W_!$A18,W_!AC$1)/Ns!$B$1</f>
        <v>-5.1141718171901572E-2</v>
      </c>
      <c r="AD18" s="11" cm="1">
        <f t="array" ref="AD18">INDEX(W_psid!$B$2:$CZ$104,W_!$A18,W_!AD$1)/Ns!$B$1</f>
        <v>-121.11571993031674</v>
      </c>
      <c r="AE18" s="11" cm="1">
        <f t="array" ref="AE18">INDEX(W_psid!$B$2:$CZ$104,W_!$A18,W_!AE$1)/Ns!$B$1</f>
        <v>-75.297052404070115</v>
      </c>
      <c r="AF18" s="11" cm="1">
        <f t="array" ref="AF18">INDEX(W_psid!$B$2:$CZ$104,W_!$A18,W_!AF$1)/Ns!$B$1</f>
        <v>-147.02044525468639</v>
      </c>
      <c r="AG18" s="11" cm="1">
        <f t="array" ref="AG18">INDEX(W_psid!$B$2:$CZ$104,W_!$A18,W_!AG$1)/Ns!$B$1</f>
        <v>-301.04453345569152</v>
      </c>
      <c r="AH18" s="11" cm="1">
        <f t="array" ref="AH18">INDEX(W_psid!$B$2:$CZ$104,W_!$A18,W_!AH$1)/Ns!$B$1</f>
        <v>-1.2163045104466834</v>
      </c>
      <c r="AI18" s="11" cm="1">
        <f t="array" ref="AI18">INDEX(W_psid!$B$2:$CZ$104,W_!$A18,W_!AI$1)/Ns!$B$1</f>
        <v>20.589163565856708</v>
      </c>
      <c r="AJ18" s="11" cm="1">
        <f t="array" ref="AJ18">INDEX(W_psid!$B$2:$CZ$104,W_!$A18,W_!AJ$1)/Ns!$B$1</f>
        <v>-127.30689448094499</v>
      </c>
      <c r="AK18" s="11" cm="1">
        <f t="array" ref="AK18">INDEX(W_psid!$B$2:$CZ$104,W_!$A18,W_!AK$1)/Ns!$B$1</f>
        <v>47.318447388726391</v>
      </c>
      <c r="AL18" s="11" cm="1">
        <f t="array" ref="AL18">INDEX(W_psid!$B$2:$CZ$104,W_!$A18,W_!AL$1)/Ns!$B$1</f>
        <v>19.353760087100774</v>
      </c>
      <c r="AM18" s="11" cm="1">
        <f t="array" ref="AM18">INDEX(W_psid!$B$2:$CZ$104,W_!$A18,W_!AM$1)/Ns!$B$1</f>
        <v>-237.50830716427268</v>
      </c>
      <c r="AN18" s="11" cm="1">
        <f t="array" ref="AN18">INDEX(W_psid!$B$2:$CZ$104,W_!$A18,W_!AN$1)/Ns!$B$1</f>
        <v>-11.859582957536279</v>
      </c>
      <c r="AO18" s="11" cm="1">
        <f t="array" ref="AO18">INDEX(W_psid!$B$2:$CZ$104,W_!$A18,W_!AO$1)/Ns!$B$1</f>
        <v>-9.5880001243205211</v>
      </c>
      <c r="AP18" s="11" cm="1">
        <f t="array" ref="AP18">INDEX(W_psid!$B$2:$CZ$104,W_!$A18,W_!AP$1)/Ns!$B$1</f>
        <v>-10.90763469183673</v>
      </c>
      <c r="AQ18" s="11" cm="1">
        <f t="array" ref="AQ18">INDEX(W_psid!$B$2:$CZ$104,W_!$A18,W_!AQ$1)/Ns!$B$1</f>
        <v>0.49848691394424954</v>
      </c>
      <c r="AR18" s="11" cm="1">
        <f t="array" ref="AR18">INDEX(W_psid!$B$2:$CZ$104,W_!$A18,W_!AR$1)/Ns!$B$1</f>
        <v>-0.18264229332786935</v>
      </c>
      <c r="AS18" s="11" cm="1">
        <f t="array" ref="AS18">INDEX(W_psid!$B$2:$CZ$104,W_!$A18,W_!AS$1)/Ns!$B$1</f>
        <v>1.0708061005171146</v>
      </c>
      <c r="AT18" s="11" cm="1">
        <f t="array" ref="AT18">INDEX(W_psid!$B$2:$CZ$104,W_!$A18,W_!AT$1)/Ns!$B$1</f>
        <v>0.21046642828631834</v>
      </c>
      <c r="AU18" s="11" cm="1">
        <f t="array" ref="AU18">INDEX(W_psid!$B$2:$CZ$104,W_!$A18,W_!AU$1)/Ns!$B$1</f>
        <v>185.05865498720934</v>
      </c>
      <c r="AV18" s="11" cm="1">
        <f t="array" ref="AV18">INDEX(W_psid!$B$2:$CT$98,W_!$A18,W_!AV$1)/Ns!$B$1</f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86</v>
      </c>
      <c r="B19" t="str">
        <f>MOMS!$A$17</f>
        <v>betahrs_w</v>
      </c>
      <c r="C19" t="str">
        <f>MOMS!$B$17</f>
        <v>betahrs_w</v>
      </c>
      <c r="D19" s="11" cm="1">
        <f t="array" ref="D19">INDEX(W_psid!$B$2:$CZ$104,W_!$A19,W_!D$1)/Ns!$B$1</f>
        <v>0.17776638338582745</v>
      </c>
      <c r="E19" s="11" cm="1">
        <f t="array" ref="E19">INDEX(W_psid!$B$2:$CZ$104,W_!$A19,W_!E$1)/Ns!$B$1</f>
        <v>-0.19632532602562691</v>
      </c>
      <c r="F19" s="11" cm="1">
        <f t="array" ref="F19">INDEX(W_psid!$B$2:$CZ$104,W_!$A19,W_!F$1)/Ns!$B$1</f>
        <v>3.3722045640296495E-2</v>
      </c>
      <c r="G19" s="11" cm="1">
        <f t="array" ref="G19">INDEX(W_psid!$B$2:$CZ$104,W_!$A19,W_!G$1)/Ns!$B$1</f>
        <v>-984.76826782458284</v>
      </c>
      <c r="H19" s="11" cm="1">
        <f t="array" ref="H19">INDEX(W_psid!$B$2:$CZ$104,W_!$A19,W_!H$1)/Ns!$B$1</f>
        <v>-9.8426675655655771</v>
      </c>
      <c r="I19" s="11" cm="1">
        <f t="array" ref="I19">INDEX(W_psid!$B$2:$CZ$104,W_!$A19,W_!I$1)/Ns!$B$1</f>
        <v>25.027067733390396</v>
      </c>
      <c r="J19" s="11" cm="1">
        <f t="array" ref="J19">INDEX(W_psid!$B$2:$CZ$104,W_!$A19,W_!J$1)/Ns!$B$1</f>
        <v>-19.216765986527019</v>
      </c>
      <c r="K19" s="11" cm="1">
        <f t="array" ref="K19">INDEX(W_psid!$B$2:$CZ$104,W_!$A19,W_!K$1)/Ns!$B$1</f>
        <v>-17.812113930023191</v>
      </c>
      <c r="L19" s="11" cm="1">
        <f t="array" ref="L19">INDEX(W_psid!$B$2:$CZ$104,W_!$A19,W_!L$1)/Ns!$B$1</f>
        <v>26.228217581913196</v>
      </c>
      <c r="M19" s="11" cm="1">
        <f t="array" ref="M19">INDEX(W_psid!$B$2:$CZ$104,W_!$A19,W_!M$1)/Ns!$B$1</f>
        <v>-49.034323224557802</v>
      </c>
      <c r="N19" s="11" cm="1">
        <f t="array" ref="N19">INDEX(W_psid!$B$2:$CZ$104,W_!$A19,W_!N$1)/Ns!$B$1</f>
        <v>-0.35439756964557967</v>
      </c>
      <c r="O19" s="11" cm="1">
        <f t="array" ref="O19">INDEX(W_psid!$B$2:$CZ$104,W_!$A19,W_!O$1)/Ns!$B$1</f>
        <v>0.68820506571319084</v>
      </c>
      <c r="P19" s="11" cm="1">
        <f t="array" ref="P19">INDEX(W_psid!$B$2:$CZ$104,W_!$A19,W_!P$1)/Ns!$B$1</f>
        <v>-3313.0964510664212</v>
      </c>
      <c r="Q19" s="11" cm="1">
        <f t="array" ref="Q19">INDEX(W_psid!$B$2:$CZ$104,W_!$A19,W_!Q$1)/Ns!$B$1</f>
        <v>6339.4727860263083</v>
      </c>
      <c r="R19" s="11" cm="1">
        <f t="array" ref="R19">INDEX(W_psid!$B$2:$CZ$104,W_!$A19,W_!R$1)/Ns!$B$1</f>
        <v>-2940.6878479146144</v>
      </c>
      <c r="S19" s="11" cm="1">
        <f t="array" ref="S19">INDEX(W_psid!$B$2:$CZ$104,W_!$A19,W_!S$1)/Ns!$B$1</f>
        <v>5519.1274575051284</v>
      </c>
      <c r="T19" s="11" cm="1">
        <f t="array" ref="T19">INDEX(W_psid!$B$2:$CZ$104,W_!$A19,W_!T$1)/Ns!$B$1</f>
        <v>1068.3947156148856</v>
      </c>
      <c r="U19" s="11" cm="1">
        <f t="array" ref="U19">INDEX(W_psid!$B$2:$CZ$104,W_!$A19,W_!U$1)/Ns!$B$1</f>
        <v>-1998.7574937441038</v>
      </c>
      <c r="V19" s="11" cm="1">
        <f t="array" ref="V19">INDEX(W_psid!$B$2:$CZ$104,W_!$A19,W_!V$1)/Ns!$B$1</f>
        <v>24.384034624709837</v>
      </c>
      <c r="W19" s="11" cm="1">
        <f t="array" ref="W19">INDEX(W_psid!$B$2:$CZ$104,W_!$A19,W_!W$1)/Ns!$B$1</f>
        <v>2.1294687805022234</v>
      </c>
      <c r="X19" s="11" cm="1">
        <f t="array" ref="X19">INDEX(W_psid!$B$2:$CZ$104,W_!$A19,W_!X$1)/Ns!$B$1</f>
        <v>-6.0108015981069505</v>
      </c>
      <c r="Y19" s="11" cm="1">
        <f t="array" ref="Y19">INDEX(W_psid!$B$2:$CZ$104,W_!$A19,W_!Y$1)/Ns!$B$1</f>
        <v>218.25659323325675</v>
      </c>
      <c r="Z19" s="11" cm="1">
        <f t="array" ref="Z19">INDEX(W_psid!$B$2:$CZ$104,W_!$A19,W_!Z$1)/Ns!$B$1</f>
        <v>190.49802365265296</v>
      </c>
      <c r="AA19" s="11" cm="1">
        <f t="array" ref="AA19">INDEX(W_psid!$B$2:$CZ$104,W_!$A19,W_!AA$1)/Ns!$B$1</f>
        <v>171.3885978971195</v>
      </c>
      <c r="AB19" s="11" cm="1">
        <f t="array" ref="AB19">INDEX(W_psid!$B$2:$CZ$104,W_!$A19,W_!AB$1)/Ns!$B$1</f>
        <v>-5.4054250667207558E-2</v>
      </c>
      <c r="AC19" s="11" cm="1">
        <f t="array" ref="AC19">INDEX(W_psid!$B$2:$CZ$104,W_!$A19,W_!AC$1)/Ns!$B$1</f>
        <v>9.9568691126822678E-2</v>
      </c>
      <c r="AD19" s="11" cm="1">
        <f t="array" ref="AD19">INDEX(W_psid!$B$2:$CZ$104,W_!$A19,W_!AD$1)/Ns!$B$1</f>
        <v>229.83792787153095</v>
      </c>
      <c r="AE19" s="11" cm="1">
        <f t="array" ref="AE19">INDEX(W_psid!$B$2:$CZ$104,W_!$A19,W_!AE$1)/Ns!$B$1</f>
        <v>140.69787251356075</v>
      </c>
      <c r="AF19" s="11" cm="1">
        <f t="array" ref="AF19">INDEX(W_psid!$B$2:$CZ$104,W_!$A19,W_!AF$1)/Ns!$B$1</f>
        <v>275.72456305163485</v>
      </c>
      <c r="AG19" s="11" cm="1">
        <f t="array" ref="AG19">INDEX(W_psid!$B$2:$CZ$104,W_!$A19,W_!AG$1)/Ns!$B$1</f>
        <v>558.51660218898189</v>
      </c>
      <c r="AH19" s="11" cm="1">
        <f t="array" ref="AH19">INDEX(W_psid!$B$2:$CZ$104,W_!$A19,W_!AH$1)/Ns!$B$1</f>
        <v>4.9106265126830007</v>
      </c>
      <c r="AI19" s="11" cm="1">
        <f t="array" ref="AI19">INDEX(W_psid!$B$2:$CZ$104,W_!$A19,W_!AI$1)/Ns!$B$1</f>
        <v>-29.400871358306503</v>
      </c>
      <c r="AJ19" s="11" cm="1">
        <f t="array" ref="AJ19">INDEX(W_psid!$B$2:$CZ$104,W_!$A19,W_!AJ$1)/Ns!$B$1</f>
        <v>238.17239035294025</v>
      </c>
      <c r="AK19" s="11" cm="1">
        <f t="array" ref="AK19">INDEX(W_psid!$B$2:$CZ$104,W_!$A19,W_!AK$1)/Ns!$B$1</f>
        <v>-89.304193696097215</v>
      </c>
      <c r="AL19" s="11" cm="1">
        <f t="array" ref="AL19">INDEX(W_psid!$B$2:$CZ$104,W_!$A19,W_!AL$1)/Ns!$B$1</f>
        <v>-37.694688268330545</v>
      </c>
      <c r="AM19" s="11" cm="1">
        <f t="array" ref="AM19">INDEX(W_psid!$B$2:$CZ$104,W_!$A19,W_!AM$1)/Ns!$B$1</f>
        <v>449.52330345098181</v>
      </c>
      <c r="AN19" s="11" cm="1">
        <f t="array" ref="AN19">INDEX(W_psid!$B$2:$CZ$104,W_!$A19,W_!AN$1)/Ns!$B$1</f>
        <v>21.797666883295175</v>
      </c>
      <c r="AO19" s="11" cm="1">
        <f t="array" ref="AO19">INDEX(W_psid!$B$2:$CZ$104,W_!$A19,W_!AO$1)/Ns!$B$1</f>
        <v>17.522105541902256</v>
      </c>
      <c r="AP19" s="11" cm="1">
        <f t="array" ref="AP19">INDEX(W_psid!$B$2:$CZ$104,W_!$A19,W_!AP$1)/Ns!$B$1</f>
        <v>20.014474208367616</v>
      </c>
      <c r="AQ19" s="11" cm="1">
        <f t="array" ref="AQ19">INDEX(W_psid!$B$2:$CZ$104,W_!$A19,W_!AQ$1)/Ns!$B$1</f>
        <v>-0.99982460201225876</v>
      </c>
      <c r="AR19" s="11" cm="1">
        <f t="array" ref="AR19">INDEX(W_psid!$B$2:$CZ$104,W_!$A19,W_!AR$1)/Ns!$B$1</f>
        <v>0.33237381717360942</v>
      </c>
      <c r="AS19" s="11" cm="1">
        <f t="array" ref="AS19">INDEX(W_psid!$B$2:$CZ$104,W_!$A19,W_!AS$1)/Ns!$B$1</f>
        <v>-2.1212199587293576</v>
      </c>
      <c r="AT19" s="11" cm="1">
        <f t="array" ref="AT19">INDEX(W_psid!$B$2:$CZ$104,W_!$A19,W_!AT$1)/Ns!$B$1</f>
        <v>-0.39768164402205597</v>
      </c>
      <c r="AU19" s="11" cm="1">
        <f t="array" ref="AU19">INDEX(W_psid!$B$2:$CZ$104,W_!$A19,W_!AU$1)/Ns!$B$1</f>
        <v>-350.04005630343806</v>
      </c>
      <c r="AV19" s="11" cm="1">
        <f t="array" ref="AV19">INDEX(W_psid!$B$2:$CT$98,W_!$A19,W_!AV$1)/Ns!$B$1</f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95</v>
      </c>
      <c r="B20" t="str">
        <f>MOMS!$A$18</f>
        <v>betahwk</v>
      </c>
      <c r="C20" t="str">
        <f>MOMS!$B$18</f>
        <v>betahwk</v>
      </c>
      <c r="D20" s="11" cm="1">
        <f t="array" ref="D20">INDEX(W_psid!$B$2:$CZ$104,W_!$A20,W_!D$1)/Ns!$B$1</f>
        <v>6.4699636306792697E-3</v>
      </c>
      <c r="E20" s="11" cm="1">
        <f t="array" ref="E20">INDEX(W_psid!$B$2:$CZ$104,W_!$A20,W_!E$1)/Ns!$B$1</f>
        <v>-5.4563297311719099E-2</v>
      </c>
      <c r="F20" s="11" cm="1">
        <f t="array" ref="F20">INDEX(W_psid!$B$2:$CZ$104,W_!$A20,W_!F$1)/Ns!$B$1</f>
        <v>3.0809364778536003E-3</v>
      </c>
      <c r="G20" s="11" cm="1">
        <f t="array" ref="G20">INDEX(W_psid!$B$2:$CZ$104,W_!$A20,W_!G$1)/Ns!$B$1</f>
        <v>-211.30141923339218</v>
      </c>
      <c r="H20" s="11" cm="1">
        <f t="array" ref="H20">INDEX(W_psid!$B$2:$CZ$104,W_!$A20,W_!H$1)/Ns!$B$1</f>
        <v>-2.7942573244046147</v>
      </c>
      <c r="I20" s="11" cm="1">
        <f t="array" ref="I20">INDEX(W_psid!$B$2:$CZ$104,W_!$A20,W_!I$1)/Ns!$B$1</f>
        <v>3.9039584534518803</v>
      </c>
      <c r="J20" s="11" cm="1">
        <f t="array" ref="J20">INDEX(W_psid!$B$2:$CZ$104,W_!$A20,W_!J$1)/Ns!$B$1</f>
        <v>-1.9282397193109404</v>
      </c>
      <c r="K20" s="11" cm="1">
        <f t="array" ref="K20">INDEX(W_psid!$B$2:$CZ$104,W_!$A20,W_!K$1)/Ns!$B$1</f>
        <v>-5.5916262093774529</v>
      </c>
      <c r="L20" s="11" cm="1">
        <f t="array" ref="L20">INDEX(W_psid!$B$2:$CZ$104,W_!$A20,W_!L$1)/Ns!$B$1</f>
        <v>4.9981445009904357</v>
      </c>
      <c r="M20" s="11" cm="1">
        <f t="array" ref="M20">INDEX(W_psid!$B$2:$CZ$104,W_!$A20,W_!M$1)/Ns!$B$1</f>
        <v>-9.4767088511904305</v>
      </c>
      <c r="N20" s="11" cm="1">
        <f t="array" ref="N20">INDEX(W_psid!$B$2:$CZ$104,W_!$A20,W_!N$1)/Ns!$B$1</f>
        <v>-9.800182023128777E-2</v>
      </c>
      <c r="O20" s="11" cm="1">
        <f t="array" ref="O20">INDEX(W_psid!$B$2:$CZ$104,W_!$A20,W_!O$1)/Ns!$B$1</f>
        <v>0.18811911673914675</v>
      </c>
      <c r="P20" s="11" cm="1">
        <f t="array" ref="P20">INDEX(W_psid!$B$2:$CZ$104,W_!$A20,W_!P$1)/Ns!$B$1</f>
        <v>-701.75855763872062</v>
      </c>
      <c r="Q20" s="11" cm="1">
        <f t="array" ref="Q20">INDEX(W_psid!$B$2:$CZ$104,W_!$A20,W_!Q$1)/Ns!$B$1</f>
        <v>1340.2594630499275</v>
      </c>
      <c r="R20" s="11" cm="1">
        <f t="array" ref="R20">INDEX(W_psid!$B$2:$CZ$104,W_!$A20,W_!R$1)/Ns!$B$1</f>
        <v>-568.10092143102315</v>
      </c>
      <c r="S20" s="11" cm="1">
        <f t="array" ref="S20">INDEX(W_psid!$B$2:$CZ$104,W_!$A20,W_!S$1)/Ns!$B$1</f>
        <v>1068.3947156148856</v>
      </c>
      <c r="T20" s="11" cm="1">
        <f t="array" ref="T20">INDEX(W_psid!$B$2:$CZ$104,W_!$A20,W_!T$1)/Ns!$B$1</f>
        <v>430.24937553898894</v>
      </c>
      <c r="U20" s="11" cm="1">
        <f t="array" ref="U20">INDEX(W_psid!$B$2:$CZ$104,W_!$A20,W_!U$1)/Ns!$B$1</f>
        <v>-811.63735040907227</v>
      </c>
      <c r="V20" s="11" cm="1">
        <f t="array" ref="V20">INDEX(W_psid!$B$2:$CZ$104,W_!$A20,W_!V$1)/Ns!$B$1</f>
        <v>3.8913106117669463</v>
      </c>
      <c r="W20" s="11" cm="1">
        <f t="array" ref="W20">INDEX(W_psid!$B$2:$CZ$104,W_!$A20,W_!W$1)/Ns!$B$1</f>
        <v>0.39822885562543558</v>
      </c>
      <c r="X20" s="11" cm="1">
        <f t="array" ref="X20">INDEX(W_psid!$B$2:$CZ$104,W_!$A20,W_!X$1)/Ns!$B$1</f>
        <v>-0.5884274323673474</v>
      </c>
      <c r="Y20" s="11" cm="1">
        <f t="array" ref="Y20">INDEX(W_psid!$B$2:$CZ$104,W_!$A20,W_!Y$1)/Ns!$B$1</f>
        <v>46.30025903218278</v>
      </c>
      <c r="Z20" s="11" cm="1">
        <f t="array" ref="Z20">INDEX(W_psid!$B$2:$CZ$104,W_!$A20,W_!Z$1)/Ns!$B$1</f>
        <v>39.93247590756279</v>
      </c>
      <c r="AA20" s="11" cm="1">
        <f t="array" ref="AA20">INDEX(W_psid!$B$2:$CZ$104,W_!$A20,W_!AA$1)/Ns!$B$1</f>
        <v>36.247129410439051</v>
      </c>
      <c r="AB20" s="11" cm="1">
        <f t="array" ref="AB20">INDEX(W_psid!$B$2:$CZ$104,W_!$A20,W_!AB$1)/Ns!$B$1</f>
        <v>-2.1518354241038668E-2</v>
      </c>
      <c r="AC20" s="11" cm="1">
        <f t="array" ref="AC20">INDEX(W_psid!$B$2:$CZ$104,W_!$A20,W_!AC$1)/Ns!$B$1</f>
        <v>3.0436972629051928E-2</v>
      </c>
      <c r="AD20" s="11" cm="1">
        <f t="array" ref="AD20">INDEX(W_psid!$B$2:$CZ$104,W_!$A20,W_!AD$1)/Ns!$B$1</f>
        <v>31.075729862315068</v>
      </c>
      <c r="AE20" s="11" cm="1">
        <f t="array" ref="AE20">INDEX(W_psid!$B$2:$CZ$104,W_!$A20,W_!AE$1)/Ns!$B$1</f>
        <v>11.957490418677887</v>
      </c>
      <c r="AF20" s="11" cm="1">
        <f t="array" ref="AF20">INDEX(W_psid!$B$2:$CZ$104,W_!$A20,W_!AF$1)/Ns!$B$1</f>
        <v>73.620088502439629</v>
      </c>
      <c r="AG20" s="11" cm="1">
        <f t="array" ref="AG20">INDEX(W_psid!$B$2:$CZ$104,W_!$A20,W_!AG$1)/Ns!$B$1</f>
        <v>101.33075077941011</v>
      </c>
      <c r="AH20" s="11" cm="1">
        <f t="array" ref="AH20">INDEX(W_psid!$B$2:$CZ$104,W_!$A20,W_!AH$1)/Ns!$B$1</f>
        <v>115.10740771448714</v>
      </c>
      <c r="AI20" s="11" cm="1">
        <f t="array" ref="AI20">INDEX(W_psid!$B$2:$CZ$104,W_!$A20,W_!AI$1)/Ns!$B$1</f>
        <v>46.823785685435425</v>
      </c>
      <c r="AJ20" s="11" cm="1">
        <f t="array" ref="AJ20">INDEX(W_psid!$B$2:$CZ$104,W_!$A20,W_!AJ$1)/Ns!$B$1</f>
        <v>-28.56495763867628</v>
      </c>
      <c r="AK20" s="11" cm="1">
        <f t="array" ref="AK20">INDEX(W_psid!$B$2:$CZ$104,W_!$A20,W_!AK$1)/Ns!$B$1</f>
        <v>-127.6787808320332</v>
      </c>
      <c r="AL20" s="11" cm="1">
        <f t="array" ref="AL20">INDEX(W_psid!$B$2:$CZ$104,W_!$A20,W_!AL$1)/Ns!$B$1</f>
        <v>-17.99329815882259</v>
      </c>
      <c r="AM20" s="11" cm="1">
        <f t="array" ref="AM20">INDEX(W_psid!$B$2:$CZ$104,W_!$A20,W_!AM$1)/Ns!$B$1</f>
        <v>73.57291854687702</v>
      </c>
      <c r="AN20" s="11" cm="1">
        <f t="array" ref="AN20">INDEX(W_psid!$B$2:$CZ$104,W_!$A20,W_!AN$1)/Ns!$B$1</f>
        <v>1.8997221387395582</v>
      </c>
      <c r="AO20" s="11" cm="1">
        <f t="array" ref="AO20">INDEX(W_psid!$B$2:$CZ$104,W_!$A20,W_!AO$1)/Ns!$B$1</f>
        <v>0.99824818716135155</v>
      </c>
      <c r="AP20" s="11" cm="1">
        <f t="array" ref="AP20">INDEX(W_psid!$B$2:$CZ$104,W_!$A20,W_!AP$1)/Ns!$B$1</f>
        <v>1.6728524669573277</v>
      </c>
      <c r="AQ20" s="11" cm="1">
        <f t="array" ref="AQ20">INDEX(W_psid!$B$2:$CZ$104,W_!$A20,W_!AQ$1)/Ns!$B$1</f>
        <v>-0.56100057310974805</v>
      </c>
      <c r="AR20" s="11" cm="1">
        <f t="array" ref="AR20">INDEX(W_psid!$B$2:$CZ$104,W_!$A20,W_!AR$1)/Ns!$B$1</f>
        <v>-8.2101367873843398E-3</v>
      </c>
      <c r="AS20" s="11" cm="1">
        <f t="array" ref="AS20">INDEX(W_psid!$B$2:$CZ$104,W_!$A20,W_!AS$1)/Ns!$B$1</f>
        <v>-0.76082596409849357</v>
      </c>
      <c r="AT20" s="11" cm="1">
        <f t="array" ref="AT20">INDEX(W_psid!$B$2:$CZ$104,W_!$A20,W_!AT$1)/Ns!$B$1</f>
        <v>-0.10173489646599192</v>
      </c>
      <c r="AU20" s="11" cm="1">
        <f t="array" ref="AU20">INDEX(W_psid!$B$2:$CZ$104,W_!$A20,W_!AU$1)/Ns!$B$1</f>
        <v>-60.996895257536984</v>
      </c>
      <c r="AV20" s="11" cm="1">
        <f t="array" ref="AV20">INDEX(W_psid!$B$2:$CT$98,W_!$A20,W_!AV$1)/Ns!$B$1</f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96</v>
      </c>
      <c r="B21" t="str">
        <f>MOMS!$A$19</f>
        <v>betahwk_w</v>
      </c>
      <c r="C21" t="str">
        <f>MOMS!$B$19</f>
        <v>betahwk_w</v>
      </c>
      <c r="D21" s="11" cm="1">
        <f t="array" ref="D21">INDEX(W_psid!$B$2:$CZ$104,W_!$A21,W_!D$1)/Ns!$B$1</f>
        <v>-1.0537308040703297E-2</v>
      </c>
      <c r="E21" s="11" cm="1">
        <f t="array" ref="E21">INDEX(W_psid!$B$2:$CZ$104,W_!$A21,W_!E$1)/Ns!$B$1</f>
        <v>0.10208107729419125</v>
      </c>
      <c r="F21" s="11" cm="1">
        <f t="array" ref="F21">INDEX(W_psid!$B$2:$CZ$104,W_!$A21,W_!F$1)/Ns!$B$1</f>
        <v>-5.5171637329746682E-3</v>
      </c>
      <c r="G21" s="11" cm="1">
        <f t="array" ref="G21">INDEX(W_psid!$B$2:$CZ$104,W_!$A21,W_!G$1)/Ns!$B$1</f>
        <v>392.98837731434764</v>
      </c>
      <c r="H21" s="11" cm="1">
        <f t="array" ref="H21">INDEX(W_psid!$B$2:$CZ$104,W_!$A21,W_!H$1)/Ns!$B$1</f>
        <v>5.2224874747760914</v>
      </c>
      <c r="I21" s="11" cm="1">
        <f t="array" ref="I21">INDEX(W_psid!$B$2:$CZ$104,W_!$A21,W_!I$1)/Ns!$B$1</f>
        <v>-7.11667722226594</v>
      </c>
      <c r="J21" s="11" cm="1">
        <f t="array" ref="J21">INDEX(W_psid!$B$2:$CZ$104,W_!$A21,W_!J$1)/Ns!$B$1</f>
        <v>3.5625091254125145</v>
      </c>
      <c r="K21" s="11" cm="1">
        <f t="array" ref="K21">INDEX(W_psid!$B$2:$CZ$104,W_!$A21,W_!K$1)/Ns!$B$1</f>
        <v>10.476758041636117</v>
      </c>
      <c r="L21" s="11" cm="1">
        <f t="array" ref="L21">INDEX(W_psid!$B$2:$CZ$104,W_!$A21,W_!L$1)/Ns!$B$1</f>
        <v>-9.1748140779880245</v>
      </c>
      <c r="M21" s="11" cm="1">
        <f t="array" ref="M21">INDEX(W_psid!$B$2:$CZ$104,W_!$A21,W_!M$1)/Ns!$B$1</f>
        <v>17.403271054592906</v>
      </c>
      <c r="N21" s="11" cm="1">
        <f t="array" ref="N21">INDEX(W_psid!$B$2:$CZ$104,W_!$A21,W_!N$1)/Ns!$B$1</f>
        <v>0.18336861470407398</v>
      </c>
      <c r="O21" s="11" cm="1">
        <f t="array" ref="O21">INDEX(W_psid!$B$2:$CZ$104,W_!$A21,W_!O$1)/Ns!$B$1</f>
        <v>-0.35275495380070238</v>
      </c>
      <c r="P21" s="11" cm="1">
        <f t="array" ref="P21">INDEX(W_psid!$B$2:$CZ$104,W_!$A21,W_!P$1)/Ns!$B$1</f>
        <v>1313.0883583612517</v>
      </c>
      <c r="Q21" s="11" cm="1">
        <f t="array" ref="Q21">INDEX(W_psid!$B$2:$CZ$104,W_!$A21,W_!Q$1)/Ns!$B$1</f>
        <v>-2509.6765171782167</v>
      </c>
      <c r="R21" s="11" cm="1">
        <f t="array" ref="R21">INDEX(W_psid!$B$2:$CZ$104,W_!$A21,W_!R$1)/Ns!$B$1</f>
        <v>1062.424854585953</v>
      </c>
      <c r="S21" s="11" cm="1">
        <f t="array" ref="S21">INDEX(W_psid!$B$2:$CZ$104,W_!$A21,W_!S$1)/Ns!$B$1</f>
        <v>-1998.7574937441038</v>
      </c>
      <c r="T21" s="11" cm="1">
        <f t="array" ref="T21">INDEX(W_psid!$B$2:$CZ$104,W_!$A21,W_!T$1)/Ns!$B$1</f>
        <v>-811.63735040907227</v>
      </c>
      <c r="U21" s="11" cm="1">
        <f t="array" ref="U21">INDEX(W_psid!$B$2:$CZ$104,W_!$A21,W_!U$1)/Ns!$B$1</f>
        <v>1534.3807715054181</v>
      </c>
      <c r="V21" s="11" cm="1">
        <f t="array" ref="V21">INDEX(W_psid!$B$2:$CZ$104,W_!$A21,W_!V$1)/Ns!$B$1</f>
        <v>-7.1041050620678545</v>
      </c>
      <c r="W21" s="11" cm="1">
        <f t="array" ref="W21">INDEX(W_psid!$B$2:$CZ$104,W_!$A21,W_!W$1)/Ns!$B$1</f>
        <v>-0.74347619682916799</v>
      </c>
      <c r="X21" s="11" cm="1">
        <f t="array" ref="X21">INDEX(W_psid!$B$2:$CZ$104,W_!$A21,W_!X$1)/Ns!$B$1</f>
        <v>1.1438632223149516</v>
      </c>
      <c r="Y21" s="11" cm="1">
        <f t="array" ref="Y21">INDEX(W_psid!$B$2:$CZ$104,W_!$A21,W_!Y$1)/Ns!$B$1</f>
        <v>-88.336794850781061</v>
      </c>
      <c r="Z21" s="11" cm="1">
        <f t="array" ref="Z21">INDEX(W_psid!$B$2:$CZ$104,W_!$A21,W_!Z$1)/Ns!$B$1</f>
        <v>-74.340512566262177</v>
      </c>
      <c r="AA21" s="11" cm="1">
        <f t="array" ref="AA21">INDEX(W_psid!$B$2:$CZ$104,W_!$A21,W_!AA$1)/Ns!$B$1</f>
        <v>-67.492798835756432</v>
      </c>
      <c r="AB21" s="11" cm="1">
        <f t="array" ref="AB21">INDEX(W_psid!$B$2:$CZ$104,W_!$A21,W_!AB$1)/Ns!$B$1</f>
        <v>4.2621514898831668E-2</v>
      </c>
      <c r="AC21" s="11" cm="1">
        <f t="array" ref="AC21">INDEX(W_psid!$B$2:$CZ$104,W_!$A21,W_!AC$1)/Ns!$B$1</f>
        <v>-6.1655298277314217E-2</v>
      </c>
      <c r="AD21" s="11" cm="1">
        <f t="array" ref="AD21">INDEX(W_psid!$B$2:$CZ$104,W_!$A21,W_!AD$1)/Ns!$B$1</f>
        <v>-53.241944557888729</v>
      </c>
      <c r="AE21" s="11" cm="1">
        <f t="array" ref="AE21">INDEX(W_psid!$B$2:$CZ$104,W_!$A21,W_!AE$1)/Ns!$B$1</f>
        <v>-17.481176267748801</v>
      </c>
      <c r="AF21" s="11" cm="1">
        <f t="array" ref="AF21">INDEX(W_psid!$B$2:$CZ$104,W_!$A21,W_!AF$1)/Ns!$B$1</f>
        <v>-141.58188874812311</v>
      </c>
      <c r="AG21" s="11" cm="1">
        <f t="array" ref="AG21">INDEX(W_psid!$B$2:$CZ$104,W_!$A21,W_!AG$1)/Ns!$B$1</f>
        <v>-187.11366345314303</v>
      </c>
      <c r="AH21" s="11" cm="1">
        <f t="array" ref="AH21">INDEX(W_psid!$B$2:$CZ$104,W_!$A21,W_!AH$1)/Ns!$B$1</f>
        <v>-220.65134087398388</v>
      </c>
      <c r="AI21" s="11" cm="1">
        <f t="array" ref="AI21">INDEX(W_psid!$B$2:$CZ$104,W_!$A21,W_!AI$1)/Ns!$B$1</f>
        <v>-88.827203987656176</v>
      </c>
      <c r="AJ21" s="11" cm="1">
        <f t="array" ref="AJ21">INDEX(W_psid!$B$2:$CZ$104,W_!$A21,W_!AJ$1)/Ns!$B$1</f>
        <v>56.944049785409128</v>
      </c>
      <c r="AK21" s="11" cm="1">
        <f t="array" ref="AK21">INDEX(W_psid!$B$2:$CZ$104,W_!$A21,W_!AK$1)/Ns!$B$1</f>
        <v>244.32375218413293</v>
      </c>
      <c r="AL21" s="11" cm="1">
        <f t="array" ref="AL21">INDEX(W_psid!$B$2:$CZ$104,W_!$A21,W_!AL$1)/Ns!$B$1</f>
        <v>32.660241823637065</v>
      </c>
      <c r="AM21" s="11" cm="1">
        <f t="array" ref="AM21">INDEX(W_psid!$B$2:$CZ$104,W_!$A21,W_!AM$1)/Ns!$B$1</f>
        <v>-135.16141070911945</v>
      </c>
      <c r="AN21" s="11" cm="1">
        <f t="array" ref="AN21">INDEX(W_psid!$B$2:$CZ$104,W_!$A21,W_!AN$1)/Ns!$B$1</f>
        <v>-3.2332641640179514</v>
      </c>
      <c r="AO21" s="11" cm="1">
        <f t="array" ref="AO21">INDEX(W_psid!$B$2:$CZ$104,W_!$A21,W_!AO$1)/Ns!$B$1</f>
        <v>-1.5318702972673734</v>
      </c>
      <c r="AP21" s="11" cm="1">
        <f t="array" ref="AP21">INDEX(W_psid!$B$2:$CZ$104,W_!$A21,W_!AP$1)/Ns!$B$1</f>
        <v>-2.808917534511115</v>
      </c>
      <c r="AQ21" s="11" cm="1">
        <f t="array" ref="AQ21">INDEX(W_psid!$B$2:$CZ$104,W_!$A21,W_!AQ$1)/Ns!$B$1</f>
        <v>1.1500228045069241</v>
      </c>
      <c r="AR21" s="11" cm="1">
        <f t="array" ref="AR21">INDEX(W_psid!$B$2:$CZ$104,W_!$A21,W_!AR$1)/Ns!$B$1</f>
        <v>2.9930042878607288E-2</v>
      </c>
      <c r="AS21" s="11" cm="1">
        <f t="array" ref="AS21">INDEX(W_psid!$B$2:$CZ$104,W_!$A21,W_!AS$1)/Ns!$B$1</f>
        <v>1.5067542436425081</v>
      </c>
      <c r="AT21" s="11" cm="1">
        <f t="array" ref="AT21">INDEX(W_psid!$B$2:$CZ$104,W_!$A21,W_!AT$1)/Ns!$B$1</f>
        <v>0.18951225051763973</v>
      </c>
      <c r="AU21" s="11" cm="1">
        <f t="array" ref="AU21">INDEX(W_psid!$B$2:$CZ$104,W_!$A21,W_!AU$1)/Ns!$B$1</f>
        <v>111.69107446858089</v>
      </c>
      <c r="AV21" s="11" cm="1">
        <f t="array" ref="AV21">INDEX(W_psid!$B$2:$CT$98,W_!$A21,W_!AV$1)/Ns!$B$1</f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24</v>
      </c>
      <c r="B22" t="str">
        <f>MOMS!$A$20</f>
        <v>hdo</v>
      </c>
      <c r="C22" t="str">
        <f>MOMS!$B$20</f>
        <v>hdo</v>
      </c>
      <c r="D22" s="11" cm="1">
        <f t="array" ref="D22">INDEX(W_psid!$B$2:$CZ$104,W_!$A22,W_!D$1)/Ns!$B$1</f>
        <v>2.10200305101012E-3</v>
      </c>
      <c r="E22" s="11" cm="1">
        <f t="array" ref="E22">INDEX(W_psid!$B$2:$CZ$104,W_!$A22,W_!E$1)/Ns!$B$1</f>
        <v>-1.5188661516137988E-3</v>
      </c>
      <c r="F22" s="11" cm="1">
        <f t="array" ref="F22">INDEX(W_psid!$B$2:$CZ$104,W_!$A22,W_!F$1)/Ns!$B$1</f>
        <v>3.5669095455239622E-4</v>
      </c>
      <c r="G22" s="11" cm="1">
        <f t="array" ref="G22">INDEX(W_psid!$B$2:$CZ$104,W_!$A22,W_!G$1)/Ns!$B$1</f>
        <v>-6.2359031193143153</v>
      </c>
      <c r="H22" s="11" cm="1">
        <f t="array" ref="H22">INDEX(W_psid!$B$2:$CZ$104,W_!$A22,W_!H$1)/Ns!$B$1</f>
        <v>-1.9751256414351517E-2</v>
      </c>
      <c r="I22" s="11" cm="1">
        <f t="array" ref="I22">INDEX(W_psid!$B$2:$CZ$104,W_!$A22,W_!I$1)/Ns!$B$1</f>
        <v>0.45358098872206448</v>
      </c>
      <c r="J22" s="11" cm="1">
        <f t="array" ref="J22">INDEX(W_psid!$B$2:$CZ$104,W_!$A22,W_!J$1)/Ns!$B$1</f>
        <v>-0.12888456435080944</v>
      </c>
      <c r="K22" s="11" cm="1">
        <f t="array" ref="K22">INDEX(W_psid!$B$2:$CZ$104,W_!$A22,W_!K$1)/Ns!$B$1</f>
        <v>-0.14321636641683372</v>
      </c>
      <c r="L22" s="11" cm="1">
        <f t="array" ref="L22">INDEX(W_psid!$B$2:$CZ$104,W_!$A22,W_!L$1)/Ns!$B$1</f>
        <v>0.19953378365896102</v>
      </c>
      <c r="M22" s="11" cm="1">
        <f t="array" ref="M22">INDEX(W_psid!$B$2:$CZ$104,W_!$A22,W_!M$1)/Ns!$B$1</f>
        <v>-0.37379952048790016</v>
      </c>
      <c r="N22" s="11" cm="1">
        <f t="array" ref="N22">INDEX(W_psid!$B$2:$CZ$104,W_!$A22,W_!N$1)/Ns!$B$1</f>
        <v>-2.343658731886621E-3</v>
      </c>
      <c r="O22" s="11" cm="1">
        <f t="array" ref="O22">INDEX(W_psid!$B$2:$CZ$104,W_!$A22,W_!O$1)/Ns!$B$1</f>
        <v>4.5179287785090229E-3</v>
      </c>
      <c r="P22" s="11" cm="1">
        <f t="array" ref="P22">INDEX(W_psid!$B$2:$CZ$104,W_!$A22,W_!P$1)/Ns!$B$1</f>
        <v>-16.209322582133147</v>
      </c>
      <c r="Q22" s="11" cm="1">
        <f t="array" ref="Q22">INDEX(W_psid!$B$2:$CZ$104,W_!$A22,W_!Q$1)/Ns!$B$1</f>
        <v>30.838536569420821</v>
      </c>
      <c r="R22" s="11" cm="1">
        <f t="array" ref="R22">INDEX(W_psid!$B$2:$CZ$104,W_!$A22,W_!R$1)/Ns!$B$1</f>
        <v>-13.141992555052447</v>
      </c>
      <c r="S22" s="11" cm="1">
        <f t="array" ref="S22">INDEX(W_psid!$B$2:$CZ$104,W_!$A22,W_!S$1)/Ns!$B$1</f>
        <v>24.384034624709837</v>
      </c>
      <c r="T22" s="11" cm="1">
        <f t="array" ref="T22">INDEX(W_psid!$B$2:$CZ$104,W_!$A22,W_!T$1)/Ns!$B$1</f>
        <v>3.8913106117669463</v>
      </c>
      <c r="U22" s="11" cm="1">
        <f t="array" ref="U22">INDEX(W_psid!$B$2:$CZ$104,W_!$A22,W_!U$1)/Ns!$B$1</f>
        <v>-7.1041050620678545</v>
      </c>
      <c r="V22" s="11" cm="1">
        <f t="array" ref="V22">INDEX(W_psid!$B$2:$CZ$104,W_!$A22,W_!V$1)/Ns!$B$1</f>
        <v>0.4517744639036681</v>
      </c>
      <c r="W22" s="11" cm="1">
        <f t="array" ref="W22">INDEX(W_psid!$B$2:$CZ$104,W_!$A22,W_!W$1)/Ns!$B$1</f>
        <v>1.9045410115800444E-2</v>
      </c>
      <c r="X22" s="11" cm="1">
        <f t="array" ref="X22">INDEX(W_psid!$B$2:$CZ$104,W_!$A22,W_!X$1)/Ns!$B$1</f>
        <v>-6.0496131237470323E-2</v>
      </c>
      <c r="Y22" s="11" cm="1">
        <f t="array" ref="Y22">INDEX(W_psid!$B$2:$CZ$104,W_!$A22,W_!Y$1)/Ns!$B$1</f>
        <v>2.8068029882544985</v>
      </c>
      <c r="Z22" s="11" cm="1">
        <f t="array" ref="Z22">INDEX(W_psid!$B$2:$CZ$104,W_!$A22,W_!Z$1)/Ns!$B$1</f>
        <v>2.3213607761527904</v>
      </c>
      <c r="AA22" s="11" cm="1">
        <f t="array" ref="AA22">INDEX(W_psid!$B$2:$CZ$104,W_!$A22,W_!AA$1)/Ns!$B$1</f>
        <v>2.0783243024931104</v>
      </c>
      <c r="AB22" s="11" cm="1">
        <f t="array" ref="AB22">INDEX(W_psid!$B$2:$CZ$104,W_!$A22,W_!AB$1)/Ns!$B$1</f>
        <v>2.1620910093765934E-3</v>
      </c>
      <c r="AC22" s="11" cm="1">
        <f t="array" ref="AC22">INDEX(W_psid!$B$2:$CZ$104,W_!$A22,W_!AC$1)/Ns!$B$1</f>
        <v>-4.0176943943251303E-3</v>
      </c>
      <c r="AD22" s="11" cm="1">
        <f t="array" ref="AD22">INDEX(W_psid!$B$2:$CZ$104,W_!$A22,W_!AD$1)/Ns!$B$1</f>
        <v>2.9910048758204542</v>
      </c>
      <c r="AE22" s="11" cm="1">
        <f t="array" ref="AE22">INDEX(W_psid!$B$2:$CZ$104,W_!$A22,W_!AE$1)/Ns!$B$1</f>
        <v>1.6049307086469393</v>
      </c>
      <c r="AF22" s="11" cm="1">
        <f t="array" ref="AF22">INDEX(W_psid!$B$2:$CZ$104,W_!$A22,W_!AF$1)/Ns!$B$1</f>
        <v>2.2694426612434078</v>
      </c>
      <c r="AG22" s="11" cm="1">
        <f t="array" ref="AG22">INDEX(W_psid!$B$2:$CZ$104,W_!$A22,W_!AG$1)/Ns!$B$1</f>
        <v>1.6515405011817235</v>
      </c>
      <c r="AH22" s="11" cm="1">
        <f t="array" ref="AH22">INDEX(W_psid!$B$2:$CZ$104,W_!$A22,W_!AH$1)/Ns!$B$1</f>
        <v>-1.110298713802629</v>
      </c>
      <c r="AI22" s="11" cm="1">
        <f t="array" ref="AI22">INDEX(W_psid!$B$2:$CZ$104,W_!$A22,W_!AI$1)/Ns!$B$1</f>
        <v>-0.39113378206587657</v>
      </c>
      <c r="AJ22" s="11" cm="1">
        <f t="array" ref="AJ22">INDEX(W_psid!$B$2:$CZ$104,W_!$A22,W_!AJ$1)/Ns!$B$1</f>
        <v>2.4247620845578797</v>
      </c>
      <c r="AK22" s="11" cm="1">
        <f t="array" ref="AK22">INDEX(W_psid!$B$2:$CZ$104,W_!$A22,W_!AK$1)/Ns!$B$1</f>
        <v>-0.18744277010675031</v>
      </c>
      <c r="AL22" s="11" cm="1">
        <f t="array" ref="AL22">INDEX(W_psid!$B$2:$CZ$104,W_!$A22,W_!AL$1)/Ns!$B$1</f>
        <v>-0.36403945406075988</v>
      </c>
      <c r="AM22" s="11" cm="1">
        <f t="array" ref="AM22">INDEX(W_psid!$B$2:$CZ$104,W_!$A22,W_!AM$1)/Ns!$B$1</f>
        <v>2.88217290656512</v>
      </c>
      <c r="AN22" s="11" cm="1">
        <f t="array" ref="AN22">INDEX(W_psid!$B$2:$CZ$104,W_!$A22,W_!AN$1)/Ns!$B$1</f>
        <v>0.27758490853681145</v>
      </c>
      <c r="AO22" s="11" cm="1">
        <f t="array" ref="AO22">INDEX(W_psid!$B$2:$CZ$104,W_!$A22,W_!AO$1)/Ns!$B$1</f>
        <v>0.26063547062657666</v>
      </c>
      <c r="AP22" s="11" cm="1">
        <f t="array" ref="AP22">INDEX(W_psid!$B$2:$CZ$104,W_!$A22,W_!AP$1)/Ns!$B$1</f>
        <v>0.27556988309396591</v>
      </c>
      <c r="AQ22" s="11" cm="1">
        <f t="array" ref="AQ22">INDEX(W_psid!$B$2:$CZ$104,W_!$A22,W_!AQ$1)/Ns!$B$1</f>
        <v>0.10630834160322447</v>
      </c>
      <c r="AR22" s="11" cm="1">
        <f t="array" ref="AR22">INDEX(W_psid!$B$2:$CZ$104,W_!$A22,W_!AR$1)/Ns!$B$1</f>
        <v>1.2765230123362118E-2</v>
      </c>
      <c r="AS22" s="11" cm="1">
        <f t="array" ref="AS22">INDEX(W_psid!$B$2:$CZ$104,W_!$A22,W_!AS$1)/Ns!$B$1</f>
        <v>3.5031756453618661E-2</v>
      </c>
      <c r="AT22" s="11" cm="1">
        <f t="array" ref="AT22">INDEX(W_psid!$B$2:$CZ$104,W_!$A22,W_!AT$1)/Ns!$B$1</f>
        <v>-2.1724403249286555E-3</v>
      </c>
      <c r="AU22" s="11" cm="1">
        <f t="array" ref="AU22">INDEX(W_psid!$B$2:$CZ$104,W_!$A22,W_!AU$1)/Ns!$B$1</f>
        <v>-2.7976542174856429</v>
      </c>
      <c r="AV22" s="11" cm="1">
        <f t="array" ref="AV22">INDEX(W_psid!$B$2:$CT$98,W_!$A22,W_!AV$1)/Ns!$B$1</f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25</v>
      </c>
      <c r="B23" t="str">
        <f>MOMS!$A$21</f>
        <v>wdo_dif</v>
      </c>
      <c r="C23" t="str">
        <f>MOMS!$B$21</f>
        <v>wdo_dif</v>
      </c>
      <c r="D23" s="11" cm="1">
        <f t="array" ref="D23">INDEX(W_psid!$B$2:$CZ$104,W_!$A23,W_!D$1)/Ns!$B$1</f>
        <v>9.0286242760022001E-5</v>
      </c>
      <c r="E23" s="11" cm="1">
        <f t="array" ref="E23">INDEX(W_psid!$B$2:$CZ$104,W_!$A23,W_!E$1)/Ns!$B$1</f>
        <v>-2.6892513043789322E-5</v>
      </c>
      <c r="F23" s="11" cm="1">
        <f t="array" ref="F23">INDEX(W_psid!$B$2:$CZ$104,W_!$A23,W_!F$1)/Ns!$B$1</f>
        <v>2.1548857733717976E-5</v>
      </c>
      <c r="G23" s="11" cm="1">
        <f t="array" ref="G23">INDEX(W_psid!$B$2:$CZ$104,W_!$A23,W_!G$1)/Ns!$B$1</f>
        <v>-0.54428499046723056</v>
      </c>
      <c r="H23" s="11" cm="1">
        <f t="array" ref="H23">INDEX(W_psid!$B$2:$CZ$104,W_!$A23,W_!H$1)/Ns!$B$1</f>
        <v>-6.7450542622610275E-3</v>
      </c>
      <c r="I23" s="11" cm="1">
        <f t="array" ref="I23">INDEX(W_psid!$B$2:$CZ$104,W_!$A23,W_!I$1)/Ns!$B$1</f>
        <v>2.0302543263214207E-2</v>
      </c>
      <c r="J23" s="11" cm="1">
        <f t="array" ref="J23">INDEX(W_psid!$B$2:$CZ$104,W_!$A23,W_!J$1)/Ns!$B$1</f>
        <v>-1.4125602105139181E-2</v>
      </c>
      <c r="K23" s="11" cm="1">
        <f t="array" ref="K23">INDEX(W_psid!$B$2:$CZ$104,W_!$A23,W_!K$1)/Ns!$B$1</f>
        <v>-1.2296668846343698E-2</v>
      </c>
      <c r="L23" s="11" cm="1">
        <f t="array" ref="L23">INDEX(W_psid!$B$2:$CZ$104,W_!$A23,W_!L$1)/Ns!$B$1</f>
        <v>8.680033457916729E-3</v>
      </c>
      <c r="M23" s="11" cm="1">
        <f t="array" ref="M23">INDEX(W_psid!$B$2:$CZ$104,W_!$A23,W_!M$1)/Ns!$B$1</f>
        <v>-1.6568308572914758E-2</v>
      </c>
      <c r="N23" s="11" cm="1">
        <f t="array" ref="N23">INDEX(W_psid!$B$2:$CZ$104,W_!$A23,W_!N$1)/Ns!$B$1</f>
        <v>-1.1859210784271893E-5</v>
      </c>
      <c r="O23" s="11" cm="1">
        <f t="array" ref="O23">INDEX(W_psid!$B$2:$CZ$104,W_!$A23,W_!O$1)/Ns!$B$1</f>
        <v>3.0939456741995302E-5</v>
      </c>
      <c r="P23" s="11" cm="1">
        <f t="array" ref="P23">INDEX(W_psid!$B$2:$CZ$104,W_!$A23,W_!P$1)/Ns!$B$1</f>
        <v>-1.082340772105542</v>
      </c>
      <c r="Q23" s="11" cm="1">
        <f t="array" ref="Q23">INDEX(W_psid!$B$2:$CZ$104,W_!$A23,W_!Q$1)/Ns!$B$1</f>
        <v>2.0697043936818127</v>
      </c>
      <c r="R23" s="11" cm="1">
        <f t="array" ref="R23">INDEX(W_psid!$B$2:$CZ$104,W_!$A23,W_!R$1)/Ns!$B$1</f>
        <v>-1.143060943870724</v>
      </c>
      <c r="S23" s="11" cm="1">
        <f t="array" ref="S23">INDEX(W_psid!$B$2:$CZ$104,W_!$A23,W_!S$1)/Ns!$B$1</f>
        <v>2.1294687805022234</v>
      </c>
      <c r="T23" s="11" cm="1">
        <f t="array" ref="T23">INDEX(W_psid!$B$2:$CZ$104,W_!$A23,W_!T$1)/Ns!$B$1</f>
        <v>0.39822885562543558</v>
      </c>
      <c r="U23" s="11" cm="1">
        <f t="array" ref="U23">INDEX(W_psid!$B$2:$CZ$104,W_!$A23,W_!U$1)/Ns!$B$1</f>
        <v>-0.74347619682916799</v>
      </c>
      <c r="V23" s="11" cm="1">
        <f t="array" ref="V23">INDEX(W_psid!$B$2:$CZ$104,W_!$A23,W_!V$1)/Ns!$B$1</f>
        <v>1.9045410115800444E-2</v>
      </c>
      <c r="W23" s="11" cm="1">
        <f t="array" ref="W23">INDEX(W_psid!$B$2:$CZ$104,W_!$A23,W_!W$1)/Ns!$B$1</f>
        <v>5.4460063032545757E-3</v>
      </c>
      <c r="X23" s="11" cm="1">
        <f t="array" ref="X23">INDEX(W_psid!$B$2:$CZ$104,W_!$A23,W_!X$1)/Ns!$B$1</f>
        <v>-4.8480708595931817E-3</v>
      </c>
      <c r="Y23" s="11" cm="1">
        <f t="array" ref="Y23">INDEX(W_psid!$B$2:$CZ$104,W_!$A23,W_!Y$1)/Ns!$B$1</f>
        <v>0.18720492532930316</v>
      </c>
      <c r="Z23" s="11" cm="1">
        <f t="array" ref="Z23">INDEX(W_psid!$B$2:$CZ$104,W_!$A23,W_!Z$1)/Ns!$B$1</f>
        <v>0.16741882127234986</v>
      </c>
      <c r="AA23" s="11" cm="1">
        <f t="array" ref="AA23">INDEX(W_psid!$B$2:$CZ$104,W_!$A23,W_!AA$1)/Ns!$B$1</f>
        <v>0.14761497719365688</v>
      </c>
      <c r="AB23" s="11" cm="1">
        <f t="array" ref="AB23">INDEX(W_psid!$B$2:$CZ$104,W_!$A23,W_!AB$1)/Ns!$B$1</f>
        <v>1.1672426919997213E-4</v>
      </c>
      <c r="AC23" s="11" cm="1">
        <f t="array" ref="AC23">INDEX(W_psid!$B$2:$CZ$104,W_!$A23,W_!AC$1)/Ns!$B$1</f>
        <v>-2.50544034558144E-4</v>
      </c>
      <c r="AD23" s="11" cm="1">
        <f t="array" ref="AD23">INDEX(W_psid!$B$2:$CZ$104,W_!$A23,W_!AD$1)/Ns!$B$1</f>
        <v>0.26093386742903313</v>
      </c>
      <c r="AE23" s="11" cm="1">
        <f t="array" ref="AE23">INDEX(W_psid!$B$2:$CZ$104,W_!$A23,W_!AE$1)/Ns!$B$1</f>
        <v>0.11599229482757348</v>
      </c>
      <c r="AF23" s="11" cm="1">
        <f t="array" ref="AF23">INDEX(W_psid!$B$2:$CZ$104,W_!$A23,W_!AF$1)/Ns!$B$1</f>
        <v>0.2201786265839363</v>
      </c>
      <c r="AG23" s="11" cm="1">
        <f t="array" ref="AG23">INDEX(W_psid!$B$2:$CZ$104,W_!$A23,W_!AG$1)/Ns!$B$1</f>
        <v>0.36072338089610895</v>
      </c>
      <c r="AH23" s="11" cm="1">
        <f t="array" ref="AH23">INDEX(W_psid!$B$2:$CZ$104,W_!$A23,W_!AH$1)/Ns!$B$1</f>
        <v>-0.10239063430357249</v>
      </c>
      <c r="AI23" s="11" cm="1">
        <f t="array" ref="AI23">INDEX(W_psid!$B$2:$CZ$104,W_!$A23,W_!AI$1)/Ns!$B$1</f>
        <v>-0.21085853778129918</v>
      </c>
      <c r="AJ23" s="11" cm="1">
        <f t="array" ref="AJ23">INDEX(W_psid!$B$2:$CZ$104,W_!$A23,W_!AJ$1)/Ns!$B$1</f>
        <v>0.133026915645895</v>
      </c>
      <c r="AK23" s="11" cm="1">
        <f t="array" ref="AK23">INDEX(W_psid!$B$2:$CZ$104,W_!$A23,W_!AK$1)/Ns!$B$1</f>
        <v>-5.8674163173517632E-2</v>
      </c>
      <c r="AL23" s="11" cm="1">
        <f t="array" ref="AL23">INDEX(W_psid!$B$2:$CZ$104,W_!$A23,W_!AL$1)/Ns!$B$1</f>
        <v>-3.8510589861654516E-2</v>
      </c>
      <c r="AM23" s="11" cm="1">
        <f t="array" ref="AM23">INDEX(W_psid!$B$2:$CZ$104,W_!$A23,W_!AM$1)/Ns!$B$1</f>
        <v>-0.17648645521431777</v>
      </c>
      <c r="AN23" s="11" cm="1">
        <f t="array" ref="AN23">INDEX(W_psid!$B$2:$CZ$104,W_!$A23,W_!AN$1)/Ns!$B$1</f>
        <v>1.4849025283039278E-2</v>
      </c>
      <c r="AO23" s="11" cm="1">
        <f t="array" ref="AO23">INDEX(W_psid!$B$2:$CZ$104,W_!$A23,W_!AO$1)/Ns!$B$1</f>
        <v>1.1729367647085202E-2</v>
      </c>
      <c r="AP23" s="11" cm="1">
        <f t="array" ref="AP23">INDEX(W_psid!$B$2:$CZ$104,W_!$A23,W_!AP$1)/Ns!$B$1</f>
        <v>1.4824660902242394E-2</v>
      </c>
      <c r="AQ23" s="11" cm="1">
        <f t="array" ref="AQ23">INDEX(W_psid!$B$2:$CZ$104,W_!$A23,W_!AQ$1)/Ns!$B$1</f>
        <v>-2.9197114560269386E-3</v>
      </c>
      <c r="AR23" s="11" cm="1">
        <f t="array" ref="AR23">INDEX(W_psid!$B$2:$CZ$104,W_!$A23,W_!AR$1)/Ns!$B$1</f>
        <v>6.8598685602225902E-4</v>
      </c>
      <c r="AS23" s="11" cm="1">
        <f t="array" ref="AS23">INDEX(W_psid!$B$2:$CZ$104,W_!$A23,W_!AS$1)/Ns!$B$1</f>
        <v>2.514467583397803E-3</v>
      </c>
      <c r="AT23" s="11" cm="1">
        <f t="array" ref="AT23">INDEX(W_psid!$B$2:$CZ$104,W_!$A23,W_!AT$1)/Ns!$B$1</f>
        <v>-4.5505192308116275E-5</v>
      </c>
      <c r="AU23" s="11" cm="1">
        <f t="array" ref="AU23">INDEX(W_psid!$B$2:$CZ$104,W_!$A23,W_!AU$1)/Ns!$B$1</f>
        <v>-0.45287878223460587</v>
      </c>
      <c r="AV23" s="11" cm="1">
        <f t="array" ref="AV23">INDEX(W_psid!$B$2:$CT$98,W_!$A23,W_!AV$1)/Ns!$B$1</f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26</v>
      </c>
      <c r="B24" t="str">
        <f>MOMS!$A$22</f>
        <v>sdo_dif</v>
      </c>
      <c r="C24" t="str">
        <f>MOMS!$B$22</f>
        <v>sdo_dif</v>
      </c>
      <c r="D24" s="11" cm="1">
        <f t="array" ref="D24">INDEX(W_psid!$B$2:$CZ$104,W_!$A24,W_!D$1)/Ns!$B$1</f>
        <v>-1.3472157233364607E-3</v>
      </c>
      <c r="E24" s="11" cm="1">
        <f t="array" ref="E24">INDEX(W_psid!$B$2:$CZ$104,W_!$A24,W_!E$1)/Ns!$B$1</f>
        <v>1.549139754449895E-4</v>
      </c>
      <c r="F24" s="11" cm="1">
        <f t="array" ref="F24">INDEX(W_psid!$B$2:$CZ$104,W_!$A24,W_!F$1)/Ns!$B$1</f>
        <v>-1.9877452504546924E-4</v>
      </c>
      <c r="G24" s="11" cm="1">
        <f t="array" ref="G24">INDEX(W_psid!$B$2:$CZ$104,W_!$A24,W_!G$1)/Ns!$B$1</f>
        <v>0.99270885833884204</v>
      </c>
      <c r="H24" s="11" cm="1">
        <f t="array" ref="H24">INDEX(W_psid!$B$2:$CZ$104,W_!$A24,W_!H$1)/Ns!$B$1</f>
        <v>6.9091816427972871E-3</v>
      </c>
      <c r="I24" s="11" cm="1">
        <f t="array" ref="I24">INDEX(W_psid!$B$2:$CZ$104,W_!$A24,W_!I$1)/Ns!$B$1</f>
        <v>-6.1159430575866904E-2</v>
      </c>
      <c r="J24" s="11" cm="1">
        <f t="array" ref="J24">INDEX(W_psid!$B$2:$CZ$104,W_!$A24,W_!J$1)/Ns!$B$1</f>
        <v>3.5695191832948919E-2</v>
      </c>
      <c r="K24" s="11" cm="1">
        <f t="array" ref="K24">INDEX(W_psid!$B$2:$CZ$104,W_!$A24,W_!K$1)/Ns!$B$1</f>
        <v>3.6336967284666614E-2</v>
      </c>
      <c r="L24" s="11" cm="1">
        <f t="array" ref="L24">INDEX(W_psid!$B$2:$CZ$104,W_!$A24,W_!L$1)/Ns!$B$1</f>
        <v>-7.7202256611766717E-2</v>
      </c>
      <c r="M24" s="11" cm="1">
        <f t="array" ref="M24">INDEX(W_psid!$B$2:$CZ$104,W_!$A24,W_!M$1)/Ns!$B$1</f>
        <v>0.14166105643108423</v>
      </c>
      <c r="N24" s="11" cm="1">
        <f t="array" ref="N24">INDEX(W_psid!$B$2:$CZ$104,W_!$A24,W_!N$1)/Ns!$B$1</f>
        <v>2.7656529924701014E-4</v>
      </c>
      <c r="O24" s="11" cm="1">
        <f t="array" ref="O24">INDEX(W_psid!$B$2:$CZ$104,W_!$A24,W_!O$1)/Ns!$B$1</f>
        <v>-5.28567684306294E-4</v>
      </c>
      <c r="P24" s="11" cm="1">
        <f t="array" ref="P24">INDEX(W_psid!$B$2:$CZ$104,W_!$A24,W_!P$1)/Ns!$B$1</f>
        <v>3.6013244379958413</v>
      </c>
      <c r="Q24" s="11" cm="1">
        <f t="array" ref="Q24">INDEX(W_psid!$B$2:$CZ$104,W_!$A24,W_!Q$1)/Ns!$B$1</f>
        <v>-6.8133034878213348</v>
      </c>
      <c r="R24" s="11" cm="1">
        <f t="array" ref="R24">INDEX(W_psid!$B$2:$CZ$104,W_!$A24,W_!R$1)/Ns!$B$1</f>
        <v>3.2555752386952559</v>
      </c>
      <c r="S24" s="11" cm="1">
        <f t="array" ref="S24">INDEX(W_psid!$B$2:$CZ$104,W_!$A24,W_!S$1)/Ns!$B$1</f>
        <v>-6.0108015981069505</v>
      </c>
      <c r="T24" s="11" cm="1">
        <f t="array" ref="T24">INDEX(W_psid!$B$2:$CZ$104,W_!$A24,W_!T$1)/Ns!$B$1</f>
        <v>-0.5884274323673474</v>
      </c>
      <c r="U24" s="11" cm="1">
        <f t="array" ref="U24">INDEX(W_psid!$B$2:$CZ$104,W_!$A24,W_!U$1)/Ns!$B$1</f>
        <v>1.1438632223149516</v>
      </c>
      <c r="V24" s="11" cm="1">
        <f t="array" ref="V24">INDEX(W_psid!$B$2:$CZ$104,W_!$A24,W_!V$1)/Ns!$B$1</f>
        <v>-6.0496131237470323E-2</v>
      </c>
      <c r="W24" s="11" cm="1">
        <f t="array" ref="W24">INDEX(W_psid!$B$2:$CZ$104,W_!$A24,W_!W$1)/Ns!$B$1</f>
        <v>-4.8480708595931817E-3</v>
      </c>
      <c r="X24" s="11" cm="1">
        <f t="array" ref="X24">INDEX(W_psid!$B$2:$CZ$104,W_!$A24,W_!X$1)/Ns!$B$1</f>
        <v>4.3304778328456237E-2</v>
      </c>
      <c r="Y24" s="11" cm="1">
        <f t="array" ref="Y24">INDEX(W_psid!$B$2:$CZ$104,W_!$A24,W_!Y$1)/Ns!$B$1</f>
        <v>-0.29102308310642011</v>
      </c>
      <c r="Z24" s="11" cm="1">
        <f t="array" ref="Z24">INDEX(W_psid!$B$2:$CZ$104,W_!$A24,W_!Z$1)/Ns!$B$1</f>
        <v>-0.33369450381935278</v>
      </c>
      <c r="AA24" s="11" cm="1">
        <f t="array" ref="AA24">INDEX(W_psid!$B$2:$CZ$104,W_!$A24,W_!AA$1)/Ns!$B$1</f>
        <v>-0.29638614994144596</v>
      </c>
      <c r="AB24" s="11" cm="1">
        <f t="array" ref="AB24">INDEX(W_psid!$B$2:$CZ$104,W_!$A24,W_!AB$1)/Ns!$B$1</f>
        <v>-2.7493102646198485E-4</v>
      </c>
      <c r="AC24" s="11" cm="1">
        <f t="array" ref="AC24">INDEX(W_psid!$B$2:$CZ$104,W_!$A24,W_!AC$1)/Ns!$B$1</f>
        <v>4.797290464624228E-4</v>
      </c>
      <c r="AD24" s="11" cm="1">
        <f t="array" ref="AD24">INDEX(W_psid!$B$2:$CZ$104,W_!$A24,W_!AD$1)/Ns!$B$1</f>
        <v>-0.88479119837893883</v>
      </c>
      <c r="AE24" s="11" cm="1">
        <f t="array" ref="AE24">INDEX(W_psid!$B$2:$CZ$104,W_!$A24,W_!AE$1)/Ns!$B$1</f>
        <v>-0.23585224937097177</v>
      </c>
      <c r="AF24" s="11" cm="1">
        <f t="array" ref="AF24">INDEX(W_psid!$B$2:$CZ$104,W_!$A24,W_!AF$1)/Ns!$B$1</f>
        <v>-0.95155128494652164</v>
      </c>
      <c r="AG24" s="11" cm="1">
        <f t="array" ref="AG24">INDEX(W_psid!$B$2:$CZ$104,W_!$A24,W_!AG$1)/Ns!$B$1</f>
        <v>-0.65774002517709895</v>
      </c>
      <c r="AH24" s="11" cm="1">
        <f t="array" ref="AH24">INDEX(W_psid!$B$2:$CZ$104,W_!$A24,W_!AH$1)/Ns!$B$1</f>
        <v>0.3676132570383861</v>
      </c>
      <c r="AI24" s="11" cm="1">
        <f t="array" ref="AI24">INDEX(W_psid!$B$2:$CZ$104,W_!$A24,W_!AI$1)/Ns!$B$1</f>
        <v>0.34579983596332814</v>
      </c>
      <c r="AJ24" s="11" cm="1">
        <f t="array" ref="AJ24">INDEX(W_psid!$B$2:$CZ$104,W_!$A24,W_!AJ$1)/Ns!$B$1</f>
        <v>-0.62346833801564627</v>
      </c>
      <c r="AK24" s="11" cm="1">
        <f t="array" ref="AK24">INDEX(W_psid!$B$2:$CZ$104,W_!$A24,W_!AK$1)/Ns!$B$1</f>
        <v>-0.20543765886136858</v>
      </c>
      <c r="AL24" s="11" cm="1">
        <f t="array" ref="AL24">INDEX(W_psid!$B$2:$CZ$104,W_!$A24,W_!AL$1)/Ns!$B$1</f>
        <v>0.22023107251552593</v>
      </c>
      <c r="AM24" s="11" cm="1">
        <f t="array" ref="AM24">INDEX(W_psid!$B$2:$CZ$104,W_!$A24,W_!AM$1)/Ns!$B$1</f>
        <v>1.111637567369121</v>
      </c>
      <c r="AN24" s="11" cm="1">
        <f t="array" ref="AN24">INDEX(W_psid!$B$2:$CZ$104,W_!$A24,W_!AN$1)/Ns!$B$1</f>
        <v>-4.677201348940891E-2</v>
      </c>
      <c r="AO24" s="11" cm="1">
        <f t="array" ref="AO24">INDEX(W_psid!$B$2:$CZ$104,W_!$A24,W_!AO$1)/Ns!$B$1</f>
        <v>-4.0944583848761477E-2</v>
      </c>
      <c r="AP24" s="11" cm="1">
        <f t="array" ref="AP24">INDEX(W_psid!$B$2:$CZ$104,W_!$A24,W_!AP$1)/Ns!$B$1</f>
        <v>-4.8126915614822456E-2</v>
      </c>
      <c r="AQ24" s="11" cm="1">
        <f t="array" ref="AQ24">INDEX(W_psid!$B$2:$CZ$104,W_!$A24,W_!AQ$1)/Ns!$B$1</f>
        <v>-7.2830608201620347E-3</v>
      </c>
      <c r="AR24" s="11" cm="1">
        <f t="array" ref="AR24">INDEX(W_psid!$B$2:$CZ$104,W_!$A24,W_!AR$1)/Ns!$B$1</f>
        <v>-2.6834061129267553E-3</v>
      </c>
      <c r="AS24" s="11" cm="1">
        <f t="array" ref="AS24">INDEX(W_psid!$B$2:$CZ$104,W_!$A24,W_!AS$1)/Ns!$B$1</f>
        <v>-1.076934048510427E-2</v>
      </c>
      <c r="AT24" s="11" cm="1">
        <f t="array" ref="AT24">INDEX(W_psid!$B$2:$CZ$104,W_!$A24,W_!AT$1)/Ns!$B$1</f>
        <v>3.6165347055836471E-4</v>
      </c>
      <c r="AU24" s="11" cm="1">
        <f t="array" ref="AU24">INDEX(W_psid!$B$2:$CZ$104,W_!$A24,W_!AU$1)/Ns!$B$1</f>
        <v>0.75101671701045158</v>
      </c>
      <c r="AV24" s="11" cm="1">
        <f t="array" ref="AV24">INDEX(W_psid!$B$2:$CT$98,W_!$A24,W_!AV$1)/Ns!$B$1</f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67</v>
      </c>
      <c r="B25" t="str">
        <f>MOMS!$A$23</f>
        <v>commiles_sd</v>
      </c>
      <c r="C25" t="str">
        <f>MOMS!$B$23</f>
        <v>commiles_sd_inmsa</v>
      </c>
      <c r="D25" s="11" cm="1">
        <f t="array" ref="D25">INDEX(W_psid!$B$2:$CZ$104,W_!$A25,W_!D$1)/Ns!$B$1</f>
        <v>-7.3126956846785969E-3</v>
      </c>
      <c r="E25" s="11" cm="1">
        <f t="array" ref="E25">INDEX(W_psid!$B$2:$CZ$104,W_!$A25,W_!E$1)/Ns!$B$1</f>
        <v>-8.5241078093201781E-3</v>
      </c>
      <c r="F25" s="11" cm="1">
        <f t="array" ref="F25">INDEX(W_psid!$B$2:$CZ$104,W_!$A25,W_!F$1)/Ns!$B$1</f>
        <v>9.3726301881778254E-4</v>
      </c>
      <c r="G25" s="11" cm="1">
        <f t="array" ref="G25">INDEX(W_psid!$B$2:$CZ$104,W_!$A25,W_!G$1)/Ns!$B$1</f>
        <v>-41.980501409028804</v>
      </c>
      <c r="H25" s="11" cm="1">
        <f t="array" ref="H25">INDEX(W_psid!$B$2:$CZ$104,W_!$A25,W_!H$1)/Ns!$B$1</f>
        <v>-0.75203841737907162</v>
      </c>
      <c r="I25" s="11" cm="1">
        <f t="array" ref="I25">INDEX(W_psid!$B$2:$CZ$104,W_!$A25,W_!I$1)/Ns!$B$1</f>
        <v>2.8187793135093999</v>
      </c>
      <c r="J25" s="11" cm="1">
        <f t="array" ref="J25">INDEX(W_psid!$B$2:$CZ$104,W_!$A25,W_!J$1)/Ns!$B$1</f>
        <v>-2.1089472621393845</v>
      </c>
      <c r="K25" s="11" cm="1">
        <f t="array" ref="K25">INDEX(W_psid!$B$2:$CZ$104,W_!$A25,W_!K$1)/Ns!$B$1</f>
        <v>-1.7457760031887333</v>
      </c>
      <c r="L25" s="11" cm="1">
        <f t="array" ref="L25">INDEX(W_psid!$B$2:$CZ$104,W_!$A25,W_!L$1)/Ns!$B$1</f>
        <v>-1.0815378701130609</v>
      </c>
      <c r="M25" s="11" cm="1">
        <f t="array" ref="M25">INDEX(W_psid!$B$2:$CZ$104,W_!$A25,W_!M$1)/Ns!$B$1</f>
        <v>1.9456297177060942</v>
      </c>
      <c r="N25" s="11" cm="1">
        <f t="array" ref="N25">INDEX(W_psid!$B$2:$CZ$104,W_!$A25,W_!N$1)/Ns!$B$1</f>
        <v>-4.4065440168103379E-3</v>
      </c>
      <c r="O25" s="11" cm="1">
        <f t="array" ref="O25">INDEX(W_psid!$B$2:$CZ$104,W_!$A25,W_!O$1)/Ns!$B$1</f>
        <v>1.0157695011750911E-2</v>
      </c>
      <c r="P25" s="11" cm="1">
        <f t="array" ref="P25">INDEX(W_psid!$B$2:$CZ$104,W_!$A25,W_!P$1)/Ns!$B$1</f>
        <v>-115.69705301714977</v>
      </c>
      <c r="Q25" s="11" cm="1">
        <f t="array" ref="Q25">INDEX(W_psid!$B$2:$CZ$104,W_!$A25,W_!Q$1)/Ns!$B$1</f>
        <v>221.14962958502946</v>
      </c>
      <c r="R25" s="11" cm="1">
        <f t="array" ref="R25">INDEX(W_psid!$B$2:$CZ$104,W_!$A25,W_!R$1)/Ns!$B$1</f>
        <v>-117.46735971824071</v>
      </c>
      <c r="S25" s="11" cm="1">
        <f t="array" ref="S25">INDEX(W_psid!$B$2:$CZ$104,W_!$A25,W_!S$1)/Ns!$B$1</f>
        <v>218.25659323325675</v>
      </c>
      <c r="T25" s="11" cm="1">
        <f t="array" ref="T25">INDEX(W_psid!$B$2:$CZ$104,W_!$A25,W_!T$1)/Ns!$B$1</f>
        <v>46.30025903218278</v>
      </c>
      <c r="U25" s="11" cm="1">
        <f t="array" ref="U25">INDEX(W_psid!$B$2:$CZ$104,W_!$A25,W_!U$1)/Ns!$B$1</f>
        <v>-88.336794850781061</v>
      </c>
      <c r="V25" s="11" cm="1">
        <f t="array" ref="V25">INDEX(W_psid!$B$2:$CZ$104,W_!$A25,W_!V$1)/Ns!$B$1</f>
        <v>2.8068029882544985</v>
      </c>
      <c r="W25" s="11" cm="1">
        <f t="array" ref="W25">INDEX(W_psid!$B$2:$CZ$104,W_!$A25,W_!W$1)/Ns!$B$1</f>
        <v>0.18720492532930316</v>
      </c>
      <c r="X25" s="11" cm="1">
        <f t="array" ref="X25">INDEX(W_psid!$B$2:$CZ$104,W_!$A25,W_!X$1)/Ns!$B$1</f>
        <v>-0.29102308310642011</v>
      </c>
      <c r="Y25" s="11" cm="1">
        <f t="array" ref="Y25">INDEX(W_psid!$B$2:$CZ$104,W_!$A25,W_!Y$1)/Ns!$B$1</f>
        <v>67.229585247183721</v>
      </c>
      <c r="Z25" s="11" cm="1">
        <f t="array" ref="Z25">INDEX(W_psid!$B$2:$CZ$104,W_!$A25,W_!Z$1)/Ns!$B$1</f>
        <v>23.339458451592538</v>
      </c>
      <c r="AA25" s="11" cm="1">
        <f t="array" ref="AA25">INDEX(W_psid!$B$2:$CZ$104,W_!$A25,W_!AA$1)/Ns!$B$1</f>
        <v>20.699929086782475</v>
      </c>
      <c r="AB25" s="11" cm="1">
        <f t="array" ref="AB25">INDEX(W_psid!$B$2:$CZ$104,W_!$A25,W_!AB$1)/Ns!$B$1</f>
        <v>1.9292547643326243E-2</v>
      </c>
      <c r="AC25" s="11" cm="1">
        <f t="array" ref="AC25">INDEX(W_psid!$B$2:$CZ$104,W_!$A25,W_!AC$1)/Ns!$B$1</f>
        <v>-3.567075264406646E-2</v>
      </c>
      <c r="AD25" s="11" cm="1">
        <f t="array" ref="AD25">INDEX(W_psid!$B$2:$CZ$104,W_!$A25,W_!AD$1)/Ns!$B$1</f>
        <v>24.342941174552308</v>
      </c>
      <c r="AE25" s="11" cm="1">
        <f t="array" ref="AE25">INDEX(W_psid!$B$2:$CZ$104,W_!$A25,W_!AE$1)/Ns!$B$1</f>
        <v>21.083875855888987</v>
      </c>
      <c r="AF25" s="11" cm="1">
        <f t="array" ref="AF25">INDEX(W_psid!$B$2:$CZ$104,W_!$A25,W_!AF$1)/Ns!$B$1</f>
        <v>28.933851303652077</v>
      </c>
      <c r="AG25" s="11" cm="1">
        <f t="array" ref="AG25">INDEX(W_psid!$B$2:$CZ$104,W_!$A25,W_!AG$1)/Ns!$B$1</f>
        <v>10.868734369082313</v>
      </c>
      <c r="AH25" s="11" cm="1">
        <f t="array" ref="AH25">INDEX(W_psid!$B$2:$CZ$104,W_!$A25,W_!AH$1)/Ns!$B$1</f>
        <v>-9.7978525834385035</v>
      </c>
      <c r="AI25" s="11" cm="1">
        <f t="array" ref="AI25">INDEX(W_psid!$B$2:$CZ$104,W_!$A25,W_!AI$1)/Ns!$B$1</f>
        <v>-30.738607960682348</v>
      </c>
      <c r="AJ25" s="11" cm="1">
        <f t="array" ref="AJ25">INDEX(W_psid!$B$2:$CZ$104,W_!$A25,W_!AJ$1)/Ns!$B$1</f>
        <v>34.364013326924955</v>
      </c>
      <c r="AK25" s="11" cm="1">
        <f t="array" ref="AK25">INDEX(W_psid!$B$2:$CZ$104,W_!$A25,W_!AK$1)/Ns!$B$1</f>
        <v>-13.674304087935614</v>
      </c>
      <c r="AL25" s="11" cm="1">
        <f t="array" ref="AL25">INDEX(W_psid!$B$2:$CZ$104,W_!$A25,W_!AL$1)/Ns!$B$1</f>
        <v>-17.022605713569408</v>
      </c>
      <c r="AM25" s="11" cm="1">
        <f t="array" ref="AM25">INDEX(W_psid!$B$2:$CZ$104,W_!$A25,W_!AM$1)/Ns!$B$1</f>
        <v>-14.553826217828986</v>
      </c>
      <c r="AN25" s="11" cm="1">
        <f t="array" ref="AN25">INDEX(W_psid!$B$2:$CZ$104,W_!$A25,W_!AN$1)/Ns!$B$1</f>
        <v>1.6078698461093113</v>
      </c>
      <c r="AO25" s="11" cm="1">
        <f t="array" ref="AO25">INDEX(W_psid!$B$2:$CZ$104,W_!$A25,W_!AO$1)/Ns!$B$1</f>
        <v>1.3396017330991077</v>
      </c>
      <c r="AP25" s="11" cm="1">
        <f t="array" ref="AP25">INDEX(W_psid!$B$2:$CZ$104,W_!$A25,W_!AP$1)/Ns!$B$1</f>
        <v>1.6033184824466469</v>
      </c>
      <c r="AQ25" s="11" cm="1">
        <f t="array" ref="AQ25">INDEX(W_psid!$B$2:$CZ$104,W_!$A25,W_!AQ$1)/Ns!$B$1</f>
        <v>0.5799435470778852</v>
      </c>
      <c r="AR25" s="11" cm="1">
        <f t="array" ref="AR25">INDEX(W_psid!$B$2:$CZ$104,W_!$A25,W_!AR$1)/Ns!$B$1</f>
        <v>7.1680757332346773E-2</v>
      </c>
      <c r="AS25" s="11" cm="1">
        <f t="array" ref="AS25">INDEX(W_psid!$B$2:$CZ$104,W_!$A25,W_!AS$1)/Ns!$B$1</f>
        <v>0.39251292838774959</v>
      </c>
      <c r="AT25" s="11" cm="1">
        <f t="array" ref="AT25">INDEX(W_psid!$B$2:$CZ$104,W_!$A25,W_!AT$1)/Ns!$B$1</f>
        <v>-5.2785064728685466E-2</v>
      </c>
      <c r="AU25" s="11" cm="1">
        <f t="array" ref="AU25">INDEX(W_psid!$B$2:$CZ$104,W_!$A25,W_!AU$1)/Ns!$B$1</f>
        <v>-32.777396461746335</v>
      </c>
      <c r="AV25" s="11" cm="1">
        <f t="array" ref="AV25">INDEX(W_psid!$B$2:$CT$98,W_!$A25,W_!AV$1)/Ns!$B$1</f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63</v>
      </c>
      <c r="B26" t="str">
        <f>MOMS!$A$24</f>
        <v>do_sd</v>
      </c>
      <c r="C26" t="str">
        <f>MOMS!$B$24</f>
        <v>do_sd_inmsa</v>
      </c>
      <c r="D26" s="11" cm="1">
        <f t="array" ref="D26">INDEX(W_psid!$B$2:$CZ$104,W_!$A26,W_!D$1)/Ns!$B$1</f>
        <v>9.2798384531743803E-3</v>
      </c>
      <c r="E26" s="11" cm="1">
        <f t="array" ref="E26">INDEX(W_psid!$B$2:$CZ$104,W_!$A26,W_!E$1)/Ns!$B$1</f>
        <v>-7.7578829127258895E-3</v>
      </c>
      <c r="F26" s="11" cm="1">
        <f t="array" ref="F26">INDEX(W_psid!$B$2:$CZ$104,W_!$A26,W_!F$1)/Ns!$B$1</f>
        <v>2.4326937583821042E-3</v>
      </c>
      <c r="G26" s="11" cm="1">
        <f t="array" ref="G26">INDEX(W_psid!$B$2:$CZ$104,W_!$A26,W_!G$1)/Ns!$B$1</f>
        <v>-47.700626147743691</v>
      </c>
      <c r="H26" s="11" cm="1">
        <f t="array" ref="H26">INDEX(W_psid!$B$2:$CZ$104,W_!$A26,W_!H$1)/Ns!$B$1</f>
        <v>-0.40404192705170516</v>
      </c>
      <c r="I26" s="11" cm="1">
        <f t="array" ref="I26">INDEX(W_psid!$B$2:$CZ$104,W_!$A26,W_!I$1)/Ns!$B$1</f>
        <v>2.3419776185559322</v>
      </c>
      <c r="J26" s="11" cm="1">
        <f t="array" ref="J26">INDEX(W_psid!$B$2:$CZ$104,W_!$A26,W_!J$1)/Ns!$B$1</f>
        <v>-0.88308893082804785</v>
      </c>
      <c r="K26" s="11" cm="1">
        <f t="array" ref="K26">INDEX(W_psid!$B$2:$CZ$104,W_!$A26,W_!K$1)/Ns!$B$1</f>
        <v>-1.2816962081209369</v>
      </c>
      <c r="L26" s="11" cm="1">
        <f t="array" ref="L26">INDEX(W_psid!$B$2:$CZ$104,W_!$A26,W_!L$1)/Ns!$B$1</f>
        <v>0.94663516478498999</v>
      </c>
      <c r="M26" s="11" cm="1">
        <f t="array" ref="M26">INDEX(W_psid!$B$2:$CZ$104,W_!$A26,W_!M$1)/Ns!$B$1</f>
        <v>-1.8085743792371785</v>
      </c>
      <c r="N26" s="11" cm="1">
        <f t="array" ref="N26">INDEX(W_psid!$B$2:$CZ$104,W_!$A26,W_!N$1)/Ns!$B$1</f>
        <v>-1.1799388461397957E-2</v>
      </c>
      <c r="O26" s="11" cm="1">
        <f t="array" ref="O26">INDEX(W_psid!$B$2:$CZ$104,W_!$A26,W_!O$1)/Ns!$B$1</f>
        <v>2.2812662218549547E-2</v>
      </c>
      <c r="P26" s="11" cm="1">
        <f t="array" ref="P26">INDEX(W_psid!$B$2:$CZ$104,W_!$A26,W_!P$1)/Ns!$B$1</f>
        <v>-117.76206867326755</v>
      </c>
      <c r="Q26" s="11" cm="1">
        <f t="array" ref="Q26">INDEX(W_psid!$B$2:$CZ$104,W_!$A26,W_!Q$1)/Ns!$B$1</f>
        <v>223.6374705796041</v>
      </c>
      <c r="R26" s="11" cm="1">
        <f t="array" ref="R26">INDEX(W_psid!$B$2:$CZ$104,W_!$A26,W_!R$1)/Ns!$B$1</f>
        <v>-102.28885487511907</v>
      </c>
      <c r="S26" s="11" cm="1">
        <f t="array" ref="S26">INDEX(W_psid!$B$2:$CZ$104,W_!$A26,W_!S$1)/Ns!$B$1</f>
        <v>190.49802365265296</v>
      </c>
      <c r="T26" s="11" cm="1">
        <f t="array" ref="T26">INDEX(W_psid!$B$2:$CZ$104,W_!$A26,W_!T$1)/Ns!$B$1</f>
        <v>39.93247590756279</v>
      </c>
      <c r="U26" s="11" cm="1">
        <f t="array" ref="U26">INDEX(W_psid!$B$2:$CZ$104,W_!$A26,W_!U$1)/Ns!$B$1</f>
        <v>-74.340512566262177</v>
      </c>
      <c r="V26" s="11" cm="1">
        <f t="array" ref="V26">INDEX(W_psid!$B$2:$CZ$104,W_!$A26,W_!V$1)/Ns!$B$1</f>
        <v>2.3213607761527904</v>
      </c>
      <c r="W26" s="11" cm="1">
        <f t="array" ref="W26">INDEX(W_psid!$B$2:$CZ$104,W_!$A26,W_!W$1)/Ns!$B$1</f>
        <v>0.16741882127234986</v>
      </c>
      <c r="X26" s="11" cm="1">
        <f t="array" ref="X26">INDEX(W_psid!$B$2:$CZ$104,W_!$A26,W_!X$1)/Ns!$B$1</f>
        <v>-0.33369450381935278</v>
      </c>
      <c r="Y26" s="11" cm="1">
        <f t="array" ref="Y26">INDEX(W_psid!$B$2:$CZ$104,W_!$A26,W_!Y$1)/Ns!$B$1</f>
        <v>23.339458451592538</v>
      </c>
      <c r="Z26" s="11" cm="1">
        <f t="array" ref="Z26">INDEX(W_psid!$B$2:$CZ$104,W_!$A26,W_!Z$1)/Ns!$B$1</f>
        <v>17.257634309341668</v>
      </c>
      <c r="AA26" s="11" cm="1">
        <f t="array" ref="AA26">INDEX(W_psid!$B$2:$CZ$104,W_!$A26,W_!AA$1)/Ns!$B$1</f>
        <v>15.509377457902975</v>
      </c>
      <c r="AB26" s="11" cm="1">
        <f t="array" ref="AB26">INDEX(W_psid!$B$2:$CZ$104,W_!$A26,W_!AB$1)/Ns!$B$1</f>
        <v>5.2124983952514005E-3</v>
      </c>
      <c r="AC26" s="11" cm="1">
        <f t="array" ref="AC26">INDEX(W_psid!$B$2:$CZ$104,W_!$A26,W_!AC$1)/Ns!$B$1</f>
        <v>-1.0748391438534451E-2</v>
      </c>
      <c r="AD26" s="11" cm="1">
        <f t="array" ref="AD26">INDEX(W_psid!$B$2:$CZ$104,W_!$A26,W_!AD$1)/Ns!$B$1</f>
        <v>21.205468559813298</v>
      </c>
      <c r="AE26" s="11" cm="1">
        <f t="array" ref="AE26">INDEX(W_psid!$B$2:$CZ$104,W_!$A26,W_!AE$1)/Ns!$B$1</f>
        <v>11.161617700715444</v>
      </c>
      <c r="AF26" s="11" cm="1">
        <f t="array" ref="AF26">INDEX(W_psid!$B$2:$CZ$104,W_!$A26,W_!AF$1)/Ns!$B$1</f>
        <v>20.016794500145274</v>
      </c>
      <c r="AG26" s="11" cm="1">
        <f t="array" ref="AG26">INDEX(W_psid!$B$2:$CZ$104,W_!$A26,W_!AG$1)/Ns!$B$1</f>
        <v>20.223947917539839</v>
      </c>
      <c r="AH26" s="11" cm="1">
        <f t="array" ref="AH26">INDEX(W_psid!$B$2:$CZ$104,W_!$A26,W_!AH$1)/Ns!$B$1</f>
        <v>-2.0488160886320652</v>
      </c>
      <c r="AI26" s="11" cm="1">
        <f t="array" ref="AI26">INDEX(W_psid!$B$2:$CZ$104,W_!$A26,W_!AI$1)/Ns!$B$1</f>
        <v>-8.5352580878908917</v>
      </c>
      <c r="AJ26" s="11" cm="1">
        <f t="array" ref="AJ26">INDEX(W_psid!$B$2:$CZ$104,W_!$A26,W_!AJ$1)/Ns!$B$1</f>
        <v>16.749360826351307</v>
      </c>
      <c r="AK26" s="11" cm="1">
        <f t="array" ref="AK26">INDEX(W_psid!$B$2:$CZ$104,W_!$A26,W_!AK$1)/Ns!$B$1</f>
        <v>-8.3580813757997454</v>
      </c>
      <c r="AL26" s="11" cm="1">
        <f t="array" ref="AL26">INDEX(W_psid!$B$2:$CZ$104,W_!$A26,W_!AL$1)/Ns!$B$1</f>
        <v>-4.746672308320206</v>
      </c>
      <c r="AM26" s="11" cm="1">
        <f t="array" ref="AM26">INDEX(W_psid!$B$2:$CZ$104,W_!$A26,W_!AM$1)/Ns!$B$1</f>
        <v>8.2898446786341804</v>
      </c>
      <c r="AN26" s="11" cm="1">
        <f t="array" ref="AN26">INDEX(W_psid!$B$2:$CZ$104,W_!$A26,W_!AN$1)/Ns!$B$1</f>
        <v>1.2762162906378276</v>
      </c>
      <c r="AO26" s="11" cm="1">
        <f t="array" ref="AO26">INDEX(W_psid!$B$2:$CZ$104,W_!$A26,W_!AO$1)/Ns!$B$1</f>
        <v>1.0480690062271927</v>
      </c>
      <c r="AP26" s="11" cm="1">
        <f t="array" ref="AP26">INDEX(W_psid!$B$2:$CZ$104,W_!$A26,W_!AP$1)/Ns!$B$1</f>
        <v>1.1967894181387078</v>
      </c>
      <c r="AQ26" s="11" cm="1">
        <f t="array" ref="AQ26">INDEX(W_psid!$B$2:$CZ$104,W_!$A26,W_!AQ$1)/Ns!$B$1</f>
        <v>0.12908367379172578</v>
      </c>
      <c r="AR26" s="11" cm="1">
        <f t="array" ref="AR26">INDEX(W_psid!$B$2:$CZ$104,W_!$A26,W_!AR$1)/Ns!$B$1</f>
        <v>6.1507114178153528E-2</v>
      </c>
      <c r="AS26" s="11" cm="1">
        <f t="array" ref="AS26">INDEX(W_psid!$B$2:$CZ$104,W_!$A26,W_!AS$1)/Ns!$B$1</f>
        <v>0.16892458306993691</v>
      </c>
      <c r="AT26" s="11" cm="1">
        <f t="array" ref="AT26">INDEX(W_psid!$B$2:$CZ$104,W_!$A26,W_!AT$1)/Ns!$B$1</f>
        <v>-2.079557727621674E-2</v>
      </c>
      <c r="AU26" s="11" cm="1">
        <f t="array" ref="AU26">INDEX(W_psid!$B$2:$CZ$104,W_!$A26,W_!AU$1)/Ns!$B$1</f>
        <v>-28.607819894697187</v>
      </c>
      <c r="AV26" s="11" cm="1">
        <f t="array" ref="AV26">INDEX(W_psid!$B$2:$CT$98,W_!$A26,W_!AV$1)/Ns!$B$1</f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64</v>
      </c>
      <c r="B27" t="str">
        <f>MOMS!$A$25</f>
        <v>dj_sd</v>
      </c>
      <c r="C27" t="str">
        <f>MOMS!$B$25</f>
        <v>dj_sd_inmsa</v>
      </c>
      <c r="D27" s="11" cm="1">
        <f t="array" ref="D27">INDEX(W_psid!$B$2:$CZ$104,W_!$A27,W_!D$1)/Ns!$B$1</f>
        <v>9.840813330202423E-3</v>
      </c>
      <c r="E27" s="11" cm="1">
        <f t="array" ref="E27">INDEX(W_psid!$B$2:$CZ$104,W_!$A27,W_!E$1)/Ns!$B$1</f>
        <v>-7.1351416596527346E-3</v>
      </c>
      <c r="F27" s="11" cm="1">
        <f t="array" ref="F27">INDEX(W_psid!$B$2:$CZ$104,W_!$A27,W_!F$1)/Ns!$B$1</f>
        <v>2.2535614311019292E-3</v>
      </c>
      <c r="G27" s="11" cm="1">
        <f t="array" ref="G27">INDEX(W_psid!$B$2:$CZ$104,W_!$A27,W_!G$1)/Ns!$B$1</f>
        <v>-43.330907409351262</v>
      </c>
      <c r="H27" s="11" cm="1">
        <f t="array" ref="H27">INDEX(W_psid!$B$2:$CZ$104,W_!$A27,W_!H$1)/Ns!$B$1</f>
        <v>-0.36306369048586096</v>
      </c>
      <c r="I27" s="11" cm="1">
        <f t="array" ref="I27">INDEX(W_psid!$B$2:$CZ$104,W_!$A27,W_!I$1)/Ns!$B$1</f>
        <v>2.0956059719851838</v>
      </c>
      <c r="J27" s="11" cm="1">
        <f t="array" ref="J27">INDEX(W_psid!$B$2:$CZ$104,W_!$A27,W_!J$1)/Ns!$B$1</f>
        <v>-0.767026717920958</v>
      </c>
      <c r="K27" s="11" cm="1">
        <f t="array" ref="K27">INDEX(W_psid!$B$2:$CZ$104,W_!$A27,W_!K$1)/Ns!$B$1</f>
        <v>-1.1722976031665728</v>
      </c>
      <c r="L27" s="11" cm="1">
        <f t="array" ref="L27">INDEX(W_psid!$B$2:$CZ$104,W_!$A27,W_!L$1)/Ns!$B$1</f>
        <v>0.89765985895699385</v>
      </c>
      <c r="M27" s="11" cm="1">
        <f t="array" ref="M27">INDEX(W_psid!$B$2:$CZ$104,W_!$A27,W_!M$1)/Ns!$B$1</f>
        <v>-1.7140438282279085</v>
      </c>
      <c r="N27" s="11" cm="1">
        <f t="array" ref="N27">INDEX(W_psid!$B$2:$CZ$104,W_!$A27,W_!N$1)/Ns!$B$1</f>
        <v>-1.1163918544670101E-2</v>
      </c>
      <c r="O27" s="11" cm="1">
        <f t="array" ref="O27">INDEX(W_psid!$B$2:$CZ$104,W_!$A27,W_!O$1)/Ns!$B$1</f>
        <v>2.1595276363235629E-2</v>
      </c>
      <c r="P27" s="11" cm="1">
        <f t="array" ref="P27">INDEX(W_psid!$B$2:$CZ$104,W_!$A27,W_!P$1)/Ns!$B$1</f>
        <v>-107.43633121602889</v>
      </c>
      <c r="Q27" s="11" cm="1">
        <f t="array" ref="Q27">INDEX(W_psid!$B$2:$CZ$104,W_!$A27,W_!Q$1)/Ns!$B$1</f>
        <v>204.21271694119108</v>
      </c>
      <c r="R27" s="11" cm="1">
        <f t="array" ref="R27">INDEX(W_psid!$B$2:$CZ$104,W_!$A27,W_!R$1)/Ns!$B$1</f>
        <v>-91.906397158877994</v>
      </c>
      <c r="S27" s="11" cm="1">
        <f t="array" ref="S27">INDEX(W_psid!$B$2:$CZ$104,W_!$A27,W_!S$1)/Ns!$B$1</f>
        <v>171.3885978971195</v>
      </c>
      <c r="T27" s="11" cm="1">
        <f t="array" ref="T27">INDEX(W_psid!$B$2:$CZ$104,W_!$A27,W_!T$1)/Ns!$B$1</f>
        <v>36.247129410439051</v>
      </c>
      <c r="U27" s="11" cm="1">
        <f t="array" ref="U27">INDEX(W_psid!$B$2:$CZ$104,W_!$A27,W_!U$1)/Ns!$B$1</f>
        <v>-67.492798835756432</v>
      </c>
      <c r="V27" s="11" cm="1">
        <f t="array" ref="V27">INDEX(W_psid!$B$2:$CZ$104,W_!$A27,W_!V$1)/Ns!$B$1</f>
        <v>2.0783243024931104</v>
      </c>
      <c r="W27" s="11" cm="1">
        <f t="array" ref="W27">INDEX(W_psid!$B$2:$CZ$104,W_!$A27,W_!W$1)/Ns!$B$1</f>
        <v>0.14761497719365688</v>
      </c>
      <c r="X27" s="11" cm="1">
        <f t="array" ref="X27">INDEX(W_psid!$B$2:$CZ$104,W_!$A27,W_!X$1)/Ns!$B$1</f>
        <v>-0.29638614994144596</v>
      </c>
      <c r="Y27" s="11" cm="1">
        <f t="array" ref="Y27">INDEX(W_psid!$B$2:$CZ$104,W_!$A27,W_!Y$1)/Ns!$B$1</f>
        <v>20.699929086782475</v>
      </c>
      <c r="Z27" s="11" cm="1">
        <f t="array" ref="Z27">INDEX(W_psid!$B$2:$CZ$104,W_!$A27,W_!Z$1)/Ns!$B$1</f>
        <v>15.509377457902975</v>
      </c>
      <c r="AA27" s="11" cm="1">
        <f t="array" ref="AA27">INDEX(W_psid!$B$2:$CZ$104,W_!$A27,W_!AA$1)/Ns!$B$1</f>
        <v>14.04866854815565</v>
      </c>
      <c r="AB27" s="11" cm="1">
        <f t="array" ref="AB27">INDEX(W_psid!$B$2:$CZ$104,W_!$A27,W_!AB$1)/Ns!$B$1</f>
        <v>2.9367545299667699E-3</v>
      </c>
      <c r="AC27" s="11" cm="1">
        <f t="array" ref="AC27">INDEX(W_psid!$B$2:$CZ$104,W_!$A27,W_!AC$1)/Ns!$B$1</f>
        <v>-6.2441315272168188E-3</v>
      </c>
      <c r="AD27" s="11" cm="1">
        <f t="array" ref="AD27">INDEX(W_psid!$B$2:$CZ$104,W_!$A27,W_!AD$1)/Ns!$B$1</f>
        <v>18.012114160337244</v>
      </c>
      <c r="AE27" s="11" cm="1">
        <f t="array" ref="AE27">INDEX(W_psid!$B$2:$CZ$104,W_!$A27,W_!AE$1)/Ns!$B$1</f>
        <v>10.350297850880775</v>
      </c>
      <c r="AF27" s="11" cm="1">
        <f t="array" ref="AF27">INDEX(W_psid!$B$2:$CZ$104,W_!$A27,W_!AF$1)/Ns!$B$1</f>
        <v>17.398581182198395</v>
      </c>
      <c r="AG27" s="11" cm="1">
        <f t="array" ref="AG27">INDEX(W_psid!$B$2:$CZ$104,W_!$A27,W_!AG$1)/Ns!$B$1</f>
        <v>17.154620037530048</v>
      </c>
      <c r="AH27" s="11" cm="1">
        <f t="array" ref="AH27">INDEX(W_psid!$B$2:$CZ$104,W_!$A27,W_!AH$1)/Ns!$B$1</f>
        <v>-1.2462912256051484</v>
      </c>
      <c r="AI27" s="11" cm="1">
        <f t="array" ref="AI27">INDEX(W_psid!$B$2:$CZ$104,W_!$A27,W_!AI$1)/Ns!$B$1</f>
        <v>-6.5881741859051095</v>
      </c>
      <c r="AJ27" s="11" cm="1">
        <f t="array" ref="AJ27">INDEX(W_psid!$B$2:$CZ$104,W_!$A27,W_!AJ$1)/Ns!$B$1</f>
        <v>15.550934033283513</v>
      </c>
      <c r="AK27" s="11" cm="1">
        <f t="array" ref="AK27">INDEX(W_psid!$B$2:$CZ$104,W_!$A27,W_!AK$1)/Ns!$B$1</f>
        <v>-7.4108829996561925</v>
      </c>
      <c r="AL27" s="11" cm="1">
        <f t="array" ref="AL27">INDEX(W_psid!$B$2:$CZ$104,W_!$A27,W_!AL$1)/Ns!$B$1</f>
        <v>-3.6929765552346661</v>
      </c>
      <c r="AM27" s="11" cm="1">
        <f t="array" ref="AM27">INDEX(W_psid!$B$2:$CZ$104,W_!$A27,W_!AM$1)/Ns!$B$1</f>
        <v>6.6794954246831546</v>
      </c>
      <c r="AN27" s="11" cm="1">
        <f t="array" ref="AN27">INDEX(W_psid!$B$2:$CZ$104,W_!$A27,W_!AN$1)/Ns!$B$1</f>
        <v>1.093141956593136</v>
      </c>
      <c r="AO27" s="11" cm="1">
        <f t="array" ref="AO27">INDEX(W_psid!$B$2:$CZ$104,W_!$A27,W_!AO$1)/Ns!$B$1</f>
        <v>0.89519007170581844</v>
      </c>
      <c r="AP27" s="11" cm="1">
        <f t="array" ref="AP27">INDEX(W_psid!$B$2:$CZ$104,W_!$A27,W_!AP$1)/Ns!$B$1</f>
        <v>1.0219032387831433</v>
      </c>
      <c r="AQ27" s="11" cm="1">
        <f t="array" ref="AQ27">INDEX(W_psid!$B$2:$CZ$104,W_!$A27,W_!AQ$1)/Ns!$B$1</f>
        <v>0.1076790936381043</v>
      </c>
      <c r="AR27" s="11" cm="1">
        <f t="array" ref="AR27">INDEX(W_psid!$B$2:$CZ$104,W_!$A27,W_!AR$1)/Ns!$B$1</f>
        <v>5.2840315747020188E-2</v>
      </c>
      <c r="AS27" s="11" cm="1">
        <f t="array" ref="AS27">INDEX(W_psid!$B$2:$CZ$104,W_!$A27,W_!AS$1)/Ns!$B$1</f>
        <v>0.13737746536555867</v>
      </c>
      <c r="AT27" s="11" cm="1">
        <f t="array" ref="AT27">INDEX(W_psid!$B$2:$CZ$104,W_!$A27,W_!AT$1)/Ns!$B$1</f>
        <v>-1.7698787876309831E-2</v>
      </c>
      <c r="AU27" s="11" cm="1">
        <f t="array" ref="AU27">INDEX(W_psid!$B$2:$CZ$104,W_!$A27,W_!AU$1)/Ns!$B$1</f>
        <v>-24.34143786830505</v>
      </c>
      <c r="AV27" s="11" cm="1">
        <f t="array" ref="AV27">INDEX(W_psid!$B$2:$CT$98,W_!$A27,W_!AV$1)/Ns!$B$1</f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99</v>
      </c>
      <c r="B28" t="str">
        <f>MOMS!$A$26</f>
        <v>betalwg</v>
      </c>
      <c r="C28" t="str">
        <f>MOMS!$B$26</f>
        <v>betalwg</v>
      </c>
      <c r="D28" s="11" cm="1">
        <f t="array" ref="D28">INDEX(W_psid!$B$2:$CZ$104,W_!$A28,W_!D$1)/Ns!$B$1</f>
        <v>-1.654262998991334E-5</v>
      </c>
      <c r="E28" s="11" cm="1">
        <f t="array" ref="E28">INDEX(W_psid!$B$2:$CZ$104,W_!$A28,W_!E$1)/Ns!$B$1</f>
        <v>3.2006766873150301E-6</v>
      </c>
      <c r="F28" s="11" cm="1">
        <f t="array" ref="F28">INDEX(W_psid!$B$2:$CZ$104,W_!$A28,W_!F$1)/Ns!$B$1</f>
        <v>-2.6887122730866516E-6</v>
      </c>
      <c r="G28" s="11" cm="1">
        <f t="array" ref="G28">INDEX(W_psid!$B$2:$CZ$104,W_!$A28,W_!G$1)/Ns!$B$1</f>
        <v>5.0925987869129559E-2</v>
      </c>
      <c r="H28" s="11" cm="1">
        <f t="array" ref="H28">INDEX(W_psid!$B$2:$CZ$104,W_!$A28,W_!H$1)/Ns!$B$1</f>
        <v>-2.4539634995494951E-4</v>
      </c>
      <c r="I28" s="11" cm="1">
        <f t="array" ref="I28">INDEX(W_psid!$B$2:$CZ$104,W_!$A28,W_!I$1)/Ns!$B$1</f>
        <v>2.3109967081836125E-3</v>
      </c>
      <c r="J28" s="11" cm="1">
        <f t="array" ref="J28">INDEX(W_psid!$B$2:$CZ$104,W_!$A28,W_!J$1)/Ns!$B$1</f>
        <v>-2.8424344588463876E-3</v>
      </c>
      <c r="K28" s="11" cm="1">
        <f t="array" ref="K28">INDEX(W_psid!$B$2:$CZ$104,W_!$A28,W_!K$1)/Ns!$B$1</f>
        <v>4.2976884985427682E-4</v>
      </c>
      <c r="L28" s="11" cm="1">
        <f t="array" ref="L28">INDEX(W_psid!$B$2:$CZ$104,W_!$A28,W_!L$1)/Ns!$B$1</f>
        <v>1.3613219993927133E-3</v>
      </c>
      <c r="M28" s="11" cm="1">
        <f t="array" ref="M28">INDEX(W_psid!$B$2:$CZ$104,W_!$A28,W_!M$1)/Ns!$B$1</f>
        <v>-2.5033458678467117E-3</v>
      </c>
      <c r="N28" s="11" cm="1">
        <f t="array" ref="N28">INDEX(W_psid!$B$2:$CZ$104,W_!$A28,W_!N$1)/Ns!$B$1</f>
        <v>-1.5645820010581742E-5</v>
      </c>
      <c r="O28" s="11" cm="1">
        <f t="array" ref="O28">INDEX(W_psid!$B$2:$CZ$104,W_!$A28,W_!O$1)/Ns!$B$1</f>
        <v>3.3014635760797793E-5</v>
      </c>
      <c r="P28" s="11" cm="1">
        <f t="array" ref="P28">INDEX(W_psid!$B$2:$CZ$104,W_!$A28,W_!P$1)/Ns!$B$1</f>
        <v>2.1389821354440338E-3</v>
      </c>
      <c r="Q28" s="11" cm="1">
        <f t="array" ref="Q28">INDEX(W_psid!$B$2:$CZ$104,W_!$A28,W_!Q$1)/Ns!$B$1</f>
        <v>3.2556494684127398E-4</v>
      </c>
      <c r="R28" s="11" cm="1">
        <f t="array" ref="R28">INDEX(W_psid!$B$2:$CZ$104,W_!$A28,W_!R$1)/Ns!$B$1</f>
        <v>2.8116227361705957E-2</v>
      </c>
      <c r="S28" s="11" cm="1">
        <f t="array" ref="S28">INDEX(W_psid!$B$2:$CZ$104,W_!$A28,W_!S$1)/Ns!$B$1</f>
        <v>-5.4054250667207558E-2</v>
      </c>
      <c r="T28" s="11" cm="1">
        <f t="array" ref="T28">INDEX(W_psid!$B$2:$CZ$104,W_!$A28,W_!T$1)/Ns!$B$1</f>
        <v>-2.1518354241038668E-2</v>
      </c>
      <c r="U28" s="11" cm="1">
        <f t="array" ref="U28">INDEX(W_psid!$B$2:$CZ$104,W_!$A28,W_!U$1)/Ns!$B$1</f>
        <v>4.2621514898831668E-2</v>
      </c>
      <c r="V28" s="11" cm="1">
        <f t="array" ref="V28">INDEX(W_psid!$B$2:$CZ$104,W_!$A28,W_!V$1)/Ns!$B$1</f>
        <v>2.1620910093765934E-3</v>
      </c>
      <c r="W28" s="11" cm="1">
        <f t="array" ref="W28">INDEX(W_psid!$B$2:$CZ$104,W_!$A28,W_!W$1)/Ns!$B$1</f>
        <v>1.1672426919997213E-4</v>
      </c>
      <c r="X28" s="11" cm="1">
        <f t="array" ref="X28">INDEX(W_psid!$B$2:$CZ$104,W_!$A28,W_!X$1)/Ns!$B$1</f>
        <v>-2.7493102646198485E-4</v>
      </c>
      <c r="Y28" s="11" cm="1">
        <f t="array" ref="Y28">INDEX(W_psid!$B$2:$CZ$104,W_!$A28,W_!Y$1)/Ns!$B$1</f>
        <v>1.9292547643326243E-2</v>
      </c>
      <c r="Z28" s="11" cm="1">
        <f t="array" ref="Z28">INDEX(W_psid!$B$2:$CZ$104,W_!$A28,W_!Z$1)/Ns!$B$1</f>
        <v>5.2124983952514005E-3</v>
      </c>
      <c r="AA28" s="11" cm="1">
        <f t="array" ref="AA28">INDEX(W_psid!$B$2:$CZ$104,W_!$A28,W_!AA$1)/Ns!$B$1</f>
        <v>2.9367545299667699E-3</v>
      </c>
      <c r="AB28" s="11" cm="1">
        <f t="array" ref="AB28">INDEX(W_psid!$B$2:$CZ$104,W_!$A28,W_!AB$1)/Ns!$B$1</f>
        <v>2.4723379702044511E-4</v>
      </c>
      <c r="AC28" s="11" cm="1">
        <f t="array" ref="AC28">INDEX(W_psid!$B$2:$CZ$104,W_!$A28,W_!AC$1)/Ns!$B$1</f>
        <v>-4.6291652160110119E-4</v>
      </c>
      <c r="AD28" s="11" cm="1">
        <f t="array" ref="AD28">INDEX(W_psid!$B$2:$CZ$104,W_!$A28,W_!AD$1)/Ns!$B$1</f>
        <v>8.5693700947602258E-2</v>
      </c>
      <c r="AE28" s="11" cm="1">
        <f t="array" ref="AE28">INDEX(W_psid!$B$2:$CZ$104,W_!$A28,W_!AE$1)/Ns!$B$1</f>
        <v>1.2862911662788602E-3</v>
      </c>
      <c r="AF28" s="11" cm="1">
        <f t="array" ref="AF28">INDEX(W_psid!$B$2:$CZ$104,W_!$A28,W_!AF$1)/Ns!$B$1</f>
        <v>3.0292278672133268E-2</v>
      </c>
      <c r="AG28" s="11" cm="1">
        <f t="array" ref="AG28">INDEX(W_psid!$B$2:$CZ$104,W_!$A28,W_!AG$1)/Ns!$B$1</f>
        <v>-6.2360439785684079E-3</v>
      </c>
      <c r="AH28" s="11" cm="1">
        <f t="array" ref="AH28">INDEX(W_psid!$B$2:$CZ$104,W_!$A28,W_!AH$1)/Ns!$B$1</f>
        <v>-3.9253046825761778E-2</v>
      </c>
      <c r="AI28" s="11" cm="1">
        <f t="array" ref="AI28">INDEX(W_psid!$B$2:$CZ$104,W_!$A28,W_!AI$1)/Ns!$B$1</f>
        <v>-4.9535414988894397E-2</v>
      </c>
      <c r="AJ28" s="11" cm="1">
        <f t="array" ref="AJ28">INDEX(W_psid!$B$2:$CZ$104,W_!$A28,W_!AJ$1)/Ns!$B$1</f>
        <v>-4.1857470741297607E-2</v>
      </c>
      <c r="AK28" s="11" cm="1">
        <f t="array" ref="AK28">INDEX(W_psid!$B$2:$CZ$104,W_!$A28,W_!AK$1)/Ns!$B$1</f>
        <v>1.0508109622717591E-2</v>
      </c>
      <c r="AL28" s="11" cm="1">
        <f t="array" ref="AL28">INDEX(W_psid!$B$2:$CZ$104,W_!$A28,W_!AL$1)/Ns!$B$1</f>
        <v>-1.4051065633767172E-2</v>
      </c>
      <c r="AM28" s="11" cm="1">
        <f t="array" ref="AM28">INDEX(W_psid!$B$2:$CZ$104,W_!$A28,W_!AM$1)/Ns!$B$1</f>
        <v>0.10663089471080375</v>
      </c>
      <c r="AN28" s="11" cm="1">
        <f t="array" ref="AN28">INDEX(W_psid!$B$2:$CZ$104,W_!$A28,W_!AN$1)/Ns!$B$1</f>
        <v>2.5648873556789291E-3</v>
      </c>
      <c r="AO28" s="11" cm="1">
        <f t="array" ref="AO28">INDEX(W_psid!$B$2:$CZ$104,W_!$A28,W_!AO$1)/Ns!$B$1</f>
        <v>2.6092686341621651E-3</v>
      </c>
      <c r="AP28" s="11" cm="1">
        <f t="array" ref="AP28">INDEX(W_psid!$B$2:$CZ$104,W_!$A28,W_!AP$1)/Ns!$B$1</f>
        <v>2.7127073347101688E-3</v>
      </c>
      <c r="AQ28" s="11" cm="1">
        <f t="array" ref="AQ28">INDEX(W_psid!$B$2:$CZ$104,W_!$A28,W_!AQ$1)/Ns!$B$1</f>
        <v>9.6233578370306396E-4</v>
      </c>
      <c r="AR28" s="11" cm="1">
        <f t="array" ref="AR28">INDEX(W_psid!$B$2:$CZ$104,W_!$A28,W_!AR$1)/Ns!$B$1</f>
        <v>3.8660994490644727E-5</v>
      </c>
      <c r="AS28" s="11" cm="1">
        <f t="array" ref="AS28">INDEX(W_psid!$B$2:$CZ$104,W_!$A28,W_!AS$1)/Ns!$B$1</f>
        <v>3.5940734792158446E-4</v>
      </c>
      <c r="AT28" s="11" cm="1">
        <f t="array" ref="AT28">INDEX(W_psid!$B$2:$CZ$104,W_!$A28,W_!AT$1)/Ns!$B$1</f>
        <v>-1.0401453563577732E-4</v>
      </c>
      <c r="AU28" s="11" cm="1">
        <f t="array" ref="AU28">INDEX(W_psid!$B$2:$CZ$104,W_!$A28,W_!AU$1)/Ns!$B$1</f>
        <v>-4.9997029054094921E-2</v>
      </c>
      <c r="AV28" s="11" t="e" cm="1">
        <f t="array" ref="AV28">INDEX(W_psid!$B$2:$CT$98,W_!$A28,W_!AV$1)/Ns!$B$1</f>
        <v>#REF!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100</v>
      </c>
      <c r="B29" t="str">
        <f>MOMS!$A$27</f>
        <v>betalwg_w</v>
      </c>
      <c r="C29" t="str">
        <f>MOMS!$B$27</f>
        <v>betalwg_w</v>
      </c>
      <c r="D29" s="11" cm="1">
        <f t="array" ref="D29">INDEX(W_psid!$B$2:$CZ$104,W_!$A29,W_!D$1)/Ns!$B$1</f>
        <v>3.3068668813907206E-5</v>
      </c>
      <c r="E29" s="11" cm="1">
        <f t="array" ref="E29">INDEX(W_psid!$B$2:$CZ$104,W_!$A29,W_!E$1)/Ns!$B$1</f>
        <v>-6.5774381803777385E-6</v>
      </c>
      <c r="F29" s="11" cm="1">
        <f t="array" ref="F29">INDEX(W_psid!$B$2:$CZ$104,W_!$A29,W_!F$1)/Ns!$B$1</f>
        <v>4.9802728913189651E-6</v>
      </c>
      <c r="G29" s="11" cm="1">
        <f t="array" ref="G29">INDEX(W_psid!$B$2:$CZ$104,W_!$A29,W_!G$1)/Ns!$B$1</f>
        <v>-8.7604811279954023E-2</v>
      </c>
      <c r="H29" s="11" cm="1">
        <f t="array" ref="H29">INDEX(W_psid!$B$2:$CZ$104,W_!$A29,W_!H$1)/Ns!$B$1</f>
        <v>5.0124182963143954E-4</v>
      </c>
      <c r="I29" s="11" cm="1">
        <f t="array" ref="I29">INDEX(W_psid!$B$2:$CZ$104,W_!$A29,W_!I$1)/Ns!$B$1</f>
        <v>-4.3084211244246683E-3</v>
      </c>
      <c r="J29" s="11" cm="1">
        <f t="array" ref="J29">INDEX(W_psid!$B$2:$CZ$104,W_!$A29,W_!J$1)/Ns!$B$1</f>
        <v>5.033614692341622E-3</v>
      </c>
      <c r="K29" s="11" cm="1">
        <f t="array" ref="K29">INDEX(W_psid!$B$2:$CZ$104,W_!$A29,W_!K$1)/Ns!$B$1</f>
        <v>-8.5150781112878625E-4</v>
      </c>
      <c r="L29" s="11" cm="1">
        <f t="array" ref="L29">INDEX(W_psid!$B$2:$CZ$104,W_!$A29,W_!L$1)/Ns!$B$1</f>
        <v>-2.5492595426118924E-3</v>
      </c>
      <c r="M29" s="11" cm="1">
        <f t="array" ref="M29">INDEX(W_psid!$B$2:$CZ$104,W_!$A29,W_!M$1)/Ns!$B$1</f>
        <v>4.7041512903812999E-3</v>
      </c>
      <c r="N29" s="11" cm="1">
        <f t="array" ref="N29">INDEX(W_psid!$B$2:$CZ$104,W_!$A29,W_!N$1)/Ns!$B$1</f>
        <v>2.9644503477165804E-5</v>
      </c>
      <c r="O29" s="11" cm="1">
        <f t="array" ref="O29">INDEX(W_psid!$B$2:$CZ$104,W_!$A29,W_!O$1)/Ns!$B$1</f>
        <v>-6.2062312195290049E-5</v>
      </c>
      <c r="P29" s="11" cm="1">
        <f t="array" ref="P29">INDEX(W_psid!$B$2:$CZ$104,W_!$A29,W_!P$1)/Ns!$B$1</f>
        <v>-1.7860689167723443E-3</v>
      </c>
      <c r="Q29" s="11" cm="1">
        <f t="array" ref="Q29">INDEX(W_psid!$B$2:$CZ$104,W_!$A29,W_!Q$1)/Ns!$B$1</f>
        <v>-3.2783165587112781E-3</v>
      </c>
      <c r="R29" s="11" cm="1">
        <f t="array" ref="R29">INDEX(W_psid!$B$2:$CZ$104,W_!$A29,W_!R$1)/Ns!$B$1</f>
        <v>-5.1141718171901572E-2</v>
      </c>
      <c r="S29" s="11" cm="1">
        <f t="array" ref="S29">INDEX(W_psid!$B$2:$CZ$104,W_!$A29,W_!S$1)/Ns!$B$1</f>
        <v>9.9568691126822678E-2</v>
      </c>
      <c r="T29" s="11" cm="1">
        <f t="array" ref="T29">INDEX(W_psid!$B$2:$CZ$104,W_!$A29,W_!T$1)/Ns!$B$1</f>
        <v>3.0436972629051928E-2</v>
      </c>
      <c r="U29" s="11" cm="1">
        <f t="array" ref="U29">INDEX(W_psid!$B$2:$CZ$104,W_!$A29,W_!U$1)/Ns!$B$1</f>
        <v>-6.1655298277314217E-2</v>
      </c>
      <c r="V29" s="11" cm="1">
        <f t="array" ref="V29">INDEX(W_psid!$B$2:$CZ$104,W_!$A29,W_!V$1)/Ns!$B$1</f>
        <v>-4.0176943943251303E-3</v>
      </c>
      <c r="W29" s="11" cm="1">
        <f t="array" ref="W29">INDEX(W_psid!$B$2:$CZ$104,W_!$A29,W_!W$1)/Ns!$B$1</f>
        <v>-2.50544034558144E-4</v>
      </c>
      <c r="X29" s="11" cm="1">
        <f t="array" ref="X29">INDEX(W_psid!$B$2:$CZ$104,W_!$A29,W_!X$1)/Ns!$B$1</f>
        <v>4.797290464624228E-4</v>
      </c>
      <c r="Y29" s="11" cm="1">
        <f t="array" ref="Y29">INDEX(W_psid!$B$2:$CZ$104,W_!$A29,W_!Y$1)/Ns!$B$1</f>
        <v>-3.567075264406646E-2</v>
      </c>
      <c r="Z29" s="11" cm="1">
        <f t="array" ref="Z29">INDEX(W_psid!$B$2:$CZ$104,W_!$A29,W_!Z$1)/Ns!$B$1</f>
        <v>-1.0748391438534451E-2</v>
      </c>
      <c r="AA29" s="11" cm="1">
        <f t="array" ref="AA29">INDEX(W_psid!$B$2:$CZ$104,W_!$A29,W_!AA$1)/Ns!$B$1</f>
        <v>-6.2441315272168188E-3</v>
      </c>
      <c r="AB29" s="11" cm="1">
        <f t="array" ref="AB29">INDEX(W_psid!$B$2:$CZ$104,W_!$A29,W_!AB$1)/Ns!$B$1</f>
        <v>-4.6291652160110119E-4</v>
      </c>
      <c r="AC29" s="11" cm="1">
        <f t="array" ref="AC29">INDEX(W_psid!$B$2:$CZ$104,W_!$A29,W_!AC$1)/Ns!$B$1</f>
        <v>8.7144521573422399E-4</v>
      </c>
      <c r="AD29" s="11" cm="1">
        <f t="array" ref="AD29">INDEX(W_psid!$B$2:$CZ$104,W_!$A29,W_!AD$1)/Ns!$B$1</f>
        <v>-0.16271453261992777</v>
      </c>
      <c r="AE29" s="11" cm="1">
        <f t="array" ref="AE29">INDEX(W_psid!$B$2:$CZ$104,W_!$A29,W_!AE$1)/Ns!$B$1</f>
        <v>-5.4713803069823758E-3</v>
      </c>
      <c r="AF29" s="11" cm="1">
        <f t="array" ref="AF29">INDEX(W_psid!$B$2:$CZ$104,W_!$A29,W_!AF$1)/Ns!$B$1</f>
        <v>-5.9066568401930496E-2</v>
      </c>
      <c r="AG29" s="11" cm="1">
        <f t="array" ref="AG29">INDEX(W_psid!$B$2:$CZ$104,W_!$A29,W_!AG$1)/Ns!$B$1</f>
        <v>5.5622584870298822E-3</v>
      </c>
      <c r="AH29" s="11" cm="1">
        <f t="array" ref="AH29">INDEX(W_psid!$B$2:$CZ$104,W_!$A29,W_!AH$1)/Ns!$B$1</f>
        <v>7.2134472639882513E-2</v>
      </c>
      <c r="AI29" s="11" cm="1">
        <f t="array" ref="AI29">INDEX(W_psid!$B$2:$CZ$104,W_!$A29,W_!AI$1)/Ns!$B$1</f>
        <v>9.8258712732183492E-2</v>
      </c>
      <c r="AJ29" s="11" cm="1">
        <f t="array" ref="AJ29">INDEX(W_psid!$B$2:$CZ$104,W_!$A29,W_!AJ$1)/Ns!$B$1</f>
        <v>7.8709128636654607E-2</v>
      </c>
      <c r="AK29" s="11" cm="1">
        <f t="array" ref="AK29">INDEX(W_psid!$B$2:$CZ$104,W_!$A29,W_!AK$1)/Ns!$B$1</f>
        <v>-1.5838116764432413E-2</v>
      </c>
      <c r="AL29" s="11" cm="1">
        <f t="array" ref="AL29">INDEX(W_psid!$B$2:$CZ$104,W_!$A29,W_!AL$1)/Ns!$B$1</f>
        <v>2.6720259915161165E-2</v>
      </c>
      <c r="AM29" s="11" cm="1">
        <f t="array" ref="AM29">INDEX(W_psid!$B$2:$CZ$104,W_!$A29,W_!AM$1)/Ns!$B$1</f>
        <v>-0.18315948247360189</v>
      </c>
      <c r="AN29" s="11" cm="1">
        <f t="array" ref="AN29">INDEX(W_psid!$B$2:$CZ$104,W_!$A29,W_!AN$1)/Ns!$B$1</f>
        <v>-4.7654297029334335E-3</v>
      </c>
      <c r="AO29" s="11" cm="1">
        <f t="array" ref="AO29">INDEX(W_psid!$B$2:$CZ$104,W_!$A29,W_!AO$1)/Ns!$B$1</f>
        <v>-4.8256934796234311E-3</v>
      </c>
      <c r="AP29" s="11" cm="1">
        <f t="array" ref="AP29">INDEX(W_psid!$B$2:$CZ$104,W_!$A29,W_!AP$1)/Ns!$B$1</f>
        <v>-5.0074828148668126E-3</v>
      </c>
      <c r="AQ29" s="11" cm="1">
        <f t="array" ref="AQ29">INDEX(W_psid!$B$2:$CZ$104,W_!$A29,W_!AQ$1)/Ns!$B$1</f>
        <v>-1.7284542128404837E-3</v>
      </c>
      <c r="AR29" s="11" cm="1">
        <f t="array" ref="AR29">INDEX(W_psid!$B$2:$CZ$104,W_!$A29,W_!AR$1)/Ns!$B$1</f>
        <v>-6.2609005816984437E-5</v>
      </c>
      <c r="AS29" s="11" cm="1">
        <f t="array" ref="AS29">INDEX(W_psid!$B$2:$CZ$104,W_!$A29,W_!AS$1)/Ns!$B$1</f>
        <v>-6.4017578060660593E-4</v>
      </c>
      <c r="AT29" s="11" cm="1">
        <f t="array" ref="AT29">INDEX(W_psid!$B$2:$CZ$104,W_!$A29,W_!AT$1)/Ns!$B$1</f>
        <v>1.9869681822985504E-4</v>
      </c>
      <c r="AU29" s="11" cm="1">
        <f t="array" ref="AU29">INDEX(W_psid!$B$2:$CZ$104,W_!$A29,W_!AU$1)/Ns!$B$1</f>
        <v>9.9567600658840474E-2</v>
      </c>
      <c r="AV29" s="11" t="e" cm="1">
        <f t="array" ref="AV29">INDEX(W_psid!$B$2:$CT$98,W_!$A29,W_!AV$1)/Ns!$B$1</f>
        <v>#REF!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38</v>
      </c>
      <c r="B30" t="str">
        <f>MOMS!$A$28</f>
        <v>shours</v>
      </c>
      <c r="C30" t="str">
        <f>MOMS!$B$28</f>
        <v>shours</v>
      </c>
      <c r="D30" s="11" cm="1">
        <f t="array" ref="D30">INDEX(W_psid!$B$2:$CZ$104,W_!$A30,W_!D$1)/Ns!$B$1</f>
        <v>8.3905505445259435E-3</v>
      </c>
      <c r="E30" s="11" cm="1">
        <f t="array" ref="E30">INDEX(W_psid!$B$2:$CZ$104,W_!$A30,W_!E$1)/Ns!$B$1</f>
        <v>-7.9318629257363587E-3</v>
      </c>
      <c r="F30" s="11" cm="1">
        <f t="array" ref="F30">INDEX(W_psid!$B$2:$CZ$104,W_!$A30,W_!F$1)/Ns!$B$1</f>
        <v>5.5629652391202605E-3</v>
      </c>
      <c r="G30" s="11" cm="1">
        <f t="array" ref="G30">INDEX(W_psid!$B$2:$CZ$104,W_!$A30,W_!G$1)/Ns!$B$1</f>
        <v>-38.119946492478427</v>
      </c>
      <c r="H30" s="11" cm="1">
        <f t="array" ref="H30">INDEX(W_psid!$B$2:$CZ$104,W_!$A30,W_!H$1)/Ns!$B$1</f>
        <v>-0.79294674678165677</v>
      </c>
      <c r="I30" s="11" cm="1">
        <f t="array" ref="I30">INDEX(W_psid!$B$2:$CZ$104,W_!$A30,W_!I$1)/Ns!$B$1</f>
        <v>3.0405458663221898</v>
      </c>
      <c r="J30" s="11" cm="1">
        <f t="array" ref="J30">INDEX(W_psid!$B$2:$CZ$104,W_!$A30,W_!J$1)/Ns!$B$1</f>
        <v>-0.93364597800377624</v>
      </c>
      <c r="K30" s="11" cm="1">
        <f t="array" ref="K30">INDEX(W_psid!$B$2:$CZ$104,W_!$A30,W_!K$1)/Ns!$B$1</f>
        <v>-1.5264591826042211</v>
      </c>
      <c r="L30" s="11" cm="1">
        <f t="array" ref="L30">INDEX(W_psid!$B$2:$CZ$104,W_!$A30,W_!L$1)/Ns!$B$1</f>
        <v>1.9906018166756743</v>
      </c>
      <c r="M30" s="11" cm="1">
        <f t="array" ref="M30">INDEX(W_psid!$B$2:$CZ$104,W_!$A30,W_!M$1)/Ns!$B$1</f>
        <v>-3.7947133290621897</v>
      </c>
      <c r="N30" s="11" cm="1">
        <f t="array" ref="N30">INDEX(W_psid!$B$2:$CZ$104,W_!$A30,W_!N$1)/Ns!$B$1</f>
        <v>-3.1279254631665913E-2</v>
      </c>
      <c r="O30" s="11" cm="1">
        <f t="array" ref="O30">INDEX(W_psid!$B$2:$CZ$104,W_!$A30,W_!O$1)/Ns!$B$1</f>
        <v>5.7126162179591287E-2</v>
      </c>
      <c r="P30" s="11" cm="1">
        <f t="array" ref="P30">INDEX(W_psid!$B$2:$CZ$104,W_!$A30,W_!P$1)/Ns!$B$1</f>
        <v>-170.18754693450447</v>
      </c>
      <c r="Q30" s="11" cm="1">
        <f t="array" ref="Q30">INDEX(W_psid!$B$2:$CZ$104,W_!$A30,W_!Q$1)/Ns!$B$1</f>
        <v>320.97113318614242</v>
      </c>
      <c r="R30" s="11" cm="1">
        <f t="array" ref="R30">INDEX(W_psid!$B$2:$CZ$104,W_!$A30,W_!R$1)/Ns!$B$1</f>
        <v>-121.11571993031674</v>
      </c>
      <c r="S30" s="11" cm="1">
        <f t="array" ref="S30">INDEX(W_psid!$B$2:$CZ$104,W_!$A30,W_!S$1)/Ns!$B$1</f>
        <v>229.83792787153095</v>
      </c>
      <c r="T30" s="11" cm="1">
        <f t="array" ref="T30">INDEX(W_psid!$B$2:$CZ$104,W_!$A30,W_!T$1)/Ns!$B$1</f>
        <v>31.075729862315068</v>
      </c>
      <c r="U30" s="11" cm="1">
        <f t="array" ref="U30">INDEX(W_psid!$B$2:$CZ$104,W_!$A30,W_!U$1)/Ns!$B$1</f>
        <v>-53.241944557888729</v>
      </c>
      <c r="V30" s="11" cm="1">
        <f t="array" ref="V30">INDEX(W_psid!$B$2:$CZ$104,W_!$A30,W_!V$1)/Ns!$B$1</f>
        <v>2.9910048758204542</v>
      </c>
      <c r="W30" s="11" cm="1">
        <f t="array" ref="W30">INDEX(W_psid!$B$2:$CZ$104,W_!$A30,W_!W$1)/Ns!$B$1</f>
        <v>0.26093386742903313</v>
      </c>
      <c r="X30" s="11" cm="1">
        <f t="array" ref="X30">INDEX(W_psid!$B$2:$CZ$104,W_!$A30,W_!X$1)/Ns!$B$1</f>
        <v>-0.88479119837893883</v>
      </c>
      <c r="Y30" s="11" cm="1">
        <f t="array" ref="Y30">INDEX(W_psid!$B$2:$CZ$104,W_!$A30,W_!Y$1)/Ns!$B$1</f>
        <v>24.342941174552308</v>
      </c>
      <c r="Z30" s="11" cm="1">
        <f t="array" ref="Z30">INDEX(W_psid!$B$2:$CZ$104,W_!$A30,W_!Z$1)/Ns!$B$1</f>
        <v>21.205468559813298</v>
      </c>
      <c r="AA30" s="11" cm="1">
        <f t="array" ref="AA30">INDEX(W_psid!$B$2:$CZ$104,W_!$A30,W_!AA$1)/Ns!$B$1</f>
        <v>18.012114160337244</v>
      </c>
      <c r="AB30" s="11" cm="1">
        <f t="array" ref="AB30">INDEX(W_psid!$B$2:$CZ$104,W_!$A30,W_!AB$1)/Ns!$B$1</f>
        <v>8.5693700947602258E-2</v>
      </c>
      <c r="AC30" s="11" cm="1">
        <f t="array" ref="AC30">INDEX(W_psid!$B$2:$CZ$104,W_!$A30,W_!AC$1)/Ns!$B$1</f>
        <v>-0.16271453261992777</v>
      </c>
      <c r="AD30" s="11" cm="1">
        <f t="array" ref="AD30">INDEX(W_psid!$B$2:$CZ$104,W_!$A30,W_!AD$1)/Ns!$B$1</f>
        <v>200.58312634351108</v>
      </c>
      <c r="AE30" s="11" cm="1">
        <f t="array" ref="AE30">INDEX(W_psid!$B$2:$CZ$104,W_!$A30,W_!AE$1)/Ns!$B$1</f>
        <v>31.453899867120327</v>
      </c>
      <c r="AF30" s="11" cm="1">
        <f t="array" ref="AF30">INDEX(W_psid!$B$2:$CZ$104,W_!$A30,W_!AF$1)/Ns!$B$1</f>
        <v>49.059731473227863</v>
      </c>
      <c r="AG30" s="11" cm="1">
        <f t="array" ref="AG30">INDEX(W_psid!$B$2:$CZ$104,W_!$A30,W_!AG$1)/Ns!$B$1</f>
        <v>71.352668592930982</v>
      </c>
      <c r="AH30" s="11" cm="1">
        <f t="array" ref="AH30">INDEX(W_psid!$B$2:$CZ$104,W_!$A30,W_!AH$1)/Ns!$B$1</f>
        <v>-21.084628018220112</v>
      </c>
      <c r="AI30" s="11" cm="1">
        <f t="array" ref="AI30">INDEX(W_psid!$B$2:$CZ$104,W_!$A30,W_!AI$1)/Ns!$B$1</f>
        <v>-45.987768139365116</v>
      </c>
      <c r="AJ30" s="11" cm="1">
        <f t="array" ref="AJ30">INDEX(W_psid!$B$2:$CZ$104,W_!$A30,W_!AJ$1)/Ns!$B$1</f>
        <v>-28.424983377840501</v>
      </c>
      <c r="AK30" s="11" cm="1">
        <f t="array" ref="AK30">INDEX(W_psid!$B$2:$CZ$104,W_!$A30,W_!AK$1)/Ns!$B$1</f>
        <v>-7.5366523414801287</v>
      </c>
      <c r="AL30" s="11" cm="1">
        <f t="array" ref="AL30">INDEX(W_psid!$B$2:$CZ$104,W_!$A30,W_!AL$1)/Ns!$B$1</f>
        <v>-16.496471805348179</v>
      </c>
      <c r="AM30" s="11" cm="1">
        <f t="array" ref="AM30">INDEX(W_psid!$B$2:$CZ$104,W_!$A30,W_!AM$1)/Ns!$B$1</f>
        <v>18.249703566747311</v>
      </c>
      <c r="AN30" s="11" cm="1">
        <f t="array" ref="AN30">INDEX(W_psid!$B$2:$CZ$104,W_!$A30,W_!AN$1)/Ns!$B$1</f>
        <v>2.507929668818615</v>
      </c>
      <c r="AO30" s="11" cm="1">
        <f t="array" ref="AO30">INDEX(W_psid!$B$2:$CZ$104,W_!$A30,W_!AO$1)/Ns!$B$1</f>
        <v>1.960464263333922</v>
      </c>
      <c r="AP30" s="11" cm="1">
        <f t="array" ref="AP30">INDEX(W_psid!$B$2:$CZ$104,W_!$A30,W_!AP$1)/Ns!$B$1</f>
        <v>2.3364477593363007</v>
      </c>
      <c r="AQ30" s="11" cm="1">
        <f t="array" ref="AQ30">INDEX(W_psid!$B$2:$CZ$104,W_!$A30,W_!AQ$1)/Ns!$B$1</f>
        <v>-7.3617456280689525E-2</v>
      </c>
      <c r="AR30" s="11" cm="1">
        <f t="array" ref="AR30">INDEX(W_psid!$B$2:$CZ$104,W_!$A30,W_!AR$1)/Ns!$B$1</f>
        <v>9.0615296163951878E-2</v>
      </c>
      <c r="AS30" s="11" cm="1">
        <f t="array" ref="AS30">INDEX(W_psid!$B$2:$CZ$104,W_!$A30,W_!AS$1)/Ns!$B$1</f>
        <v>0.34599050228452222</v>
      </c>
      <c r="AT30" s="11" cm="1">
        <f t="array" ref="AT30">INDEX(W_psid!$B$2:$CZ$104,W_!$A30,W_!AT$1)/Ns!$B$1</f>
        <v>-6.2467351518116235E-2</v>
      </c>
      <c r="AU30" s="11" cm="1">
        <f t="array" ref="AU30">INDEX(W_psid!$B$2:$CZ$104,W_!$A30,W_!AU$1)/Ns!$B$1</f>
        <v>-100.04894826827858</v>
      </c>
      <c r="AV30" s="11" cm="1">
        <f t="array" ref="AV30">INDEX(W_psid!$B$2:$CT$98,W_!$A30,W_!AV$1)/Ns!$B$1</f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43</v>
      </c>
      <c r="B31" t="str">
        <f>MOMS!$A$29</f>
        <v>hhours_pww</v>
      </c>
      <c r="C31" t="str">
        <f>MOMS!$B$29</f>
        <v>hhours_pww</v>
      </c>
      <c r="D31" s="11" cm="1">
        <f t="array" ref="D31">INDEX(W_psid!$B$2:$CZ$104,W_!$A31,W_!D$1)/Ns!$B$1</f>
        <v>2.1257204495381904E-2</v>
      </c>
      <c r="E31" s="11" cm="1">
        <f t="array" ref="E31">INDEX(W_psid!$B$2:$CZ$104,W_!$A31,W_!E$1)/Ns!$B$1</f>
        <v>2.2897028861917621E-3</v>
      </c>
      <c r="F31" s="11" cm="1">
        <f t="array" ref="F31">INDEX(W_psid!$B$2:$CZ$104,W_!$A31,W_!F$1)/Ns!$B$1</f>
        <v>5.4200651509371317E-3</v>
      </c>
      <c r="G31" s="11" cm="1">
        <f t="array" ref="G31">INDEX(W_psid!$B$2:$CZ$104,W_!$A31,W_!G$1)/Ns!$B$1</f>
        <v>-58.396732028113057</v>
      </c>
      <c r="H31" s="11" cm="1">
        <f t="array" ref="H31">INDEX(W_psid!$B$2:$CZ$104,W_!$A31,W_!H$1)/Ns!$B$1</f>
        <v>-0.54504013440802623</v>
      </c>
      <c r="I31" s="11" cm="1">
        <f t="array" ref="I31">INDEX(W_psid!$B$2:$CZ$104,W_!$A31,W_!I$1)/Ns!$B$1</f>
        <v>1.6209048099583729</v>
      </c>
      <c r="J31" s="11" cm="1">
        <f t="array" ref="J31">INDEX(W_psid!$B$2:$CZ$104,W_!$A31,W_!J$1)/Ns!$B$1</f>
        <v>-1.0468533862739056</v>
      </c>
      <c r="K31" s="11" cm="1">
        <f t="array" ref="K31">INDEX(W_psid!$B$2:$CZ$104,W_!$A31,W_!K$1)/Ns!$B$1</f>
        <v>-0.83772835898907572</v>
      </c>
      <c r="L31" s="11" cm="1">
        <f t="array" ref="L31">INDEX(W_psid!$B$2:$CZ$104,W_!$A31,W_!L$1)/Ns!$B$1</f>
        <v>-4.9907841616248255E-2</v>
      </c>
      <c r="M31" s="11" cm="1">
        <f t="array" ref="M31">INDEX(W_psid!$B$2:$CZ$104,W_!$A31,W_!M$1)/Ns!$B$1</f>
        <v>3.2743746928143899E-2</v>
      </c>
      <c r="N31" s="11" cm="1">
        <f t="array" ref="N31">INDEX(W_psid!$B$2:$CZ$104,W_!$A31,W_!N$1)/Ns!$B$1</f>
        <v>-7.5134601408515895E-3</v>
      </c>
      <c r="O31" s="11" cm="1">
        <f t="array" ref="O31">INDEX(W_psid!$B$2:$CZ$104,W_!$A31,W_!O$1)/Ns!$B$1</f>
        <v>1.3902883106454154E-2</v>
      </c>
      <c r="P31" s="11" cm="1">
        <f t="array" ref="P31">INDEX(W_psid!$B$2:$CZ$104,W_!$A31,W_!P$1)/Ns!$B$1</f>
        <v>-90.154948026094345</v>
      </c>
      <c r="Q31" s="11" cm="1">
        <f t="array" ref="Q31">INDEX(W_psid!$B$2:$CZ$104,W_!$A31,W_!Q$1)/Ns!$B$1</f>
        <v>171.11345810509954</v>
      </c>
      <c r="R31" s="11" cm="1">
        <f t="array" ref="R31">INDEX(W_psid!$B$2:$CZ$104,W_!$A31,W_!R$1)/Ns!$B$1</f>
        <v>-75.297052404070115</v>
      </c>
      <c r="S31" s="11" cm="1">
        <f t="array" ref="S31">INDEX(W_psid!$B$2:$CZ$104,W_!$A31,W_!S$1)/Ns!$B$1</f>
        <v>140.69787251356075</v>
      </c>
      <c r="T31" s="11" cm="1">
        <f t="array" ref="T31">INDEX(W_psid!$B$2:$CZ$104,W_!$A31,W_!T$1)/Ns!$B$1</f>
        <v>11.957490418677887</v>
      </c>
      <c r="U31" s="11" cm="1">
        <f t="array" ref="U31">INDEX(W_psid!$B$2:$CZ$104,W_!$A31,W_!U$1)/Ns!$B$1</f>
        <v>-17.481176267748801</v>
      </c>
      <c r="V31" s="11" cm="1">
        <f t="array" ref="V31">INDEX(W_psid!$B$2:$CZ$104,W_!$A31,W_!V$1)/Ns!$B$1</f>
        <v>1.6049307086469393</v>
      </c>
      <c r="W31" s="11" cm="1">
        <f t="array" ref="W31">INDEX(W_psid!$B$2:$CZ$104,W_!$A31,W_!W$1)/Ns!$B$1</f>
        <v>0.11599229482757348</v>
      </c>
      <c r="X31" s="11" cm="1">
        <f t="array" ref="X31">INDEX(W_psid!$B$2:$CZ$104,W_!$A31,W_!X$1)/Ns!$B$1</f>
        <v>-0.23585224937097177</v>
      </c>
      <c r="Y31" s="11" cm="1">
        <f t="array" ref="Y31">INDEX(W_psid!$B$2:$CZ$104,W_!$A31,W_!Y$1)/Ns!$B$1</f>
        <v>21.083875855888987</v>
      </c>
      <c r="Z31" s="11" cm="1">
        <f t="array" ref="Z31">INDEX(W_psid!$B$2:$CZ$104,W_!$A31,W_!Z$1)/Ns!$B$1</f>
        <v>11.161617700715444</v>
      </c>
      <c r="AA31" s="11" cm="1">
        <f t="array" ref="AA31">INDEX(W_psid!$B$2:$CZ$104,W_!$A31,W_!AA$1)/Ns!$B$1</f>
        <v>10.350297850880775</v>
      </c>
      <c r="AB31" s="11" cm="1">
        <f t="array" ref="AB31">INDEX(W_psid!$B$2:$CZ$104,W_!$A31,W_!AB$1)/Ns!$B$1</f>
        <v>1.2862911662788602E-3</v>
      </c>
      <c r="AC31" s="11" cm="1">
        <f t="array" ref="AC31">INDEX(W_psid!$B$2:$CZ$104,W_!$A31,W_!AC$1)/Ns!$B$1</f>
        <v>-5.4713803069823758E-3</v>
      </c>
      <c r="AD31" s="11" cm="1">
        <f t="array" ref="AD31">INDEX(W_psid!$B$2:$CZ$104,W_!$A31,W_!AD$1)/Ns!$B$1</f>
        <v>31.453899867120327</v>
      </c>
      <c r="AE31" s="11" cm="1">
        <f t="array" ref="AE31">INDEX(W_psid!$B$2:$CZ$104,W_!$A31,W_!AE$1)/Ns!$B$1</f>
        <v>74.580942734838771</v>
      </c>
      <c r="AF31" s="11" cm="1">
        <f t="array" ref="AF31">INDEX(W_psid!$B$2:$CZ$104,W_!$A31,W_!AF$1)/Ns!$B$1</f>
        <v>-4.5265197566689439</v>
      </c>
      <c r="AG31" s="11" cm="1">
        <f t="array" ref="AG31">INDEX(W_psid!$B$2:$CZ$104,W_!$A31,W_!AG$1)/Ns!$B$1</f>
        <v>20.130881152460038</v>
      </c>
      <c r="AH31" s="11" cm="1">
        <f t="array" ref="AH31">INDEX(W_psid!$B$2:$CZ$104,W_!$A31,W_!AH$1)/Ns!$B$1</f>
        <v>-23.515948830923712</v>
      </c>
      <c r="AI31" s="11" cm="1">
        <f t="array" ref="AI31">INDEX(W_psid!$B$2:$CZ$104,W_!$A31,W_!AI$1)/Ns!$B$1</f>
        <v>-20.722757149651699</v>
      </c>
      <c r="AJ31" s="11" cm="1">
        <f t="array" ref="AJ31">INDEX(W_psid!$B$2:$CZ$104,W_!$A31,W_!AJ$1)/Ns!$B$1</f>
        <v>38.05066323432311</v>
      </c>
      <c r="AK31" s="11" cm="1">
        <f t="array" ref="AK31">INDEX(W_psid!$B$2:$CZ$104,W_!$A31,W_!AK$1)/Ns!$B$1</f>
        <v>15.264343727431493</v>
      </c>
      <c r="AL31" s="11" cm="1">
        <f t="array" ref="AL31">INDEX(W_psid!$B$2:$CZ$104,W_!$A31,W_!AL$1)/Ns!$B$1</f>
        <v>-7.5692122713715113</v>
      </c>
      <c r="AM31" s="11" cm="1">
        <f t="array" ref="AM31">INDEX(W_psid!$B$2:$CZ$104,W_!$A31,W_!AM$1)/Ns!$B$1</f>
        <v>-48.454143134312723</v>
      </c>
      <c r="AN31" s="11" cm="1">
        <f t="array" ref="AN31">INDEX(W_psid!$B$2:$CZ$104,W_!$A31,W_!AN$1)/Ns!$B$1</f>
        <v>1.0648380653257858</v>
      </c>
      <c r="AO31" s="11" cm="1">
        <f t="array" ref="AO31">INDEX(W_psid!$B$2:$CZ$104,W_!$A31,W_!AO$1)/Ns!$B$1</f>
        <v>1.116174043247832</v>
      </c>
      <c r="AP31" s="11" cm="1">
        <f t="array" ref="AP31">INDEX(W_psid!$B$2:$CZ$104,W_!$A31,W_!AP$1)/Ns!$B$1</f>
        <v>1.2747615452121681</v>
      </c>
      <c r="AQ31" s="11" cm="1">
        <f t="array" ref="AQ31">INDEX(W_psid!$B$2:$CZ$104,W_!$A31,W_!AQ$1)/Ns!$B$1</f>
        <v>0.71081346536024337</v>
      </c>
      <c r="AR31" s="11" cm="1">
        <f t="array" ref="AR31">INDEX(W_psid!$B$2:$CZ$104,W_!$A31,W_!AR$1)/Ns!$B$1</f>
        <v>8.5320618018879246E-2</v>
      </c>
      <c r="AS31" s="11" cm="1">
        <f t="array" ref="AS31">INDEX(W_psid!$B$2:$CZ$104,W_!$A31,W_!AS$1)/Ns!$B$1</f>
        <v>0.52293522469135845</v>
      </c>
      <c r="AT31" s="11" cm="1">
        <f t="array" ref="AT31">INDEX(W_psid!$B$2:$CZ$104,W_!$A31,W_!AT$1)/Ns!$B$1</f>
        <v>-3.0697411182551357E-2</v>
      </c>
      <c r="AU31" s="11" cm="1">
        <f t="array" ref="AU31">INDEX(W_psid!$B$2:$CZ$104,W_!$A31,W_!AU$1)/Ns!$B$1</f>
        <v>-23.210982420542393</v>
      </c>
      <c r="AV31" s="11" cm="1">
        <f t="array" ref="AV31">INDEX(W_psid!$B$2:$CT$98,W_!$A31,W_!AV$1)/Ns!$B$1</f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44</v>
      </c>
      <c r="B32" t="str">
        <f>MOMS!$A30</f>
        <v>hhours_pwn_dif</v>
      </c>
      <c r="C32" t="str">
        <f>MOMS!$B$30</f>
        <v>hhours_pwn_dif</v>
      </c>
      <c r="D32" s="11" cm="1">
        <f t="array" ref="D32">INDEX(W_psid!$B$2:$CZ$104,W_!$A32,W_!D$1)/Ns!$B$1</f>
        <v>2.6891163717918366E-2</v>
      </c>
      <c r="E32" s="11" cm="1">
        <f t="array" ref="E32">INDEX(W_psid!$B$2:$CZ$104,W_!$A32,W_!E$1)/Ns!$B$1</f>
        <v>-6.3908035518358717E-3</v>
      </c>
      <c r="F32" s="11" cm="1">
        <f t="array" ref="F32">INDEX(W_psid!$B$2:$CZ$104,W_!$A32,W_!F$1)/Ns!$B$1</f>
        <v>4.3958108305836262E-3</v>
      </c>
      <c r="G32" s="11" cm="1">
        <f t="array" ref="G32">INDEX(W_psid!$B$2:$CZ$104,W_!$A32,W_!G$1)/Ns!$B$1</f>
        <v>-41.133371148493559</v>
      </c>
      <c r="H32" s="11" cm="1">
        <f t="array" ref="H32">INDEX(W_psid!$B$2:$CZ$104,W_!$A32,W_!H$1)/Ns!$B$1</f>
        <v>-0.57027159259785853</v>
      </c>
      <c r="I32" s="11" cm="1">
        <f t="array" ref="I32">INDEX(W_psid!$B$2:$CZ$104,W_!$A32,W_!I$1)/Ns!$B$1</f>
        <v>2.3230755478942386</v>
      </c>
      <c r="J32" s="11" cm="1">
        <f t="array" ref="J32">INDEX(W_psid!$B$2:$CZ$104,W_!$A32,W_!J$1)/Ns!$B$1</f>
        <v>-1.1481699235157823</v>
      </c>
      <c r="K32" s="11" cm="1">
        <f t="array" ref="K32">INDEX(W_psid!$B$2:$CZ$104,W_!$A32,W_!K$1)/Ns!$B$1</f>
        <v>-2.3410891968725531</v>
      </c>
      <c r="L32" s="11" cm="1">
        <f t="array" ref="L32">INDEX(W_psid!$B$2:$CZ$104,W_!$A32,W_!L$1)/Ns!$B$1</f>
        <v>2.2201893713818426</v>
      </c>
      <c r="M32" s="11" cm="1">
        <f t="array" ref="M32">INDEX(W_psid!$B$2:$CZ$104,W_!$A32,W_!M$1)/Ns!$B$1</f>
        <v>-4.252895000577662</v>
      </c>
      <c r="N32" s="11" cm="1">
        <f t="array" ref="N32">INDEX(W_psid!$B$2:$CZ$104,W_!$A32,W_!N$1)/Ns!$B$1</f>
        <v>-2.7175229342418564E-2</v>
      </c>
      <c r="O32" s="11" cm="1">
        <f t="array" ref="O32">INDEX(W_psid!$B$2:$CZ$104,W_!$A32,W_!O$1)/Ns!$B$1</f>
        <v>5.5371908966780688E-2</v>
      </c>
      <c r="P32" s="11" cm="1">
        <f t="array" ref="P32">INDEX(W_psid!$B$2:$CZ$104,W_!$A32,W_!P$1)/Ns!$B$1</f>
        <v>-209.57181197672796</v>
      </c>
      <c r="Q32" s="11" cm="1">
        <f t="array" ref="Q32">INDEX(W_psid!$B$2:$CZ$104,W_!$A32,W_!Q$1)/Ns!$B$1</f>
        <v>404.58355238648295</v>
      </c>
      <c r="R32" s="11" cm="1">
        <f t="array" ref="R32">INDEX(W_psid!$B$2:$CZ$104,W_!$A32,W_!R$1)/Ns!$B$1</f>
        <v>-147.02044525468639</v>
      </c>
      <c r="S32" s="11" cm="1">
        <f t="array" ref="S32">INDEX(W_psid!$B$2:$CZ$104,W_!$A32,W_!S$1)/Ns!$B$1</f>
        <v>275.72456305163485</v>
      </c>
      <c r="T32" s="11" cm="1">
        <f t="array" ref="T32">INDEX(W_psid!$B$2:$CZ$104,W_!$A32,W_!T$1)/Ns!$B$1</f>
        <v>73.620088502439629</v>
      </c>
      <c r="U32" s="11" cm="1">
        <f t="array" ref="U32">INDEX(W_psid!$B$2:$CZ$104,W_!$A32,W_!U$1)/Ns!$B$1</f>
        <v>-141.58188874812311</v>
      </c>
      <c r="V32" s="11" cm="1">
        <f t="array" ref="V32">INDEX(W_psid!$B$2:$CZ$104,W_!$A32,W_!V$1)/Ns!$B$1</f>
        <v>2.2694426612434078</v>
      </c>
      <c r="W32" s="11" cm="1">
        <f t="array" ref="W32">INDEX(W_psid!$B$2:$CZ$104,W_!$A32,W_!W$1)/Ns!$B$1</f>
        <v>0.2201786265839363</v>
      </c>
      <c r="X32" s="11" cm="1">
        <f t="array" ref="X32">INDEX(W_psid!$B$2:$CZ$104,W_!$A32,W_!X$1)/Ns!$B$1</f>
        <v>-0.95155128494652164</v>
      </c>
      <c r="Y32" s="11" cm="1">
        <f t="array" ref="Y32">INDEX(W_psid!$B$2:$CZ$104,W_!$A32,W_!Y$1)/Ns!$B$1</f>
        <v>28.933851303652077</v>
      </c>
      <c r="Z32" s="11" cm="1">
        <f t="array" ref="Z32">INDEX(W_psid!$B$2:$CZ$104,W_!$A32,W_!Z$1)/Ns!$B$1</f>
        <v>20.016794500145274</v>
      </c>
      <c r="AA32" s="11" cm="1">
        <f t="array" ref="AA32">INDEX(W_psid!$B$2:$CZ$104,W_!$A32,W_!AA$1)/Ns!$B$1</f>
        <v>17.398581182198395</v>
      </c>
      <c r="AB32" s="11" cm="1">
        <f t="array" ref="AB32">INDEX(W_psid!$B$2:$CZ$104,W_!$A32,W_!AB$1)/Ns!$B$1</f>
        <v>3.0292278672133268E-2</v>
      </c>
      <c r="AC32" s="11" cm="1">
        <f t="array" ref="AC32">INDEX(W_psid!$B$2:$CZ$104,W_!$A32,W_!AC$1)/Ns!$B$1</f>
        <v>-5.9066568401930496E-2</v>
      </c>
      <c r="AD32" s="11" cm="1">
        <f t="array" ref="AD32">INDEX(W_psid!$B$2:$CZ$104,W_!$A32,W_!AD$1)/Ns!$B$1</f>
        <v>49.059731473227863</v>
      </c>
      <c r="AE32" s="11" cm="1">
        <f t="array" ref="AE32">INDEX(W_psid!$B$2:$CZ$104,W_!$A32,W_!AE$1)/Ns!$B$1</f>
        <v>-4.5265197566689439</v>
      </c>
      <c r="AF32" s="11" cm="1">
        <f t="array" ref="AF32">INDEX(W_psid!$B$2:$CZ$104,W_!$A32,W_!AF$1)/Ns!$B$1</f>
        <v>131.32821736270316</v>
      </c>
      <c r="AG32" s="11" cm="1">
        <f t="array" ref="AG32">INDEX(W_psid!$B$2:$CZ$104,W_!$A32,W_!AG$1)/Ns!$B$1</f>
        <v>34.993762146488059</v>
      </c>
      <c r="AH32" s="11" cm="1">
        <f t="array" ref="AH32">INDEX(W_psid!$B$2:$CZ$104,W_!$A32,W_!AH$1)/Ns!$B$1</f>
        <v>-12.712187411777778</v>
      </c>
      <c r="AI32" s="11" cm="1">
        <f t="array" ref="AI32">INDEX(W_psid!$B$2:$CZ$104,W_!$A32,W_!AI$1)/Ns!$B$1</f>
        <v>4.3527566750801689</v>
      </c>
      <c r="AJ32" s="11" cm="1">
        <f t="array" ref="AJ32">INDEX(W_psid!$B$2:$CZ$104,W_!$A32,W_!AJ$1)/Ns!$B$1</f>
        <v>7.0568845259303385</v>
      </c>
      <c r="AK32" s="11" cm="1">
        <f t="array" ref="AK32">INDEX(W_psid!$B$2:$CZ$104,W_!$A32,W_!AK$1)/Ns!$B$1</f>
        <v>-4.7106365536939458</v>
      </c>
      <c r="AL32" s="11" cm="1">
        <f t="array" ref="AL32">INDEX(W_psid!$B$2:$CZ$104,W_!$A32,W_!AL$1)/Ns!$B$1</f>
        <v>-19.286481546565081</v>
      </c>
      <c r="AM32" s="11" cm="1">
        <f t="array" ref="AM32">INDEX(W_psid!$B$2:$CZ$104,W_!$A32,W_!AM$1)/Ns!$B$1</f>
        <v>-27.543675544929911</v>
      </c>
      <c r="AN32" s="11" cm="1">
        <f t="array" ref="AN32">INDEX(W_psid!$B$2:$CZ$104,W_!$A32,W_!AN$1)/Ns!$B$1</f>
        <v>1.2746277741851832</v>
      </c>
      <c r="AO32" s="11" cm="1">
        <f t="array" ref="AO32">INDEX(W_psid!$B$2:$CZ$104,W_!$A32,W_!AO$1)/Ns!$B$1</f>
        <v>0.88434152999555493</v>
      </c>
      <c r="AP32" s="11" cm="1">
        <f t="array" ref="AP32">INDEX(W_psid!$B$2:$CZ$104,W_!$A32,W_!AP$1)/Ns!$B$1</f>
        <v>1.1135893469428431</v>
      </c>
      <c r="AQ32" s="11" cm="1">
        <f t="array" ref="AQ32">INDEX(W_psid!$B$2:$CZ$104,W_!$A32,W_!AQ$1)/Ns!$B$1</f>
        <v>-0.67202720983501008</v>
      </c>
      <c r="AR32" s="11" cm="1">
        <f t="array" ref="AR32">INDEX(W_psid!$B$2:$CZ$104,W_!$A32,W_!AR$1)/Ns!$B$1</f>
        <v>6.8910083467030703E-2</v>
      </c>
      <c r="AS32" s="11" cm="1">
        <f t="array" ref="AS32">INDEX(W_psid!$B$2:$CZ$104,W_!$A32,W_!AS$1)/Ns!$B$1</f>
        <v>0.24516102434613729</v>
      </c>
      <c r="AT32" s="11" cm="1">
        <f t="array" ref="AT32">INDEX(W_psid!$B$2:$CZ$104,W_!$A32,W_!AT$1)/Ns!$B$1</f>
        <v>-2.0331374768871945E-2</v>
      </c>
      <c r="AU32" s="11" cm="1">
        <f t="array" ref="AU32">INDEX(W_psid!$B$2:$CZ$104,W_!$A32,W_!AU$1)/Ns!$B$1</f>
        <v>-60.73664724468194</v>
      </c>
      <c r="AV32" s="11" cm="1">
        <f t="array" ref="AV32">INDEX(W_psid!$B$2:$CT$98,W_!$A32,W_!AV$1)/Ns!$B$1</f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46</v>
      </c>
      <c r="B33" t="str">
        <f>MOMS!$A$31</f>
        <v>whours_pnw_difwpww</v>
      </c>
      <c r="C33" t="str">
        <f>MOMS!$B$31</f>
        <v>whours_pnw_difwpww</v>
      </c>
      <c r="D33" s="11" cm="1">
        <f t="array" ref="D33">INDEX(W_psid!$B$2:$CZ$104,W_!$A33,W_!D$1)/Ns!$B$1</f>
        <v>-1.987213005913185E-2</v>
      </c>
      <c r="E33" s="11" cm="1">
        <f t="array" ref="E33">INDEX(W_psid!$B$2:$CZ$104,W_!$A33,W_!E$1)/Ns!$B$1</f>
        <v>-8.0865591315207909E-3</v>
      </c>
      <c r="F33" s="11" cm="1">
        <f t="array" ref="F33">INDEX(W_psid!$B$2:$CZ$104,W_!$A33,W_!F$1)/Ns!$B$1</f>
        <v>7.1646767855203918E-3</v>
      </c>
      <c r="G33" s="11" cm="1">
        <f t="array" ref="G33">INDEX(W_psid!$B$2:$CZ$104,W_!$A33,W_!G$1)/Ns!$B$1</f>
        <v>-121.41613883694886</v>
      </c>
      <c r="H33" s="11" cm="1">
        <f t="array" ref="H33">INDEX(W_psid!$B$2:$CZ$104,W_!$A33,W_!H$1)/Ns!$B$1</f>
        <v>-1.3018865457045217</v>
      </c>
      <c r="I33" s="11" cm="1">
        <f t="array" ref="I33">INDEX(W_psid!$B$2:$CZ$104,W_!$A33,W_!I$1)/Ns!$B$1</f>
        <v>1.7655574793394597</v>
      </c>
      <c r="J33" s="11" cm="1">
        <f t="array" ref="J33">INDEX(W_psid!$B$2:$CZ$104,W_!$A33,W_!J$1)/Ns!$B$1</f>
        <v>-3.0991642928431875</v>
      </c>
      <c r="K33" s="11" cm="1">
        <f t="array" ref="K33">INDEX(W_psid!$B$2:$CZ$104,W_!$A33,W_!K$1)/Ns!$B$1</f>
        <v>-0.88066158379428483</v>
      </c>
      <c r="L33" s="11" cm="1">
        <f t="array" ref="L33">INDEX(W_psid!$B$2:$CZ$104,W_!$A33,W_!L$1)/Ns!$B$1</f>
        <v>2.6884144794215215</v>
      </c>
      <c r="M33" s="11" cm="1">
        <f t="array" ref="M33">INDEX(W_psid!$B$2:$CZ$104,W_!$A33,W_!M$1)/Ns!$B$1</f>
        <v>-4.9640050721615561</v>
      </c>
      <c r="N33" s="11" cm="1">
        <f t="array" ref="N33">INDEX(W_psid!$B$2:$CZ$104,W_!$A33,W_!N$1)/Ns!$B$1</f>
        <v>-3.2909805040499063E-2</v>
      </c>
      <c r="O33" s="11" cm="1">
        <f t="array" ref="O33">INDEX(W_psid!$B$2:$CZ$104,W_!$A33,W_!O$1)/Ns!$B$1</f>
        <v>6.1880771857579654E-2</v>
      </c>
      <c r="P33" s="11" cm="1">
        <f t="array" ref="P33">INDEX(W_psid!$B$2:$CZ$104,W_!$A33,W_!P$1)/Ns!$B$1</f>
        <v>-328.98817330371662</v>
      </c>
      <c r="Q33" s="11" cm="1">
        <f t="array" ref="Q33">INDEX(W_psid!$B$2:$CZ$104,W_!$A33,W_!Q$1)/Ns!$B$1</f>
        <v>622.72285024766177</v>
      </c>
      <c r="R33" s="11" cm="1">
        <f t="array" ref="R33">INDEX(W_psid!$B$2:$CZ$104,W_!$A33,W_!R$1)/Ns!$B$1</f>
        <v>-301.04453345569152</v>
      </c>
      <c r="S33" s="11" cm="1">
        <f t="array" ref="S33">INDEX(W_psid!$B$2:$CZ$104,W_!$A33,W_!S$1)/Ns!$B$1</f>
        <v>558.51660218898189</v>
      </c>
      <c r="T33" s="11" cm="1">
        <f t="array" ref="T33">INDEX(W_psid!$B$2:$CZ$104,W_!$A33,W_!T$1)/Ns!$B$1</f>
        <v>101.33075077941011</v>
      </c>
      <c r="U33" s="11" cm="1">
        <f t="array" ref="U33">INDEX(W_psid!$B$2:$CZ$104,W_!$A33,W_!U$1)/Ns!$B$1</f>
        <v>-187.11366345314303</v>
      </c>
      <c r="V33" s="11" cm="1">
        <f t="array" ref="V33">INDEX(W_psid!$B$2:$CZ$104,W_!$A33,W_!V$1)/Ns!$B$1</f>
        <v>1.6515405011817235</v>
      </c>
      <c r="W33" s="11" cm="1">
        <f t="array" ref="W33">INDEX(W_psid!$B$2:$CZ$104,W_!$A33,W_!W$1)/Ns!$B$1</f>
        <v>0.36072338089610895</v>
      </c>
      <c r="X33" s="11" cm="1">
        <f t="array" ref="X33">INDEX(W_psid!$B$2:$CZ$104,W_!$A33,W_!X$1)/Ns!$B$1</f>
        <v>-0.65774002517709895</v>
      </c>
      <c r="Y33" s="11" cm="1">
        <f t="array" ref="Y33">INDEX(W_psid!$B$2:$CZ$104,W_!$A33,W_!Y$1)/Ns!$B$1</f>
        <v>10.868734369082313</v>
      </c>
      <c r="Z33" s="11" cm="1">
        <f t="array" ref="Z33">INDEX(W_psid!$B$2:$CZ$104,W_!$A33,W_!Z$1)/Ns!$B$1</f>
        <v>20.223947917539839</v>
      </c>
      <c r="AA33" s="11" cm="1">
        <f t="array" ref="AA33">INDEX(W_psid!$B$2:$CZ$104,W_!$A33,W_!AA$1)/Ns!$B$1</f>
        <v>17.154620037530048</v>
      </c>
      <c r="AB33" s="11" cm="1">
        <f t="array" ref="AB33">INDEX(W_psid!$B$2:$CZ$104,W_!$A33,W_!AB$1)/Ns!$B$1</f>
        <v>-6.2360439785684079E-3</v>
      </c>
      <c r="AC33" s="11" cm="1">
        <f t="array" ref="AC33">INDEX(W_psid!$B$2:$CZ$104,W_!$A33,W_!AC$1)/Ns!$B$1</f>
        <v>5.5622584870298822E-3</v>
      </c>
      <c r="AD33" s="11" cm="1">
        <f t="array" ref="AD33">INDEX(W_psid!$B$2:$CZ$104,W_!$A33,W_!AD$1)/Ns!$B$1</f>
        <v>71.352668592930982</v>
      </c>
      <c r="AE33" s="11" cm="1">
        <f t="array" ref="AE33">INDEX(W_psid!$B$2:$CZ$104,W_!$A33,W_!AE$1)/Ns!$B$1</f>
        <v>20.130881152460038</v>
      </c>
      <c r="AF33" s="11" cm="1">
        <f t="array" ref="AF33">INDEX(W_psid!$B$2:$CZ$104,W_!$A33,W_!AF$1)/Ns!$B$1</f>
        <v>34.993762146488059</v>
      </c>
      <c r="AG33" s="11" cm="1">
        <f t="array" ref="AG33">INDEX(W_psid!$B$2:$CZ$104,W_!$A33,W_!AG$1)/Ns!$B$1</f>
        <v>284.26978584163516</v>
      </c>
      <c r="AH33" s="11" cm="1">
        <f t="array" ref="AH33">INDEX(W_psid!$B$2:$CZ$104,W_!$A33,W_!AH$1)/Ns!$B$1</f>
        <v>-16.044070683399557</v>
      </c>
      <c r="AI33" s="11" cm="1">
        <f t="array" ref="AI33">INDEX(W_psid!$B$2:$CZ$104,W_!$A33,W_!AI$1)/Ns!$B$1</f>
        <v>-16.830339281937622</v>
      </c>
      <c r="AJ33" s="11" cm="1">
        <f t="array" ref="AJ33">INDEX(W_psid!$B$2:$CZ$104,W_!$A33,W_!AJ$1)/Ns!$B$1</f>
        <v>-46.657502418570687</v>
      </c>
      <c r="AK33" s="11" cm="1">
        <f t="array" ref="AK33">INDEX(W_psid!$B$2:$CZ$104,W_!$A33,W_!AK$1)/Ns!$B$1</f>
        <v>-0.89444588666635838</v>
      </c>
      <c r="AL33" s="11" cm="1">
        <f t="array" ref="AL33">INDEX(W_psid!$B$2:$CZ$104,W_!$A33,W_!AL$1)/Ns!$B$1</f>
        <v>-1.4483698392479392</v>
      </c>
      <c r="AM33" s="11" cm="1">
        <f t="array" ref="AM33">INDEX(W_psid!$B$2:$CZ$104,W_!$A33,W_!AM$1)/Ns!$B$1</f>
        <v>116.84859218021698</v>
      </c>
      <c r="AN33" s="11" cm="1">
        <f t="array" ref="AN33">INDEX(W_psid!$B$2:$CZ$104,W_!$A33,W_!AN$1)/Ns!$B$1</f>
        <v>1.5426741160961202</v>
      </c>
      <c r="AO33" s="11" cm="1">
        <f t="array" ref="AO33">INDEX(W_psid!$B$2:$CZ$104,W_!$A33,W_!AO$1)/Ns!$B$1</f>
        <v>0.77458673899958896</v>
      </c>
      <c r="AP33" s="11" cm="1">
        <f t="array" ref="AP33">INDEX(W_psid!$B$2:$CZ$104,W_!$A33,W_!AP$1)/Ns!$B$1</f>
        <v>1.1771757621416366</v>
      </c>
      <c r="AQ33" s="11" cm="1">
        <f t="array" ref="AQ33">INDEX(W_psid!$B$2:$CZ$104,W_!$A33,W_!AQ$1)/Ns!$B$1</f>
        <v>-1.4271539015094978</v>
      </c>
      <c r="AR33" s="11" cm="1">
        <f t="array" ref="AR33">INDEX(W_psid!$B$2:$CZ$104,W_!$A33,W_!AR$1)/Ns!$B$1</f>
        <v>3.2918666213632992E-2</v>
      </c>
      <c r="AS33" s="11" cm="1">
        <f t="array" ref="AS33">INDEX(W_psid!$B$2:$CZ$104,W_!$A33,W_!AS$1)/Ns!$B$1</f>
        <v>-0.1356291184306963</v>
      </c>
      <c r="AT33" s="11" cm="1">
        <f t="array" ref="AT33">INDEX(W_psid!$B$2:$CZ$104,W_!$A33,W_!AT$1)/Ns!$B$1</f>
        <v>-1.634212397256395E-2</v>
      </c>
      <c r="AU33" s="11" cm="1">
        <f t="array" ref="AU33">INDEX(W_psid!$B$2:$CZ$104,W_!$A33,W_!AU$1)/Ns!$B$1</f>
        <v>-77.286441687287251</v>
      </c>
      <c r="AV33" s="11" cm="1">
        <f t="array" ref="AV33">INDEX(W_psid!$B$2:$CT$98,W_!$A33,W_!AV$1)/Ns!$B$1</f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49</v>
      </c>
      <c r="B34" t="str">
        <f>MOMS!$A$32</f>
        <v>whwk_pww</v>
      </c>
      <c r="C34" t="str">
        <f>MOMS!$B$32</f>
        <v>whwk_pww</v>
      </c>
      <c r="D34" s="11" cm="1">
        <f t="array" ref="D34">INDEX(W_psid!$B$2:$CZ$104,W_!$A34,W_!D$1)/Ns!$B$1</f>
        <v>-2.5081918631481123E-2</v>
      </c>
      <c r="E34" s="11" cm="1">
        <f t="array" ref="E34">INDEX(W_psid!$B$2:$CZ$104,W_!$A34,W_!E$1)/Ns!$B$1</f>
        <v>-2.2013836633475517E-2</v>
      </c>
      <c r="F34" s="11" cm="1">
        <f t="array" ref="F34">INDEX(W_psid!$B$2:$CZ$104,W_!$A34,W_!F$1)/Ns!$B$1</f>
        <v>-1.0741556656109238E-3</v>
      </c>
      <c r="G34" s="11" cm="1">
        <f t="array" ref="G34">INDEX(W_psid!$B$2:$CZ$104,W_!$A34,W_!G$1)/Ns!$B$1</f>
        <v>-41.166708078117779</v>
      </c>
      <c r="H34" s="11" cm="1">
        <f t="array" ref="H34">INDEX(W_psid!$B$2:$CZ$104,W_!$A34,W_!H$1)/Ns!$B$1</f>
        <v>-0.61849866154989785</v>
      </c>
      <c r="I34" s="11" cm="1">
        <f t="array" ref="I34">INDEX(W_psid!$B$2:$CZ$104,W_!$A34,W_!I$1)/Ns!$B$1</f>
        <v>-1.2782277505707949</v>
      </c>
      <c r="J34" s="11" cm="1">
        <f t="array" ref="J34">INDEX(W_psid!$B$2:$CZ$104,W_!$A34,W_!J$1)/Ns!$B$1</f>
        <v>1.7575242766347972</v>
      </c>
      <c r="K34" s="11" cm="1">
        <f t="array" ref="K34">INDEX(W_psid!$B$2:$CZ$104,W_!$A34,W_!K$1)/Ns!$B$1</f>
        <v>3.743174484704119E-2</v>
      </c>
      <c r="L34" s="11" cm="1">
        <f t="array" ref="L34">INDEX(W_psid!$B$2:$CZ$104,W_!$A34,W_!L$1)/Ns!$B$1</f>
        <v>4.0373586092262631E-2</v>
      </c>
      <c r="M34" s="11" cm="1">
        <f t="array" ref="M34">INDEX(W_psid!$B$2:$CZ$104,W_!$A34,W_!M$1)/Ns!$B$1</f>
        <v>-0.10078867535465164</v>
      </c>
      <c r="N34" s="11" cm="1">
        <f t="array" ref="N34">INDEX(W_psid!$B$2:$CZ$104,W_!$A34,W_!N$1)/Ns!$B$1</f>
        <v>2.0907059883270914E-6</v>
      </c>
      <c r="O34" s="11" cm="1">
        <f t="array" ref="O34">INDEX(W_psid!$B$2:$CZ$104,W_!$A34,W_!O$1)/Ns!$B$1</f>
        <v>-1.456318027473491E-3</v>
      </c>
      <c r="P34" s="11" cm="1">
        <f t="array" ref="P34">INDEX(W_psid!$B$2:$CZ$104,W_!$A34,W_!P$1)/Ns!$B$1</f>
        <v>-4.4999433938360589E-2</v>
      </c>
      <c r="Q34" s="11" cm="1">
        <f t="array" ref="Q34">INDEX(W_psid!$B$2:$CZ$104,W_!$A34,W_!Q$1)/Ns!$B$1</f>
        <v>-1.1994961544104632</v>
      </c>
      <c r="R34" s="11" cm="1">
        <f t="array" ref="R34">INDEX(W_psid!$B$2:$CZ$104,W_!$A34,W_!R$1)/Ns!$B$1</f>
        <v>-1.2163045104466834</v>
      </c>
      <c r="S34" s="11" cm="1">
        <f t="array" ref="S34">INDEX(W_psid!$B$2:$CZ$104,W_!$A34,W_!S$1)/Ns!$B$1</f>
        <v>4.9106265126830007</v>
      </c>
      <c r="T34" s="11" cm="1">
        <f t="array" ref="T34">INDEX(W_psid!$B$2:$CZ$104,W_!$A34,W_!T$1)/Ns!$B$1</f>
        <v>115.10740771448714</v>
      </c>
      <c r="U34" s="11" cm="1">
        <f t="array" ref="U34">INDEX(W_psid!$B$2:$CZ$104,W_!$A34,W_!U$1)/Ns!$B$1</f>
        <v>-220.65134087398388</v>
      </c>
      <c r="V34" s="11" cm="1">
        <f t="array" ref="V34">INDEX(W_psid!$B$2:$CZ$104,W_!$A34,W_!V$1)/Ns!$B$1</f>
        <v>-1.110298713802629</v>
      </c>
      <c r="W34" s="11" cm="1">
        <f t="array" ref="W34">INDEX(W_psid!$B$2:$CZ$104,W_!$A34,W_!W$1)/Ns!$B$1</f>
        <v>-0.10239063430357249</v>
      </c>
      <c r="X34" s="11" cm="1">
        <f t="array" ref="X34">INDEX(W_psid!$B$2:$CZ$104,W_!$A34,W_!X$1)/Ns!$B$1</f>
        <v>0.3676132570383861</v>
      </c>
      <c r="Y34" s="11" cm="1">
        <f t="array" ref="Y34">INDEX(W_psid!$B$2:$CZ$104,W_!$A34,W_!Y$1)/Ns!$B$1</f>
        <v>-9.7978525834385035</v>
      </c>
      <c r="Z34" s="11" cm="1">
        <f t="array" ref="Z34">INDEX(W_psid!$B$2:$CZ$104,W_!$A34,W_!Z$1)/Ns!$B$1</f>
        <v>-2.0488160886320652</v>
      </c>
      <c r="AA34" s="11" cm="1">
        <f t="array" ref="AA34">INDEX(W_psid!$B$2:$CZ$104,W_!$A34,W_!AA$1)/Ns!$B$1</f>
        <v>-1.2462912256051484</v>
      </c>
      <c r="AB34" s="11" cm="1">
        <f t="array" ref="AB34">INDEX(W_psid!$B$2:$CZ$104,W_!$A34,W_!AB$1)/Ns!$B$1</f>
        <v>-3.9253046825761778E-2</v>
      </c>
      <c r="AC34" s="11" cm="1">
        <f t="array" ref="AC34">INDEX(W_psid!$B$2:$CZ$104,W_!$A34,W_!AC$1)/Ns!$B$1</f>
        <v>7.2134472639882513E-2</v>
      </c>
      <c r="AD34" s="11" cm="1">
        <f t="array" ref="AD34">INDEX(W_psid!$B$2:$CZ$104,W_!$A34,W_!AD$1)/Ns!$B$1</f>
        <v>-21.084628018220112</v>
      </c>
      <c r="AE34" s="11" cm="1">
        <f t="array" ref="AE34">INDEX(W_psid!$B$2:$CZ$104,W_!$A34,W_!AE$1)/Ns!$B$1</f>
        <v>-23.515948830923712</v>
      </c>
      <c r="AF34" s="11" cm="1">
        <f t="array" ref="AF34">INDEX(W_psid!$B$2:$CZ$104,W_!$A34,W_!AF$1)/Ns!$B$1</f>
        <v>-12.712187411777778</v>
      </c>
      <c r="AG34" s="11" cm="1">
        <f t="array" ref="AG34">INDEX(W_psid!$B$2:$CZ$104,W_!$A34,W_!AG$1)/Ns!$B$1</f>
        <v>-16.044070683399557</v>
      </c>
      <c r="AH34" s="11" cm="1">
        <f t="array" ref="AH34">INDEX(W_psid!$B$2:$CZ$104,W_!$A34,W_!AH$1)/Ns!$B$1</f>
        <v>134.77701934895373</v>
      </c>
      <c r="AI34" s="11" cm="1">
        <f t="array" ref="AI34">INDEX(W_psid!$B$2:$CZ$104,W_!$A34,W_!AI$1)/Ns!$B$1</f>
        <v>28.431452654877969</v>
      </c>
      <c r="AJ34" s="11" cm="1">
        <f t="array" ref="AJ34">INDEX(W_psid!$B$2:$CZ$104,W_!$A34,W_!AJ$1)/Ns!$B$1</f>
        <v>-70.526614495617679</v>
      </c>
      <c r="AK34" s="11" cm="1">
        <f t="array" ref="AK34">INDEX(W_psid!$B$2:$CZ$104,W_!$A34,W_!AK$1)/Ns!$B$1</f>
        <v>-120.7330488712427</v>
      </c>
      <c r="AL34" s="11" cm="1">
        <f t="array" ref="AL34">INDEX(W_psid!$B$2:$CZ$104,W_!$A34,W_!AL$1)/Ns!$B$1</f>
        <v>3.1849284215584075</v>
      </c>
      <c r="AM34" s="11" cm="1">
        <f t="array" ref="AM34">INDEX(W_psid!$B$2:$CZ$104,W_!$A34,W_!AM$1)/Ns!$B$1</f>
        <v>33.988320227941301</v>
      </c>
      <c r="AN34" s="11" cm="1">
        <f t="array" ref="AN34">INDEX(W_psid!$B$2:$CZ$104,W_!$A34,W_!AN$1)/Ns!$B$1</f>
        <v>-2.0411153147954151</v>
      </c>
      <c r="AO34" s="11" cm="1">
        <f t="array" ref="AO34">INDEX(W_psid!$B$2:$CZ$104,W_!$A34,W_!AO$1)/Ns!$B$1</f>
        <v>-2.0878944011980938</v>
      </c>
      <c r="AP34" s="11" cm="1">
        <f t="array" ref="AP34">INDEX(W_psid!$B$2:$CZ$104,W_!$A34,W_!AP$1)/Ns!$B$1</f>
        <v>-2.0070107227938099</v>
      </c>
      <c r="AQ34" s="11" cm="1">
        <f t="array" ref="AQ34">INDEX(W_psid!$B$2:$CZ$104,W_!$A34,W_!AQ$1)/Ns!$B$1</f>
        <v>-0.50605218775696437</v>
      </c>
      <c r="AR34" s="11" cm="1">
        <f t="array" ref="AR34">INDEX(W_psid!$B$2:$CZ$104,W_!$A34,W_!AR$1)/Ns!$B$1</f>
        <v>-4.8369168159439875E-2</v>
      </c>
      <c r="AS34" s="11" cm="1">
        <f t="array" ref="AS34">INDEX(W_psid!$B$2:$CZ$104,W_!$A34,W_!AS$1)/Ns!$B$1</f>
        <v>-0.48875684585539686</v>
      </c>
      <c r="AT34" s="11" cm="1">
        <f t="array" ref="AT34">INDEX(W_psid!$B$2:$CZ$104,W_!$A34,W_!AT$1)/Ns!$B$1</f>
        <v>1.0143784934985392E-2</v>
      </c>
      <c r="AU34" s="11" cm="1">
        <f t="array" ref="AU34">INDEX(W_psid!$B$2:$CZ$104,W_!$A34,W_!AU$1)/Ns!$B$1</f>
        <v>46.000542130549434</v>
      </c>
      <c r="AV34" s="11" cm="1">
        <f t="array" ref="AV34">INDEX(W_psid!$B$2:$CT$98,W_!$A34,W_!AV$1)/Ns!$B$1</f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50</v>
      </c>
      <c r="B35" t="str">
        <f>MOMS!$A$33</f>
        <v>whwk_pwn_dif</v>
      </c>
      <c r="C35" t="str">
        <f>MOMS!$B$33</f>
        <v>whwk_pwn_dif</v>
      </c>
      <c r="D35" s="11" cm="1">
        <f t="array" ref="D35">INDEX(W_psid!$B$2:$CZ$104,W_!$A35,W_!D$1)/Ns!$B$1</f>
        <v>1.7056304978769584E-2</v>
      </c>
      <c r="E35" s="11" cm="1">
        <f t="array" ref="E35">INDEX(W_psid!$B$2:$CZ$104,W_!$A35,W_!E$1)/Ns!$B$1</f>
        <v>1.9031790001113932E-3</v>
      </c>
      <c r="F35" s="11" cm="1">
        <f t="array" ref="F35">INDEX(W_psid!$B$2:$CZ$104,W_!$A35,W_!F$1)/Ns!$B$1</f>
        <v>9.7383267207177833E-4</v>
      </c>
      <c r="G35" s="11" cm="1">
        <f t="array" ref="G35">INDEX(W_psid!$B$2:$CZ$104,W_!$A35,W_!G$1)/Ns!$B$1</f>
        <v>15.833172476564553</v>
      </c>
      <c r="H35" s="11" cm="1">
        <f t="array" ref="H35">INDEX(W_psid!$B$2:$CZ$104,W_!$A35,W_!H$1)/Ns!$B$1</f>
        <v>0.32192271103420861</v>
      </c>
      <c r="I35" s="11" cm="1">
        <f t="array" ref="I35">INDEX(W_psid!$B$2:$CZ$104,W_!$A35,W_!I$1)/Ns!$B$1</f>
        <v>-0.46502982376709351</v>
      </c>
      <c r="J35" s="11" cm="1">
        <f t="array" ref="J35">INDEX(W_psid!$B$2:$CZ$104,W_!$A35,W_!J$1)/Ns!$B$1</f>
        <v>1.3455678679608691</v>
      </c>
      <c r="K35" s="11" cm="1">
        <f t="array" ref="K35">INDEX(W_psid!$B$2:$CZ$104,W_!$A35,W_!K$1)/Ns!$B$1</f>
        <v>-2.3664326989739135</v>
      </c>
      <c r="L35" s="11" cm="1">
        <f t="array" ref="L35">INDEX(W_psid!$B$2:$CZ$104,W_!$A35,W_!L$1)/Ns!$B$1</f>
        <v>1.9938604017660995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-1.9653511873181085E-2</v>
      </c>
      <c r="O35" s="11" cm="1">
        <f t="array" ref="O35">INDEX(W_psid!$B$2:$CZ$104,W_!$A35,W_!O$1)/Ns!$B$1</f>
        <v>3.8602123738647555E-2</v>
      </c>
      <c r="P35" s="11" cm="1">
        <f t="array" ref="P35">INDEX(W_psid!$B$2:$CZ$104,W_!$A35,W_!P$1)/Ns!$B$1</f>
        <v>-32.709399608827738</v>
      </c>
      <c r="Q35" s="11" cm="1">
        <f t="array" ref="Q35">INDEX(W_psid!$B$2:$CZ$104,W_!$A35,W_!Q$1)/Ns!$B$1</f>
        <v>71.842198819411237</v>
      </c>
      <c r="R35" s="11" cm="1">
        <f t="array" ref="R35">INDEX(W_psid!$B$2:$CZ$104,W_!$A35,W_!R$1)/Ns!$B$1</f>
        <v>20.589163565856708</v>
      </c>
      <c r="S35" s="11" cm="1">
        <f t="array" ref="S35">INDEX(W_psid!$B$2:$CZ$104,W_!$A35,W_!S$1)/Ns!$B$1</f>
        <v>-29.400871358306503</v>
      </c>
      <c r="T35" s="11" cm="1">
        <f t="array" ref="T35">INDEX(W_psid!$B$2:$CZ$104,W_!$A35,W_!T$1)/Ns!$B$1</f>
        <v>46.823785685435425</v>
      </c>
      <c r="U35" s="11" cm="1">
        <f t="array" ref="U35">INDEX(W_psid!$B$2:$CZ$104,W_!$A35,W_!U$1)/Ns!$B$1</f>
        <v>-88.827203987656176</v>
      </c>
      <c r="V35" s="11" cm="1">
        <f t="array" ref="V35">INDEX(W_psid!$B$2:$CZ$104,W_!$A35,W_!V$1)/Ns!$B$1</f>
        <v>-0.39113378206587657</v>
      </c>
      <c r="W35" s="11" cm="1">
        <f t="array" ref="W35">INDEX(W_psid!$B$2:$CZ$104,W_!$A35,W_!W$1)/Ns!$B$1</f>
        <v>-0.21085853778129918</v>
      </c>
      <c r="X35" s="11" cm="1">
        <f t="array" ref="X35">INDEX(W_psid!$B$2:$CZ$104,W_!$A35,W_!X$1)/Ns!$B$1</f>
        <v>0.34579983596332814</v>
      </c>
      <c r="Y35" s="11" cm="1">
        <f t="array" ref="Y35">INDEX(W_psid!$B$2:$CZ$104,W_!$A35,W_!Y$1)/Ns!$B$1</f>
        <v>-30.738607960682348</v>
      </c>
      <c r="Z35" s="11" cm="1">
        <f t="array" ref="Z35">INDEX(W_psid!$B$2:$CZ$104,W_!$A35,W_!Z$1)/Ns!$B$1</f>
        <v>-8.5352580878908917</v>
      </c>
      <c r="AA35" s="11" cm="1">
        <f t="array" ref="AA35">INDEX(W_psid!$B$2:$CZ$104,W_!$A35,W_!AA$1)/Ns!$B$1</f>
        <v>-6.5881741859051095</v>
      </c>
      <c r="AB35" s="11" cm="1">
        <f t="array" ref="AB35">INDEX(W_psid!$B$2:$CZ$104,W_!$A35,W_!AB$1)/Ns!$B$1</f>
        <v>-4.9535414988894397E-2</v>
      </c>
      <c r="AC35" s="11" cm="1">
        <f t="array" ref="AC35">INDEX(W_psid!$B$2:$CZ$104,W_!$A35,W_!AC$1)/Ns!$B$1</f>
        <v>9.8258712732183492E-2</v>
      </c>
      <c r="AD35" s="11" cm="1">
        <f t="array" ref="AD35">INDEX(W_psid!$B$2:$CZ$104,W_!$A35,W_!AD$1)/Ns!$B$1</f>
        <v>-45.987768139365116</v>
      </c>
      <c r="AE35" s="11" cm="1">
        <f t="array" ref="AE35">INDEX(W_psid!$B$2:$CZ$104,W_!$A35,W_!AE$1)/Ns!$B$1</f>
        <v>-20.722757149651699</v>
      </c>
      <c r="AF35" s="11" cm="1">
        <f t="array" ref="AF35">INDEX(W_psid!$B$2:$CZ$104,W_!$A35,W_!AF$1)/Ns!$B$1</f>
        <v>4.3527566750801689</v>
      </c>
      <c r="AG35" s="11" cm="1">
        <f t="array" ref="AG35">INDEX(W_psid!$B$2:$CZ$104,W_!$A35,W_!AG$1)/Ns!$B$1</f>
        <v>-16.830339281937622</v>
      </c>
      <c r="AH35" s="11" cm="1">
        <f t="array" ref="AH35">INDEX(W_psid!$B$2:$CZ$104,W_!$A35,W_!AH$1)/Ns!$B$1</f>
        <v>28.431452654877969</v>
      </c>
      <c r="AI35" s="11" cm="1">
        <f t="array" ref="AI35">INDEX(W_psid!$B$2:$CZ$104,W_!$A35,W_!AI$1)/Ns!$B$1</f>
        <v>196.45403933680728</v>
      </c>
      <c r="AJ35" s="11" cm="1">
        <f t="array" ref="AJ35">INDEX(W_psid!$B$2:$CZ$104,W_!$A35,W_!AJ$1)/Ns!$B$1</f>
        <v>-14.137852661589319</v>
      </c>
      <c r="AK35" s="11" cm="1">
        <f t="array" ref="AK35">INDEX(W_psid!$B$2:$CZ$104,W_!$A35,W_!AK$1)/Ns!$B$1</f>
        <v>-5.3426189754807503</v>
      </c>
      <c r="AL35" s="11" cm="1">
        <f t="array" ref="AL35">INDEX(W_psid!$B$2:$CZ$104,W_!$A35,W_!AL$1)/Ns!$B$1</f>
        <v>20.112805889800843</v>
      </c>
      <c r="AM35" s="11" cm="1">
        <f t="array" ref="AM35">INDEX(W_psid!$B$2:$CZ$104,W_!$A35,W_!AM$1)/Ns!$B$1</f>
        <v>30.471529918373747</v>
      </c>
      <c r="AN35" s="11" cm="1">
        <f t="array" ref="AN35">INDEX(W_psid!$B$2:$CZ$104,W_!$A35,W_!AN$1)/Ns!$B$1</f>
        <v>-1.840399258818266</v>
      </c>
      <c r="AO35" s="11" cm="1">
        <f t="array" ref="AO35">INDEX(W_psid!$B$2:$CZ$104,W_!$A35,W_!AO$1)/Ns!$B$1</f>
        <v>-1.729102917375555</v>
      </c>
      <c r="AP35" s="11" cm="1">
        <f t="array" ref="AP35">INDEX(W_psid!$B$2:$CZ$104,W_!$A35,W_!AP$1)/Ns!$B$1</f>
        <v>-1.7801805528288652</v>
      </c>
      <c r="AQ35" s="11" cm="1">
        <f t="array" ref="AQ35">INDEX(W_psid!$B$2:$CZ$104,W_!$A35,W_!AQ$1)/Ns!$B$1</f>
        <v>0.26556149472827106</v>
      </c>
      <c r="AR35" s="11" cm="1">
        <f t="array" ref="AR35">INDEX(W_psid!$B$2:$CZ$104,W_!$A35,W_!AR$1)/Ns!$B$1</f>
        <v>-1.3945796309201433E-2</v>
      </c>
      <c r="AS35" s="11" cm="1">
        <f t="array" ref="AS35">INDEX(W_psid!$B$2:$CZ$104,W_!$A35,W_!AS$1)/Ns!$B$1</f>
        <v>-0.29725795864542404</v>
      </c>
      <c r="AT35" s="11" cm="1">
        <f t="array" ref="AT35">INDEX(W_psid!$B$2:$CZ$104,W_!$A35,W_!AT$1)/Ns!$B$1</f>
        <v>4.7788815411977433E-3</v>
      </c>
      <c r="AU35" s="11" cm="1">
        <f t="array" ref="AU35">INDEX(W_psid!$B$2:$CZ$104,W_!$A35,W_!AU$1)/Ns!$B$1</f>
        <v>28.737518722680885</v>
      </c>
      <c r="AV35" s="11" cm="1">
        <f t="array" ref="AV35">INDEX(W_psid!$B$2:$CT$98,W_!$A35,W_!AV$1)/Ns!$B$1</f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51</v>
      </c>
      <c r="B36" t="str">
        <f>MOMS!$A$34</f>
        <v>whwk_pnw_dif</v>
      </c>
      <c r="C36" t="str">
        <f>MOMS!$B$34</f>
        <v>whwk_pnw_dif</v>
      </c>
      <c r="D36" s="11" cm="1">
        <f t="array" ref="D36">INDEX(W_psid!$B$2:$CZ$104,W_!$A36,W_!D$1)/Ns!$B$1</f>
        <v>5.4194622627841173E-2</v>
      </c>
      <c r="E36" s="11" cm="1">
        <f t="array" ref="E36">INDEX(W_psid!$B$2:$CZ$104,W_!$A36,W_!E$1)/Ns!$B$1</f>
        <v>-1.147018802985162E-3</v>
      </c>
      <c r="F36" s="11" cm="1">
        <f t="array" ref="F36">INDEX(W_psid!$B$2:$CZ$104,W_!$A36,W_!F$1)/Ns!$B$1</f>
        <v>3.9912840809469292E-3</v>
      </c>
      <c r="G36" s="11" cm="1">
        <f t="array" ref="G36">INDEX(W_psid!$B$2:$CZ$104,W_!$A36,W_!G$1)/Ns!$B$1</f>
        <v>-53.192584999011764</v>
      </c>
      <c r="H36" s="11" cm="1">
        <f t="array" ref="H36">INDEX(W_psid!$B$2:$CZ$104,W_!$A36,W_!H$1)/Ns!$B$1</f>
        <v>0.34439954362514263</v>
      </c>
      <c r="I36" s="11" cm="1">
        <f t="array" ref="I36">INDEX(W_psid!$B$2:$CZ$104,W_!$A36,W_!I$1)/Ns!$B$1</f>
        <v>2.484869948279401</v>
      </c>
      <c r="J36" s="11" cm="1">
        <f t="array" ref="J36">INDEX(W_psid!$B$2:$CZ$104,W_!$A36,W_!J$1)/Ns!$B$1</f>
        <v>-1.0710841077028892</v>
      </c>
      <c r="K36" s="11" cm="1">
        <f t="array" ref="K36">INDEX(W_psid!$B$2:$CZ$104,W_!$A36,W_!K$1)/Ns!$B$1</f>
        <v>-2.2273560259316594</v>
      </c>
      <c r="L36" s="11" cm="1">
        <f t="array" ref="L36">INDEX(W_psid!$B$2:$CZ$104,W_!$A36,W_!L$1)/Ns!$B$1</f>
        <v>1.4255785516062096</v>
      </c>
      <c r="M36" s="11" cm="1">
        <f t="array" ref="M36">INDEX(W_psid!$B$2:$CZ$104,W_!$A36,W_!M$1)/Ns!$B$1</f>
        <v>-2.6234132677490378</v>
      </c>
      <c r="N36" s="11" cm="1">
        <f t="array" ref="N36">INDEX(W_psid!$B$2:$CZ$104,W_!$A36,W_!N$1)/Ns!$B$1</f>
        <v>9.0659628044587985E-3</v>
      </c>
      <c r="O36" s="11" cm="1">
        <f t="array" ref="O36">INDEX(W_psid!$B$2:$CZ$104,W_!$A36,W_!O$1)/Ns!$B$1</f>
        <v>-1.8847222448499543E-2</v>
      </c>
      <c r="P36" s="11" cm="1">
        <f t="array" ref="P36">INDEX(W_psid!$B$2:$CZ$104,W_!$A36,W_!P$1)/Ns!$B$1</f>
        <v>-85.798484852085664</v>
      </c>
      <c r="Q36" s="11" cm="1">
        <f t="array" ref="Q36">INDEX(W_psid!$B$2:$CZ$104,W_!$A36,W_!Q$1)/Ns!$B$1</f>
        <v>161.51816515491561</v>
      </c>
      <c r="R36" s="11" cm="1">
        <f t="array" ref="R36">INDEX(W_psid!$B$2:$CZ$104,W_!$A36,W_!R$1)/Ns!$B$1</f>
        <v>-127.30689448094499</v>
      </c>
      <c r="S36" s="11" cm="1">
        <f t="array" ref="S36">INDEX(W_psid!$B$2:$CZ$104,W_!$A36,W_!S$1)/Ns!$B$1</f>
        <v>238.17239035294025</v>
      </c>
      <c r="T36" s="11" cm="1">
        <f t="array" ref="T36">INDEX(W_psid!$B$2:$CZ$104,W_!$A36,W_!T$1)/Ns!$B$1</f>
        <v>-28.56495763867628</v>
      </c>
      <c r="U36" s="11" cm="1">
        <f t="array" ref="U36">INDEX(W_psid!$B$2:$CZ$104,W_!$A36,W_!U$1)/Ns!$B$1</f>
        <v>56.944049785409128</v>
      </c>
      <c r="V36" s="11" cm="1">
        <f t="array" ref="V36">INDEX(W_psid!$B$2:$CZ$104,W_!$A36,W_!V$1)/Ns!$B$1</f>
        <v>2.4247620845578797</v>
      </c>
      <c r="W36" s="11" cm="1">
        <f t="array" ref="W36">INDEX(W_psid!$B$2:$CZ$104,W_!$A36,W_!W$1)/Ns!$B$1</f>
        <v>0.133026915645895</v>
      </c>
      <c r="X36" s="11" cm="1">
        <f t="array" ref="X36">INDEX(W_psid!$B$2:$CZ$104,W_!$A36,W_!X$1)/Ns!$B$1</f>
        <v>-0.62346833801564627</v>
      </c>
      <c r="Y36" s="11" cm="1">
        <f t="array" ref="Y36">INDEX(W_psid!$B$2:$CZ$104,W_!$A36,W_!Y$1)/Ns!$B$1</f>
        <v>34.364013326924955</v>
      </c>
      <c r="Z36" s="11" cm="1">
        <f t="array" ref="Z36">INDEX(W_psid!$B$2:$CZ$104,W_!$A36,W_!Z$1)/Ns!$B$1</f>
        <v>16.749360826351307</v>
      </c>
      <c r="AA36" s="11" cm="1">
        <f t="array" ref="AA36">INDEX(W_psid!$B$2:$CZ$104,W_!$A36,W_!AA$1)/Ns!$B$1</f>
        <v>15.550934033283513</v>
      </c>
      <c r="AB36" s="11" cm="1">
        <f t="array" ref="AB36">INDEX(W_psid!$B$2:$CZ$104,W_!$A36,W_!AB$1)/Ns!$B$1</f>
        <v>-4.1857470741297607E-2</v>
      </c>
      <c r="AC36" s="11" cm="1">
        <f t="array" ref="AC36">INDEX(W_psid!$B$2:$CZ$104,W_!$A36,W_!AC$1)/Ns!$B$1</f>
        <v>7.8709128636654607E-2</v>
      </c>
      <c r="AD36" s="11" cm="1">
        <f t="array" ref="AD36">INDEX(W_psid!$B$2:$CZ$104,W_!$A36,W_!AD$1)/Ns!$B$1</f>
        <v>-28.424983377840501</v>
      </c>
      <c r="AE36" s="11" cm="1">
        <f t="array" ref="AE36">INDEX(W_psid!$B$2:$CZ$104,W_!$A36,W_!AE$1)/Ns!$B$1</f>
        <v>38.05066323432311</v>
      </c>
      <c r="AF36" s="11" cm="1">
        <f t="array" ref="AF36">INDEX(W_psid!$B$2:$CZ$104,W_!$A36,W_!AF$1)/Ns!$B$1</f>
        <v>7.0568845259303385</v>
      </c>
      <c r="AG36" s="11" cm="1">
        <f t="array" ref="AG36">INDEX(W_psid!$B$2:$CZ$104,W_!$A36,W_!AG$1)/Ns!$B$1</f>
        <v>-46.657502418570687</v>
      </c>
      <c r="AH36" s="11" cm="1">
        <f t="array" ref="AH36">INDEX(W_psid!$B$2:$CZ$104,W_!$A36,W_!AH$1)/Ns!$B$1</f>
        <v>-70.526614495617679</v>
      </c>
      <c r="AI36" s="11" cm="1">
        <f t="array" ref="AI36">INDEX(W_psid!$B$2:$CZ$104,W_!$A36,W_!AI$1)/Ns!$B$1</f>
        <v>-14.137852661589319</v>
      </c>
      <c r="AJ36" s="11" cm="1">
        <f t="array" ref="AJ36">INDEX(W_psid!$B$2:$CZ$104,W_!$A36,W_!AJ$1)/Ns!$B$1</f>
        <v>242.28547348214155</v>
      </c>
      <c r="AK36" s="11" cm="1">
        <f t="array" ref="AK36">INDEX(W_psid!$B$2:$CZ$104,W_!$A36,W_!AK$1)/Ns!$B$1</f>
        <v>62.032610442407979</v>
      </c>
      <c r="AL36" s="11" cm="1">
        <f t="array" ref="AL36">INDEX(W_psid!$B$2:$CZ$104,W_!$A36,W_!AL$1)/Ns!$B$1</f>
        <v>6.2162003872692191</v>
      </c>
      <c r="AM36" s="11" cm="1">
        <f t="array" ref="AM36">INDEX(W_psid!$B$2:$CZ$104,W_!$A36,W_!AM$1)/Ns!$B$1</f>
        <v>-96.76474905447833</v>
      </c>
      <c r="AN36" s="11" cm="1">
        <f t="array" ref="AN36">INDEX(W_psid!$B$2:$CZ$104,W_!$A36,W_!AN$1)/Ns!$B$1</f>
        <v>1.7454574235399012</v>
      </c>
      <c r="AO36" s="11" cm="1">
        <f t="array" ref="AO36">INDEX(W_psid!$B$2:$CZ$104,W_!$A36,W_!AO$1)/Ns!$B$1</f>
        <v>1.5666216748411548</v>
      </c>
      <c r="AP36" s="11" cm="1">
        <f t="array" ref="AP36">INDEX(W_psid!$B$2:$CZ$104,W_!$A36,W_!AP$1)/Ns!$B$1</f>
        <v>1.9087810148643196</v>
      </c>
      <c r="AQ36" s="11" cm="1">
        <f t="array" ref="AQ36">INDEX(W_psid!$B$2:$CZ$104,W_!$A36,W_!AQ$1)/Ns!$B$1</f>
        <v>1.4022103610129304</v>
      </c>
      <c r="AR36" s="11" cm="1">
        <f t="array" ref="AR36">INDEX(W_psid!$B$2:$CZ$104,W_!$A36,W_!AR$1)/Ns!$B$1</f>
        <v>6.1940731495385253E-2</v>
      </c>
      <c r="AS36" s="11" cm="1">
        <f t="array" ref="AS36">INDEX(W_psid!$B$2:$CZ$104,W_!$A36,W_!AS$1)/Ns!$B$1</f>
        <v>6.3921544966220878E-2</v>
      </c>
      <c r="AT36" s="11" cm="1">
        <f t="array" ref="AT36">INDEX(W_psid!$B$2:$CZ$104,W_!$A36,W_!AT$1)/Ns!$B$1</f>
        <v>-2.4328113188282392E-2</v>
      </c>
      <c r="AU36" s="11" cm="1">
        <f t="array" ref="AU36">INDEX(W_psid!$B$2:$CZ$104,W_!$A36,W_!AU$1)/Ns!$B$1</f>
        <v>-23.420011682466434</v>
      </c>
      <c r="AV36" s="11" cm="1">
        <f t="array" ref="AV36">INDEX(W_psid!$B$2:$CT$98,W_!$A36,W_!AV$1)/Ns!$B$1</f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52</v>
      </c>
      <c r="B37" t="str">
        <f>MOMS!$A$35</f>
        <v>hhwk_pww_dif</v>
      </c>
      <c r="C37" t="str">
        <f>MOMS!$B$35</f>
        <v>hhwk_pww_dif</v>
      </c>
      <c r="D37" s="11" cm="1">
        <f t="array" ref="D37">INDEX(W_psid!$B$2:$CZ$104,W_!$A37,W_!D$1)/Ns!$B$1</f>
        <v>4.5000424788870015E-2</v>
      </c>
      <c r="E37" s="11" cm="1">
        <f t="array" ref="E37">INDEX(W_psid!$B$2:$CZ$104,W_!$A37,W_!E$1)/Ns!$B$1</f>
        <v>2.3222278484525953E-2</v>
      </c>
      <c r="F37" s="11" cm="1">
        <f t="array" ref="F37">INDEX(W_psid!$B$2:$CZ$104,W_!$A37,W_!F$1)/Ns!$B$1</f>
        <v>-5.4017291628814573E-4</v>
      </c>
      <c r="G37" s="11" cm="1">
        <f t="array" ref="G37">INDEX(W_psid!$B$2:$CZ$104,W_!$A37,W_!G$1)/Ns!$B$1</f>
        <v>55.163570109553895</v>
      </c>
      <c r="H37" s="11" cm="1">
        <f t="array" ref="H37">INDEX(W_psid!$B$2:$CZ$104,W_!$A37,W_!H$1)/Ns!$B$1</f>
        <v>1.0530597443909404</v>
      </c>
      <c r="I37" s="11" cm="1">
        <f t="array" ref="I37">INDEX(W_psid!$B$2:$CZ$104,W_!$A37,W_!I$1)/Ns!$B$1</f>
        <v>-3.2472796428718954E-2</v>
      </c>
      <c r="J37" s="11" cm="1">
        <f t="array" ref="J37">INDEX(W_psid!$B$2:$CZ$104,W_!$A37,W_!J$1)/Ns!$B$1</f>
        <v>-0.54275269142169147</v>
      </c>
      <c r="K37" s="11" cm="1">
        <f t="array" ref="K37">INDEX(W_psid!$B$2:$CZ$104,W_!$A37,W_!K$1)/Ns!$B$1</f>
        <v>0.36001623548796013</v>
      </c>
      <c r="L37" s="11" cm="1">
        <f t="array" ref="L37">INDEX(W_psid!$B$2:$CZ$104,W_!$A37,W_!L$1)/Ns!$B$1</f>
        <v>0.38799229499173682</v>
      </c>
      <c r="M37" s="11" cm="1">
        <f t="array" ref="M37">INDEX(W_psid!$B$2:$CZ$104,W_!$A37,W_!M$1)/Ns!$B$1</f>
        <v>-0.63181798199538874</v>
      </c>
      <c r="N37" s="11" cm="1">
        <f t="array" ref="N37">INDEX(W_psid!$B$2:$CZ$104,W_!$A37,W_!N$1)/Ns!$B$1</f>
        <v>-8.5897121169078439E-3</v>
      </c>
      <c r="O37" s="11" cm="1">
        <f t="array" ref="O37">INDEX(W_psid!$B$2:$CZ$104,W_!$A37,W_!O$1)/Ns!$B$1</f>
        <v>1.714491158635555E-2</v>
      </c>
      <c r="P37" s="11" cm="1">
        <f t="array" ref="P37">INDEX(W_psid!$B$2:$CZ$104,W_!$A37,W_!P$1)/Ns!$B$1</f>
        <v>22.842204499889338</v>
      </c>
      <c r="Q37" s="11" cm="1">
        <f t="array" ref="Q37">INDEX(W_psid!$B$2:$CZ$104,W_!$A37,W_!Q$1)/Ns!$B$1</f>
        <v>-41.319673908751653</v>
      </c>
      <c r="R37" s="11" cm="1">
        <f t="array" ref="R37">INDEX(W_psid!$B$2:$CZ$104,W_!$A37,W_!R$1)/Ns!$B$1</f>
        <v>47.318447388726391</v>
      </c>
      <c r="S37" s="11" cm="1">
        <f t="array" ref="S37">INDEX(W_psid!$B$2:$CZ$104,W_!$A37,W_!S$1)/Ns!$B$1</f>
        <v>-89.304193696097215</v>
      </c>
      <c r="T37" s="11" cm="1">
        <f t="array" ref="T37">INDEX(W_psid!$B$2:$CZ$104,W_!$A37,W_!T$1)/Ns!$B$1</f>
        <v>-127.6787808320332</v>
      </c>
      <c r="U37" s="11" cm="1">
        <f t="array" ref="U37">INDEX(W_psid!$B$2:$CZ$104,W_!$A37,W_!U$1)/Ns!$B$1</f>
        <v>244.32375218413293</v>
      </c>
      <c r="V37" s="11" cm="1">
        <f t="array" ref="V37">INDEX(W_psid!$B$2:$CZ$104,W_!$A37,W_!V$1)/Ns!$B$1</f>
        <v>-0.18744277010675031</v>
      </c>
      <c r="W37" s="11" cm="1">
        <f t="array" ref="W37">INDEX(W_psid!$B$2:$CZ$104,W_!$A37,W_!W$1)/Ns!$B$1</f>
        <v>-5.8674163173517632E-2</v>
      </c>
      <c r="X37" s="11" cm="1">
        <f t="array" ref="X37">INDEX(W_psid!$B$2:$CZ$104,W_!$A37,W_!X$1)/Ns!$B$1</f>
        <v>-0.20543765886136858</v>
      </c>
      <c r="Y37" s="11" cm="1">
        <f t="array" ref="Y37">INDEX(W_psid!$B$2:$CZ$104,W_!$A37,W_!Y$1)/Ns!$B$1</f>
        <v>-13.674304087935614</v>
      </c>
      <c r="Z37" s="11" cm="1">
        <f t="array" ref="Z37">INDEX(W_psid!$B$2:$CZ$104,W_!$A37,W_!Z$1)/Ns!$B$1</f>
        <v>-8.3580813757997454</v>
      </c>
      <c r="AA37" s="11" cm="1">
        <f t="array" ref="AA37">INDEX(W_psid!$B$2:$CZ$104,W_!$A37,W_!AA$1)/Ns!$B$1</f>
        <v>-7.4108829996561925</v>
      </c>
      <c r="AB37" s="11" cm="1">
        <f t="array" ref="AB37">INDEX(W_psid!$B$2:$CZ$104,W_!$A37,W_!AB$1)/Ns!$B$1</f>
        <v>1.0508109622717591E-2</v>
      </c>
      <c r="AC37" s="11" cm="1">
        <f t="array" ref="AC37">INDEX(W_psid!$B$2:$CZ$104,W_!$A37,W_!AC$1)/Ns!$B$1</f>
        <v>-1.5838116764432413E-2</v>
      </c>
      <c r="AD37" s="11" cm="1">
        <f t="array" ref="AD37">INDEX(W_psid!$B$2:$CZ$104,W_!$A37,W_!AD$1)/Ns!$B$1</f>
        <v>-7.5366523414801287</v>
      </c>
      <c r="AE37" s="11" cm="1">
        <f t="array" ref="AE37">INDEX(W_psid!$B$2:$CZ$104,W_!$A37,W_!AE$1)/Ns!$B$1</f>
        <v>15.264343727431493</v>
      </c>
      <c r="AF37" s="11" cm="1">
        <f t="array" ref="AF37">INDEX(W_psid!$B$2:$CZ$104,W_!$A37,W_!AF$1)/Ns!$B$1</f>
        <v>-4.7106365536939458</v>
      </c>
      <c r="AG37" s="11" cm="1">
        <f t="array" ref="AG37">INDEX(W_psid!$B$2:$CZ$104,W_!$A37,W_!AG$1)/Ns!$B$1</f>
        <v>-0.89444588666635838</v>
      </c>
      <c r="AH37" s="11" cm="1">
        <f t="array" ref="AH37">INDEX(W_psid!$B$2:$CZ$104,W_!$A37,W_!AH$1)/Ns!$B$1</f>
        <v>-120.7330488712427</v>
      </c>
      <c r="AI37" s="11" cm="1">
        <f t="array" ref="AI37">INDEX(W_psid!$B$2:$CZ$104,W_!$A37,W_!AI$1)/Ns!$B$1</f>
        <v>-5.3426189754807503</v>
      </c>
      <c r="AJ37" s="11" cm="1">
        <f t="array" ref="AJ37">INDEX(W_psid!$B$2:$CZ$104,W_!$A37,W_!AJ$1)/Ns!$B$1</f>
        <v>62.032610442407979</v>
      </c>
      <c r="AK37" s="11" cm="1">
        <f t="array" ref="AK37">INDEX(W_psid!$B$2:$CZ$104,W_!$A37,W_!AK$1)/Ns!$B$1</f>
        <v>140.15995547242565</v>
      </c>
      <c r="AL37" s="11" cm="1">
        <f t="array" ref="AL37">INDEX(W_psid!$B$2:$CZ$104,W_!$A37,W_!AL$1)/Ns!$B$1</f>
        <v>-2.9373480359355724</v>
      </c>
      <c r="AM37" s="11" cm="1">
        <f t="array" ref="AM37">INDEX(W_psid!$B$2:$CZ$104,W_!$A37,W_!AM$1)/Ns!$B$1</f>
        <v>-13.510529608800065</v>
      </c>
      <c r="AN37" s="11" cm="1">
        <f t="array" ref="AN37">INDEX(W_psid!$B$2:$CZ$104,W_!$A37,W_!AN$1)/Ns!$B$1</f>
        <v>1.0288991309609725</v>
      </c>
      <c r="AO37" s="11" cm="1">
        <f t="array" ref="AO37">INDEX(W_psid!$B$2:$CZ$104,W_!$A37,W_!AO$1)/Ns!$B$1</f>
        <v>1.2183937341076585</v>
      </c>
      <c r="AP37" s="11" cm="1">
        <f t="array" ref="AP37">INDEX(W_psid!$B$2:$CZ$104,W_!$A37,W_!AP$1)/Ns!$B$1</f>
        <v>0.98912947470661539</v>
      </c>
      <c r="AQ37" s="11" cm="1">
        <f t="array" ref="AQ37">INDEX(W_psid!$B$2:$CZ$104,W_!$A37,W_!AQ$1)/Ns!$B$1</f>
        <v>4.8544497361375588E-2</v>
      </c>
      <c r="AR37" s="11" cm="1">
        <f t="array" ref="AR37">INDEX(W_psid!$B$2:$CZ$104,W_!$A37,W_!AR$1)/Ns!$B$1</f>
        <v>2.3773856586540614E-2</v>
      </c>
      <c r="AS37" s="11" cm="1">
        <f t="array" ref="AS37">INDEX(W_psid!$B$2:$CZ$104,W_!$A37,W_!AS$1)/Ns!$B$1</f>
        <v>0.38914829600926804</v>
      </c>
      <c r="AT37" s="11" cm="1">
        <f t="array" ref="AT37">INDEX(W_psid!$B$2:$CZ$104,W_!$A37,W_!AT$1)/Ns!$B$1</f>
        <v>-3.2760113410993863E-3</v>
      </c>
      <c r="AU37" s="11" cm="1">
        <f t="array" ref="AU37">INDEX(W_psid!$B$2:$CZ$104,W_!$A37,W_!AU$1)/Ns!$B$1</f>
        <v>-20.684802008729221</v>
      </c>
      <c r="AV37" s="11" cm="1">
        <f t="array" ref="AV37">INDEX(W_psid!$B$2:$CT$98,W_!$A37,W_!AV$1)/Ns!$B$1</f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53</v>
      </c>
      <c r="B38" t="str">
        <f>MOMS!$A$36</f>
        <v>hhwk_pwn_difhpww</v>
      </c>
      <c r="C38" t="str">
        <f>MOMS!$B$36</f>
        <v>hhwk_pwn_difhpww</v>
      </c>
      <c r="D38" s="11" cm="1">
        <f t="array" ref="D38">INDEX(W_psid!$B$2:$CZ$104,W_!$A38,W_!D$1)/Ns!$B$1</f>
        <v>-1.0196591108309195E-2</v>
      </c>
      <c r="E38" s="11" cm="1">
        <f t="array" ref="E38">INDEX(W_psid!$B$2:$CZ$104,W_!$A38,W_!E$1)/Ns!$B$1</f>
        <v>3.2801995798873741E-4</v>
      </c>
      <c r="F38" s="11" cm="1">
        <f t="array" ref="F38">INDEX(W_psid!$B$2:$CZ$104,W_!$A38,W_!F$1)/Ns!$B$1</f>
        <v>2.2649669080207937E-3</v>
      </c>
      <c r="G38" s="11" cm="1">
        <f t="array" ref="G38">INDEX(W_psid!$B$2:$CZ$104,W_!$A38,W_!G$1)/Ns!$B$1</f>
        <v>4.8559632968983371</v>
      </c>
      <c r="H38" s="11" cm="1">
        <f t="array" ref="H38">INDEX(W_psid!$B$2:$CZ$104,W_!$A38,W_!H$1)/Ns!$B$1</f>
        <v>0.25950300124632464</v>
      </c>
      <c r="I38" s="11" cm="1">
        <f t="array" ref="I38">INDEX(W_psid!$B$2:$CZ$104,W_!$A38,W_!I$1)/Ns!$B$1</f>
        <v>-0.37495332957641608</v>
      </c>
      <c r="J38" s="11" cm="1">
        <f t="array" ref="J38">INDEX(W_psid!$B$2:$CZ$104,W_!$A38,W_!J$1)/Ns!$B$1</f>
        <v>0.16670312189810621</v>
      </c>
      <c r="K38" s="11" cm="1">
        <f t="array" ref="K38">INDEX(W_psid!$B$2:$CZ$104,W_!$A38,W_!K$1)/Ns!$B$1</f>
        <v>0.52879974246197636</v>
      </c>
      <c r="L38" s="11" cm="1">
        <f t="array" ref="L38">INDEX(W_psid!$B$2:$CZ$104,W_!$A38,W_!L$1)/Ns!$B$1</f>
        <v>1.1002301673230266</v>
      </c>
      <c r="M38" s="11" cm="1">
        <f t="array" ref="M38">INDEX(W_psid!$B$2:$CZ$104,W_!$A38,W_!M$1)/Ns!$B$1</f>
        <v>-2.0541792437107995</v>
      </c>
      <c r="N38" s="11" cm="1">
        <f t="array" ref="N38">INDEX(W_psid!$B$2:$CZ$104,W_!$A38,W_!N$1)/Ns!$B$1</f>
        <v>5.7631335286267545E-3</v>
      </c>
      <c r="O38" s="11" cm="1">
        <f t="array" ref="O38">INDEX(W_psid!$B$2:$CZ$104,W_!$A38,W_!O$1)/Ns!$B$1</f>
        <v>-1.0965013927728712E-2</v>
      </c>
      <c r="P38" s="11" cm="1">
        <f t="array" ref="P38">INDEX(W_psid!$B$2:$CZ$104,W_!$A38,W_!P$1)/Ns!$B$1</f>
        <v>29.157646656918001</v>
      </c>
      <c r="Q38" s="11" cm="1">
        <f t="array" ref="Q38">INDEX(W_psid!$B$2:$CZ$104,W_!$A38,W_!Q$1)/Ns!$B$1</f>
        <v>-55.979393464340006</v>
      </c>
      <c r="R38" s="11" cm="1">
        <f t="array" ref="R38">INDEX(W_psid!$B$2:$CZ$104,W_!$A38,W_!R$1)/Ns!$B$1</f>
        <v>19.353760087100774</v>
      </c>
      <c r="S38" s="11" cm="1">
        <f t="array" ref="S38">INDEX(W_psid!$B$2:$CZ$104,W_!$A38,W_!S$1)/Ns!$B$1</f>
        <v>-37.694688268330545</v>
      </c>
      <c r="T38" s="11" cm="1">
        <f t="array" ref="T38">INDEX(W_psid!$B$2:$CZ$104,W_!$A38,W_!T$1)/Ns!$B$1</f>
        <v>-17.99329815882259</v>
      </c>
      <c r="U38" s="11" cm="1">
        <f t="array" ref="U38">INDEX(W_psid!$B$2:$CZ$104,W_!$A38,W_!U$1)/Ns!$B$1</f>
        <v>32.660241823637065</v>
      </c>
      <c r="V38" s="11" cm="1">
        <f t="array" ref="V38">INDEX(W_psid!$B$2:$CZ$104,W_!$A38,W_!V$1)/Ns!$B$1</f>
        <v>-0.36403945406075988</v>
      </c>
      <c r="W38" s="11" cm="1">
        <f t="array" ref="W38">INDEX(W_psid!$B$2:$CZ$104,W_!$A38,W_!W$1)/Ns!$B$1</f>
        <v>-3.8510589861654516E-2</v>
      </c>
      <c r="X38" s="11" cm="1">
        <f t="array" ref="X38">INDEX(W_psid!$B$2:$CZ$104,W_!$A38,W_!X$1)/Ns!$B$1</f>
        <v>0.22023107251552593</v>
      </c>
      <c r="Y38" s="11" cm="1">
        <f t="array" ref="Y38">INDEX(W_psid!$B$2:$CZ$104,W_!$A38,W_!Y$1)/Ns!$B$1</f>
        <v>-17.022605713569408</v>
      </c>
      <c r="Z38" s="11" cm="1">
        <f t="array" ref="Z38">INDEX(W_psid!$B$2:$CZ$104,W_!$A38,W_!Z$1)/Ns!$B$1</f>
        <v>-4.746672308320206</v>
      </c>
      <c r="AA38" s="11" cm="1">
        <f t="array" ref="AA38">INDEX(W_psid!$B$2:$CZ$104,W_!$A38,W_!AA$1)/Ns!$B$1</f>
        <v>-3.6929765552346661</v>
      </c>
      <c r="AB38" s="11" cm="1">
        <f t="array" ref="AB38">INDEX(W_psid!$B$2:$CZ$104,W_!$A38,W_!AB$1)/Ns!$B$1</f>
        <v>-1.4051065633767172E-2</v>
      </c>
      <c r="AC38" s="11" cm="1">
        <f t="array" ref="AC38">INDEX(W_psid!$B$2:$CZ$104,W_!$A38,W_!AC$1)/Ns!$B$1</f>
        <v>2.6720259915161165E-2</v>
      </c>
      <c r="AD38" s="11" cm="1">
        <f t="array" ref="AD38">INDEX(W_psid!$B$2:$CZ$104,W_!$A38,W_!AD$1)/Ns!$B$1</f>
        <v>-16.496471805348179</v>
      </c>
      <c r="AE38" s="11" cm="1">
        <f t="array" ref="AE38">INDEX(W_psid!$B$2:$CZ$104,W_!$A38,W_!AE$1)/Ns!$B$1</f>
        <v>-7.5692122713715113</v>
      </c>
      <c r="AF38" s="11" cm="1">
        <f t="array" ref="AF38">INDEX(W_psid!$B$2:$CZ$104,W_!$A38,W_!AF$1)/Ns!$B$1</f>
        <v>-19.286481546565081</v>
      </c>
      <c r="AG38" s="11" cm="1">
        <f t="array" ref="AG38">INDEX(W_psid!$B$2:$CZ$104,W_!$A38,W_!AG$1)/Ns!$B$1</f>
        <v>-1.4483698392479392</v>
      </c>
      <c r="AH38" s="11" cm="1">
        <f t="array" ref="AH38">INDEX(W_psid!$B$2:$CZ$104,W_!$A38,W_!AH$1)/Ns!$B$1</f>
        <v>3.1849284215584075</v>
      </c>
      <c r="AI38" s="11" cm="1">
        <f t="array" ref="AI38">INDEX(W_psid!$B$2:$CZ$104,W_!$A38,W_!AI$1)/Ns!$B$1</f>
        <v>20.112805889800843</v>
      </c>
      <c r="AJ38" s="11" cm="1">
        <f t="array" ref="AJ38">INDEX(W_psid!$B$2:$CZ$104,W_!$A38,W_!AJ$1)/Ns!$B$1</f>
        <v>6.2162003872692191</v>
      </c>
      <c r="AK38" s="11" cm="1">
        <f t="array" ref="AK38">INDEX(W_psid!$B$2:$CZ$104,W_!$A38,W_!AK$1)/Ns!$B$1</f>
        <v>-2.9373480359355724</v>
      </c>
      <c r="AL38" s="11" cm="1">
        <f t="array" ref="AL38">INDEX(W_psid!$B$2:$CZ$104,W_!$A38,W_!AL$1)/Ns!$B$1</f>
        <v>39.751299350600348</v>
      </c>
      <c r="AM38" s="11" cm="1">
        <f t="array" ref="AM38">INDEX(W_psid!$B$2:$CZ$104,W_!$A38,W_!AM$1)/Ns!$B$1</f>
        <v>39.263200523830967</v>
      </c>
      <c r="AN38" s="11" cm="1">
        <f t="array" ref="AN38">INDEX(W_psid!$B$2:$CZ$104,W_!$A38,W_!AN$1)/Ns!$B$1</f>
        <v>-0.41311965530897971</v>
      </c>
      <c r="AO38" s="11" cm="1">
        <f t="array" ref="AO38">INDEX(W_psid!$B$2:$CZ$104,W_!$A38,W_!AO$1)/Ns!$B$1</f>
        <v>-0.3114333510871255</v>
      </c>
      <c r="AP38" s="11" cm="1">
        <f t="array" ref="AP38">INDEX(W_psid!$B$2:$CZ$104,W_!$A38,W_!AP$1)/Ns!$B$1</f>
        <v>-0.43598570200344983</v>
      </c>
      <c r="AQ38" s="11" cm="1">
        <f t="array" ref="AQ38">INDEX(W_psid!$B$2:$CZ$104,W_!$A38,W_!AQ$1)/Ns!$B$1</f>
        <v>1.484851689849671E-2</v>
      </c>
      <c r="AR38" s="11" cm="1">
        <f t="array" ref="AR38">INDEX(W_psid!$B$2:$CZ$104,W_!$A38,W_!AR$1)/Ns!$B$1</f>
        <v>-3.8629713073743001E-2</v>
      </c>
      <c r="AS38" s="11" cm="1">
        <f t="array" ref="AS38">INDEX(W_psid!$B$2:$CZ$104,W_!$A38,W_!AS$1)/Ns!$B$1</f>
        <v>-0.34876419668573122</v>
      </c>
      <c r="AT38" s="11" cm="1">
        <f t="array" ref="AT38">INDEX(W_psid!$B$2:$CZ$104,W_!$A38,W_!AT$1)/Ns!$B$1</f>
        <v>3.2197624300923905E-2</v>
      </c>
      <c r="AU38" s="11" cm="1">
        <f t="array" ref="AU38">INDEX(W_psid!$B$2:$CZ$104,W_!$A38,W_!AU$1)/Ns!$B$1</f>
        <v>12.178514359926217</v>
      </c>
      <c r="AV38" s="11" cm="1">
        <f t="array" ref="AV38">INDEX(W_psid!$B$2:$CT$98,W_!$A38,W_!AV$1)/Ns!$B$1</f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54</v>
      </c>
      <c r="B39" t="str">
        <f>MOMS!$A$37</f>
        <v>hhwk_pnw_difhpww</v>
      </c>
      <c r="C39" t="str">
        <f>MOMS!$B$37</f>
        <v>hhwk_pnw_difhpww</v>
      </c>
      <c r="D39" s="11" cm="1">
        <f t="array" ref="D39">INDEX(W_psid!$B$2:$CZ$104,W_!$A39,W_!D$1)/Ns!$B$1</f>
        <v>-7.0629199490868683E-2</v>
      </c>
      <c r="E39" s="11" cm="1">
        <f t="array" ref="E39">INDEX(W_psid!$B$2:$CZ$104,W_!$A39,W_!E$1)/Ns!$B$1</f>
        <v>-2.8671925793821402E-2</v>
      </c>
      <c r="F39" s="11" cm="1">
        <f t="array" ref="F39">INDEX(W_psid!$B$2:$CZ$104,W_!$A39,W_!F$1)/Ns!$B$1</f>
        <v>-7.6491461655158821E-3</v>
      </c>
      <c r="G39" s="11" cm="1">
        <f t="array" ref="G39">INDEX(W_psid!$B$2:$CZ$104,W_!$A39,W_!G$1)/Ns!$B$1</f>
        <v>-57.737627782609628</v>
      </c>
      <c r="H39" s="11" cm="1">
        <f t="array" ref="H39">INDEX(W_psid!$B$2:$CZ$104,W_!$A39,W_!H$1)/Ns!$B$1</f>
        <v>0.12673218996622745</v>
      </c>
      <c r="I39" s="11" cm="1">
        <f t="array" ref="I39">INDEX(W_psid!$B$2:$CZ$104,W_!$A39,W_!I$1)/Ns!$B$1</f>
        <v>2.9483933143471353</v>
      </c>
      <c r="J39" s="11" cm="1">
        <f t="array" ref="J39">INDEX(W_psid!$B$2:$CZ$104,W_!$A39,W_!J$1)/Ns!$B$1</f>
        <v>-4.965217828727825</v>
      </c>
      <c r="K39" s="11" cm="1">
        <f t="array" ref="K39">INDEX(W_psid!$B$2:$CZ$104,W_!$A39,W_!K$1)/Ns!$B$1</f>
        <v>-0.2365318797835512</v>
      </c>
      <c r="L39" s="11" cm="1">
        <f t="array" ref="L39">INDEX(W_psid!$B$2:$CZ$104,W_!$A39,W_!L$1)/Ns!$B$1</f>
        <v>4.5175585140474883</v>
      </c>
      <c r="M39" s="11" cm="1">
        <f t="array" ref="M39">INDEX(W_psid!$B$2:$CZ$104,W_!$A39,W_!M$1)/Ns!$B$1</f>
        <v>-8.4981459133335591</v>
      </c>
      <c r="N39" s="11" cm="1">
        <f t="array" ref="N39">INDEX(W_psid!$B$2:$CZ$104,W_!$A39,W_!N$1)/Ns!$B$1</f>
        <v>-6.3969472355909149E-2</v>
      </c>
      <c r="O39" s="11" cm="1">
        <f t="array" ref="O39">INDEX(W_psid!$B$2:$CZ$104,W_!$A39,W_!O$1)/Ns!$B$1</f>
        <v>0.12229535459910514</v>
      </c>
      <c r="P39" s="11" cm="1">
        <f t="array" ref="P39">INDEX(W_psid!$B$2:$CZ$104,W_!$A39,W_!P$1)/Ns!$B$1</f>
        <v>-321.98489640810499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-237.50830716427268</v>
      </c>
      <c r="S39" s="11" cm="1">
        <f t="array" ref="S39">INDEX(W_psid!$B$2:$CZ$104,W_!$A39,W_!S$1)/Ns!$B$1</f>
        <v>449.52330345098181</v>
      </c>
      <c r="T39" s="11" cm="1">
        <f t="array" ref="T39">INDEX(W_psid!$B$2:$CZ$104,W_!$A39,W_!T$1)/Ns!$B$1</f>
        <v>73.57291854687702</v>
      </c>
      <c r="U39" s="11" cm="1">
        <f t="array" ref="U39">INDEX(W_psid!$B$2:$CZ$104,W_!$A39,W_!U$1)/Ns!$B$1</f>
        <v>-135.16141070911945</v>
      </c>
      <c r="V39" s="11" cm="1">
        <f t="array" ref="V39">INDEX(W_psid!$B$2:$CZ$104,W_!$A39,W_!V$1)/Ns!$B$1</f>
        <v>2.88217290656512</v>
      </c>
      <c r="W39" s="11" cm="1">
        <f t="array" ref="W39">INDEX(W_psid!$B$2:$CZ$104,W_!$A39,W_!W$1)/Ns!$B$1</f>
        <v>-0.17648645521431777</v>
      </c>
      <c r="X39" s="11" cm="1">
        <f t="array" ref="X39">INDEX(W_psid!$B$2:$CZ$104,W_!$A39,W_!X$1)/Ns!$B$1</f>
        <v>1.111637567369121</v>
      </c>
      <c r="Y39" s="11" cm="1">
        <f t="array" ref="Y39">INDEX(W_psid!$B$2:$CZ$104,W_!$A39,W_!Y$1)/Ns!$B$1</f>
        <v>-14.553826217828986</v>
      </c>
      <c r="Z39" s="11" cm="1">
        <f t="array" ref="Z39">INDEX(W_psid!$B$2:$CZ$104,W_!$A39,W_!Z$1)/Ns!$B$1</f>
        <v>8.2898446786341804</v>
      </c>
      <c r="AA39" s="11" cm="1">
        <f t="array" ref="AA39">INDEX(W_psid!$B$2:$CZ$104,W_!$A39,W_!AA$1)/Ns!$B$1</f>
        <v>6.6794954246831546</v>
      </c>
      <c r="AB39" s="11" cm="1">
        <f t="array" ref="AB39">INDEX(W_psid!$B$2:$CZ$104,W_!$A39,W_!AB$1)/Ns!$B$1</f>
        <v>0.10663089471080375</v>
      </c>
      <c r="AC39" s="11" cm="1">
        <f t="array" ref="AC39">INDEX(W_psid!$B$2:$CZ$104,W_!$A39,W_!AC$1)/Ns!$B$1</f>
        <v>-0.18315948247360189</v>
      </c>
      <c r="AD39" s="11" cm="1">
        <f t="array" ref="AD39">INDEX(W_psid!$B$2:$CZ$104,W_!$A39,W_!AD$1)/Ns!$B$1</f>
        <v>18.249703566747311</v>
      </c>
      <c r="AE39" s="11" cm="1">
        <f t="array" ref="AE39">INDEX(W_psid!$B$2:$CZ$104,W_!$A39,W_!AE$1)/Ns!$B$1</f>
        <v>-48.454143134312723</v>
      </c>
      <c r="AF39" s="11" cm="1">
        <f t="array" ref="AF39">INDEX(W_psid!$B$2:$CZ$104,W_!$A39,W_!AF$1)/Ns!$B$1</f>
        <v>-27.543675544929911</v>
      </c>
      <c r="AG39" s="11" cm="1">
        <f t="array" ref="AG39">INDEX(W_psid!$B$2:$CZ$104,W_!$A39,W_!AG$1)/Ns!$B$1</f>
        <v>116.84859218021698</v>
      </c>
      <c r="AH39" s="11" cm="1">
        <f t="array" ref="AH39">INDEX(W_psid!$B$2:$CZ$104,W_!$A39,W_!AH$1)/Ns!$B$1</f>
        <v>33.988320227941301</v>
      </c>
      <c r="AI39" s="11" cm="1">
        <f t="array" ref="AI39">INDEX(W_psid!$B$2:$CZ$104,W_!$A39,W_!AI$1)/Ns!$B$1</f>
        <v>30.471529918373747</v>
      </c>
      <c r="AJ39" s="11" cm="1">
        <f t="array" ref="AJ39">INDEX(W_psid!$B$2:$CZ$104,W_!$A39,W_!AJ$1)/Ns!$B$1</f>
        <v>-96.76474905447833</v>
      </c>
      <c r="AK39" s="11" cm="1">
        <f t="array" ref="AK39">INDEX(W_psid!$B$2:$CZ$104,W_!$A39,W_!AK$1)/Ns!$B$1</f>
        <v>-13.510529608800065</v>
      </c>
      <c r="AL39" s="11" cm="1">
        <f t="array" ref="AL39">INDEX(W_psid!$B$2:$CZ$104,W_!$A39,W_!AL$1)/Ns!$B$1</f>
        <v>39.263200523830967</v>
      </c>
      <c r="AM39" s="11" cm="1">
        <f t="array" ref="AM39">INDEX(W_psid!$B$2:$CZ$104,W_!$A39,W_!AM$1)/Ns!$B$1</f>
        <v>1196.0904946217374</v>
      </c>
      <c r="AN39" s="11" cm="1">
        <f t="array" ref="AN39">INDEX(W_psid!$B$2:$CZ$104,W_!$A39,W_!AN$1)/Ns!$B$1</f>
        <v>2.3575573008345962</v>
      </c>
      <c r="AO39" s="11" cm="1">
        <f t="array" ref="AO39">INDEX(W_psid!$B$2:$CZ$104,W_!$A39,W_!AO$1)/Ns!$B$1</f>
        <v>1.9132202476390054</v>
      </c>
      <c r="AP39" s="11" cm="1">
        <f t="array" ref="AP39">INDEX(W_psid!$B$2:$CZ$104,W_!$A39,W_!AP$1)/Ns!$B$1</f>
        <v>1.8351494020045847</v>
      </c>
      <c r="AQ39" s="11" cm="1">
        <f t="array" ref="AQ39">INDEX(W_psid!$B$2:$CZ$104,W_!$A39,W_!AQ$1)/Ns!$B$1</f>
        <v>-0.64285538644552531</v>
      </c>
      <c r="AR39" s="11" cm="1">
        <f t="array" ref="AR39">INDEX(W_psid!$B$2:$CZ$104,W_!$A39,W_!AR$1)/Ns!$B$1</f>
        <v>0.14565070336069449</v>
      </c>
      <c r="AS39" s="11" cm="1">
        <f t="array" ref="AS39">INDEX(W_psid!$B$2:$CZ$104,W_!$A39,W_!AS$1)/Ns!$B$1</f>
        <v>-0.54742736791236235</v>
      </c>
      <c r="AT39" s="11" cm="1">
        <f t="array" ref="AT39">INDEX(W_psid!$B$2:$CZ$104,W_!$A39,W_!AT$1)/Ns!$B$1</f>
        <v>-1.6246314838765021E-2</v>
      </c>
      <c r="AU39" s="11" cm="1">
        <f t="array" ref="AU39">INDEX(W_psid!$B$2:$CZ$104,W_!$A39,W_!AU$1)/Ns!$B$1</f>
        <v>-36.54491194080196</v>
      </c>
      <c r="AV39" s="11" cm="1">
        <f t="array" ref="AV39">INDEX(W_psid!$B$2:$CT$98,W_!$A39,W_!AV$1)/Ns!$B$1</f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55</v>
      </c>
      <c r="B40" t="str">
        <f>MOMS!$A$38</f>
        <v>d_jobjob_all_psid</v>
      </c>
      <c r="C40" t="str">
        <f>MOMS!$B$38</f>
        <v>d_jobjob_all_psid</v>
      </c>
      <c r="D40" s="11" cm="1">
        <f t="array" ref="D40">INDEX(W_psid!$B$2:$CZ$104,W_!$A40,W_!D$1)/Ns!$B$1</f>
        <v>8.2182239428398203E-4</v>
      </c>
      <c r="E40" s="11" cm="1">
        <f t="array" ref="E40">INDEX(W_psid!$B$2:$CZ$104,W_!$A40,W_!E$1)/Ns!$B$1</f>
        <v>-1.2597902612143524E-3</v>
      </c>
      <c r="F40" s="11" cm="1">
        <f t="array" ref="F40">INDEX(W_psid!$B$2:$CZ$104,W_!$A40,W_!F$1)/Ns!$B$1</f>
        <v>2.0750850978403274E-4</v>
      </c>
      <c r="G40" s="11" cm="1">
        <f t="array" ref="G40">INDEX(W_psid!$B$2:$CZ$104,W_!$A40,W_!G$1)/Ns!$B$1</f>
        <v>-3.6109558887362798</v>
      </c>
      <c r="H40" s="11" cm="1">
        <f t="array" ref="H40">INDEX(W_psid!$B$2:$CZ$104,W_!$A40,W_!H$1)/Ns!$B$1</f>
        <v>-3.4114608501629763E-2</v>
      </c>
      <c r="I40" s="11" cm="1">
        <f t="array" ref="I40">INDEX(W_psid!$B$2:$CZ$104,W_!$A40,W_!I$1)/Ns!$B$1</f>
        <v>0.2854003412401166</v>
      </c>
      <c r="J40" s="11" cm="1">
        <f t="array" ref="J40">INDEX(W_psid!$B$2:$CZ$104,W_!$A40,W_!J$1)/Ns!$B$1</f>
        <v>-0.14801787571000397</v>
      </c>
      <c r="K40" s="11" cm="1">
        <f t="array" ref="K40">INDEX(W_psid!$B$2:$CZ$104,W_!$A40,W_!K$1)/Ns!$B$1</f>
        <v>-5.075756500756446E-2</v>
      </c>
      <c r="L40" s="11" cm="1">
        <f t="array" ref="L40">INDEX(W_psid!$B$2:$CZ$104,W_!$A40,W_!L$1)/Ns!$B$1</f>
        <v>0.12003669485915777</v>
      </c>
      <c r="M40" s="11" cm="1">
        <f t="array" ref="M40">INDEX(W_psid!$B$2:$CZ$104,W_!$A40,W_!M$1)/Ns!$B$1</f>
        <v>-0.21969085519885917</v>
      </c>
      <c r="N40" s="11" cm="1">
        <f t="array" ref="N40">INDEX(W_psid!$B$2:$CZ$104,W_!$A40,W_!N$1)/Ns!$B$1</f>
        <v>-1.5332110527078808E-3</v>
      </c>
      <c r="O40" s="11" cm="1">
        <f t="array" ref="O40">INDEX(W_psid!$B$2:$CZ$104,W_!$A40,W_!O$1)/Ns!$B$1</f>
        <v>2.9592297861944358E-3</v>
      </c>
      <c r="P40" s="11" cm="1">
        <f t="array" ref="P40">INDEX(W_psid!$B$2:$CZ$104,W_!$A40,W_!P$1)/Ns!$B$1</f>
        <v>-13.513371377783773</v>
      </c>
      <c r="Q40" s="11" cm="1">
        <f t="array" ref="Q40">INDEX(W_psid!$B$2:$CZ$104,W_!$A40,W_!Q$1)/Ns!$B$1</f>
        <v>25.550388158062624</v>
      </c>
      <c r="R40" s="11" cm="1">
        <f t="array" ref="R40">INDEX(W_psid!$B$2:$CZ$104,W_!$A40,W_!R$1)/Ns!$B$1</f>
        <v>-11.859582957536279</v>
      </c>
      <c r="S40" s="11" cm="1">
        <f t="array" ref="S40">INDEX(W_psid!$B$2:$CZ$104,W_!$A40,W_!S$1)/Ns!$B$1</f>
        <v>21.797666883295175</v>
      </c>
      <c r="T40" s="11" cm="1">
        <f t="array" ref="T40">INDEX(W_psid!$B$2:$CZ$104,W_!$A40,W_!T$1)/Ns!$B$1</f>
        <v>1.8997221387395582</v>
      </c>
      <c r="U40" s="11" cm="1">
        <f t="array" ref="U40">INDEX(W_psid!$B$2:$CZ$104,W_!$A40,W_!U$1)/Ns!$B$1</f>
        <v>-3.2332641640179514</v>
      </c>
      <c r="V40" s="11" cm="1">
        <f t="array" ref="V40">INDEX(W_psid!$B$2:$CZ$104,W_!$A40,W_!V$1)/Ns!$B$1</f>
        <v>0.27758490853681145</v>
      </c>
      <c r="W40" s="11" cm="1">
        <f t="array" ref="W40">INDEX(W_psid!$B$2:$CZ$104,W_!$A40,W_!W$1)/Ns!$B$1</f>
        <v>1.4849025283039278E-2</v>
      </c>
      <c r="X40" s="11" cm="1">
        <f t="array" ref="X40">INDEX(W_psid!$B$2:$CZ$104,W_!$A40,W_!X$1)/Ns!$B$1</f>
        <v>-4.677201348940891E-2</v>
      </c>
      <c r="Y40" s="11" cm="1">
        <f t="array" ref="Y40">INDEX(W_psid!$B$2:$CZ$104,W_!$A40,W_!Y$1)/Ns!$B$1</f>
        <v>1.6078698461093113</v>
      </c>
      <c r="Z40" s="11" cm="1">
        <f t="array" ref="Z40">INDEX(W_psid!$B$2:$CZ$104,W_!$A40,W_!Z$1)/Ns!$B$1</f>
        <v>1.2762162906378276</v>
      </c>
      <c r="AA40" s="11" cm="1">
        <f t="array" ref="AA40">INDEX(W_psid!$B$2:$CZ$104,W_!$A40,W_!AA$1)/Ns!$B$1</f>
        <v>1.093141956593136</v>
      </c>
      <c r="AB40" s="11" cm="1">
        <f t="array" ref="AB40">INDEX(W_psid!$B$2:$CZ$104,W_!$A40,W_!AB$1)/Ns!$B$1</f>
        <v>2.5648873556789291E-3</v>
      </c>
      <c r="AC40" s="11" cm="1">
        <f t="array" ref="AC40">INDEX(W_psid!$B$2:$CZ$104,W_!$A40,W_!AC$1)/Ns!$B$1</f>
        <v>-4.7654297029334335E-3</v>
      </c>
      <c r="AD40" s="11" cm="1">
        <f t="array" ref="AD40">INDEX(W_psid!$B$2:$CZ$104,W_!$A40,W_!AD$1)/Ns!$B$1</f>
        <v>2.507929668818615</v>
      </c>
      <c r="AE40" s="11" cm="1">
        <f t="array" ref="AE40">INDEX(W_psid!$B$2:$CZ$104,W_!$A40,W_!AE$1)/Ns!$B$1</f>
        <v>1.0648380653257858</v>
      </c>
      <c r="AF40" s="11" cm="1">
        <f t="array" ref="AF40">INDEX(W_psid!$B$2:$CZ$104,W_!$A40,W_!AF$1)/Ns!$B$1</f>
        <v>1.2746277741851832</v>
      </c>
      <c r="AG40" s="11" cm="1">
        <f t="array" ref="AG40">INDEX(W_psid!$B$2:$CZ$104,W_!$A40,W_!AG$1)/Ns!$B$1</f>
        <v>1.5426741160961202</v>
      </c>
      <c r="AH40" s="11" cm="1">
        <f t="array" ref="AH40">INDEX(W_psid!$B$2:$CZ$104,W_!$A40,W_!AH$1)/Ns!$B$1</f>
        <v>-2.0411153147954151</v>
      </c>
      <c r="AI40" s="11" cm="1">
        <f t="array" ref="AI40">INDEX(W_psid!$B$2:$CZ$104,W_!$A40,W_!AI$1)/Ns!$B$1</f>
        <v>-1.840399258818266</v>
      </c>
      <c r="AJ40" s="11" cm="1">
        <f t="array" ref="AJ40">INDEX(W_psid!$B$2:$CZ$104,W_!$A40,W_!AJ$1)/Ns!$B$1</f>
        <v>1.7454574235399012</v>
      </c>
      <c r="AK40" s="11" cm="1">
        <f t="array" ref="AK40">INDEX(W_psid!$B$2:$CZ$104,W_!$A40,W_!AK$1)/Ns!$B$1</f>
        <v>1.0288991309609725</v>
      </c>
      <c r="AL40" s="11" cm="1">
        <f t="array" ref="AL40">INDEX(W_psid!$B$2:$CZ$104,W_!$A40,W_!AL$1)/Ns!$B$1</f>
        <v>-0.41311965530897971</v>
      </c>
      <c r="AM40" s="11" cm="1">
        <f t="array" ref="AM40">INDEX(W_psid!$B$2:$CZ$104,W_!$A40,W_!AM$1)/Ns!$B$1</f>
        <v>2.3575573008345962</v>
      </c>
      <c r="AN40" s="11" cm="1">
        <f t="array" ref="AN40">INDEX(W_psid!$B$2:$CZ$104,W_!$A40,W_!AN$1)/Ns!$B$1</f>
        <v>0.30081731383660343</v>
      </c>
      <c r="AO40" s="11" cm="1">
        <f t="array" ref="AO40">INDEX(W_psid!$B$2:$CZ$104,W_!$A40,W_!AO$1)/Ns!$B$1</f>
        <v>0.28937262201005642</v>
      </c>
      <c r="AP40" s="11" cm="1">
        <f t="array" ref="AP40">INDEX(W_psid!$B$2:$CZ$104,W_!$A40,W_!AP$1)/Ns!$B$1</f>
        <v>0.29907233686246654</v>
      </c>
      <c r="AQ40" s="11" cm="1">
        <f t="array" ref="AQ40">INDEX(W_psid!$B$2:$CZ$104,W_!$A40,W_!AQ$1)/Ns!$B$1</f>
        <v>8.0333734483346075E-2</v>
      </c>
      <c r="AR40" s="11" cm="1">
        <f t="array" ref="AR40">INDEX(W_psid!$B$2:$CZ$104,W_!$A40,W_!AR$1)/Ns!$B$1</f>
        <v>9.6143211573945057E-3</v>
      </c>
      <c r="AS40" s="11" cm="1">
        <f t="array" ref="AS40">INDEX(W_psid!$B$2:$CZ$104,W_!$A40,W_!AS$1)/Ns!$B$1</f>
        <v>3.733633595664871E-2</v>
      </c>
      <c r="AT40" s="11" cm="1">
        <f t="array" ref="AT40">INDEX(W_psid!$B$2:$CZ$104,W_!$A40,W_!AT$1)/Ns!$B$1</f>
        <v>-1.3730169510172169E-3</v>
      </c>
      <c r="AU40" s="11" cm="1">
        <f t="array" ref="AU40">INDEX(W_psid!$B$2:$CZ$104,W_!$A40,W_!AU$1)/Ns!$B$1</f>
        <v>-1.7243133931625276</v>
      </c>
      <c r="AV40" s="11" cm="1">
        <f t="array" ref="AV40">INDEX(W_psid!$B$2:$CT$98,W_!$A40,W_!AV$1)/Ns!$B$1</f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56</v>
      </c>
      <c r="B41" t="str">
        <f>MOMS!$A$39</f>
        <v>d_jobjob_within_psid</v>
      </c>
      <c r="C41" t="str">
        <f>MOMS!$B$39</f>
        <v>d_jobjob_within_psid</v>
      </c>
      <c r="D41" s="11" cm="1">
        <f t="array" ref="D41">INDEX(W_psid!$B$2:$CZ$104,W_!$A41,W_!D$1)/Ns!$B$1</f>
        <v>7.9550357114931884E-4</v>
      </c>
      <c r="E41" s="11" cm="1">
        <f t="array" ref="E41">INDEX(W_psid!$B$2:$CZ$104,W_!$A41,W_!E$1)/Ns!$B$1</f>
        <v>-1.1145847279000805E-3</v>
      </c>
      <c r="F41" s="11" cm="1">
        <f t="array" ref="F41">INDEX(W_psid!$B$2:$CZ$104,W_!$A41,W_!F$1)/Ns!$B$1</f>
        <v>1.8012838996257007E-4</v>
      </c>
      <c r="G41" s="11" cm="1">
        <f t="array" ref="G41">INDEX(W_psid!$B$2:$CZ$104,W_!$A41,W_!G$1)/Ns!$B$1</f>
        <v>-2.7408917601121843</v>
      </c>
      <c r="H41" s="11" cm="1">
        <f t="array" ref="H41">INDEX(W_psid!$B$2:$CZ$104,W_!$A41,W_!H$1)/Ns!$B$1</f>
        <v>-2.42377463361718E-2</v>
      </c>
      <c r="I41" s="11" cm="1">
        <f t="array" ref="I41">INDEX(W_psid!$B$2:$CZ$104,W_!$A41,W_!I$1)/Ns!$B$1</f>
        <v>0.26751117157584564</v>
      </c>
      <c r="J41" s="11" cm="1">
        <f t="array" ref="J41">INDEX(W_psid!$B$2:$CZ$104,W_!$A41,W_!J$1)/Ns!$B$1</f>
        <v>-0.13234712066588447</v>
      </c>
      <c r="K41" s="11" cm="1">
        <f t="array" ref="K41">INDEX(W_psid!$B$2:$CZ$104,W_!$A41,W_!K$1)/Ns!$B$1</f>
        <v>-2.6576651191641393E-2</v>
      </c>
      <c r="L41" s="11" cm="1">
        <f t="array" ref="L41">INDEX(W_psid!$B$2:$CZ$104,W_!$A41,W_!L$1)/Ns!$B$1</f>
        <v>9.6056304227641262E-2</v>
      </c>
      <c r="M41" s="11" cm="1">
        <f t="array" ref="M41">INDEX(W_psid!$B$2:$CZ$104,W_!$A41,W_!M$1)/Ns!$B$1</f>
        <v>-0.17352396146403398</v>
      </c>
      <c r="N41" s="11" cm="1">
        <f t="array" ref="N41">INDEX(W_psid!$B$2:$CZ$104,W_!$A41,W_!N$1)/Ns!$B$1</f>
        <v>-1.2625249943064121E-3</v>
      </c>
      <c r="O41" s="11" cm="1">
        <f t="array" ref="O41">INDEX(W_psid!$B$2:$CZ$104,W_!$A41,W_!O$1)/Ns!$B$1</f>
        <v>2.4553339515953846E-3</v>
      </c>
      <c r="P41" s="11" cm="1">
        <f t="array" ref="P41">INDEX(W_psid!$B$2:$CZ$104,W_!$A41,W_!P$1)/Ns!$B$1</f>
        <v>-10.994556597855578</v>
      </c>
      <c r="Q41" s="11" cm="1">
        <f t="array" ref="Q41">INDEX(W_psid!$B$2:$CZ$104,W_!$A41,W_!Q$1)/Ns!$B$1</f>
        <v>20.757148071253333</v>
      </c>
      <c r="R41" s="11" cm="1">
        <f t="array" ref="R41">INDEX(W_psid!$B$2:$CZ$104,W_!$A41,W_!R$1)/Ns!$B$1</f>
        <v>-9.5880001243205211</v>
      </c>
      <c r="S41" s="11" cm="1">
        <f t="array" ref="S41">INDEX(W_psid!$B$2:$CZ$104,W_!$A41,W_!S$1)/Ns!$B$1</f>
        <v>17.522105541902256</v>
      </c>
      <c r="T41" s="11" cm="1">
        <f t="array" ref="T41">INDEX(W_psid!$B$2:$CZ$104,W_!$A41,W_!T$1)/Ns!$B$1</f>
        <v>0.99824818716135155</v>
      </c>
      <c r="U41" s="11" cm="1">
        <f t="array" ref="U41">INDEX(W_psid!$B$2:$CZ$104,W_!$A41,W_!U$1)/Ns!$B$1</f>
        <v>-1.5318702972673734</v>
      </c>
      <c r="V41" s="11" cm="1">
        <f t="array" ref="V41">INDEX(W_psid!$B$2:$CZ$104,W_!$A41,W_!V$1)/Ns!$B$1</f>
        <v>0.26063547062657666</v>
      </c>
      <c r="W41" s="11" cm="1">
        <f t="array" ref="W41">INDEX(W_psid!$B$2:$CZ$104,W_!$A41,W_!W$1)/Ns!$B$1</f>
        <v>1.1729367647085202E-2</v>
      </c>
      <c r="X41" s="11" cm="1">
        <f t="array" ref="X41">INDEX(W_psid!$B$2:$CZ$104,W_!$A41,W_!X$1)/Ns!$B$1</f>
        <v>-4.0944583848761477E-2</v>
      </c>
      <c r="Y41" s="11" cm="1">
        <f t="array" ref="Y41">INDEX(W_psid!$B$2:$CZ$104,W_!$A41,W_!Y$1)/Ns!$B$1</f>
        <v>1.3396017330991077</v>
      </c>
      <c r="Z41" s="11" cm="1">
        <f t="array" ref="Z41">INDEX(W_psid!$B$2:$CZ$104,W_!$A41,W_!Z$1)/Ns!$B$1</f>
        <v>1.0480690062271927</v>
      </c>
      <c r="AA41" s="11" cm="1">
        <f t="array" ref="AA41">INDEX(W_psid!$B$2:$CZ$104,W_!$A41,W_!AA$1)/Ns!$B$1</f>
        <v>0.89519007170581844</v>
      </c>
      <c r="AB41" s="11" cm="1">
        <f t="array" ref="AB41">INDEX(W_psid!$B$2:$CZ$104,W_!$A41,W_!AB$1)/Ns!$B$1</f>
        <v>2.6092686341621651E-3</v>
      </c>
      <c r="AC41" s="11" cm="1">
        <f t="array" ref="AC41">INDEX(W_psid!$B$2:$CZ$104,W_!$A41,W_!AC$1)/Ns!$B$1</f>
        <v>-4.8256934796234311E-3</v>
      </c>
      <c r="AD41" s="11" cm="1">
        <f t="array" ref="AD41">INDEX(W_psid!$B$2:$CZ$104,W_!$A41,W_!AD$1)/Ns!$B$1</f>
        <v>1.960464263333922</v>
      </c>
      <c r="AE41" s="11" cm="1">
        <f t="array" ref="AE41">INDEX(W_psid!$B$2:$CZ$104,W_!$A41,W_!AE$1)/Ns!$B$1</f>
        <v>1.116174043247832</v>
      </c>
      <c r="AF41" s="11" cm="1">
        <f t="array" ref="AF41">INDEX(W_psid!$B$2:$CZ$104,W_!$A41,W_!AF$1)/Ns!$B$1</f>
        <v>0.88434152999555493</v>
      </c>
      <c r="AG41" s="11" cm="1">
        <f t="array" ref="AG41">INDEX(W_psid!$B$2:$CZ$104,W_!$A41,W_!AG$1)/Ns!$B$1</f>
        <v>0.77458673899958896</v>
      </c>
      <c r="AH41" s="11" cm="1">
        <f t="array" ref="AH41">INDEX(W_psid!$B$2:$CZ$104,W_!$A41,W_!AH$1)/Ns!$B$1</f>
        <v>-2.0878944011980938</v>
      </c>
      <c r="AI41" s="11" cm="1">
        <f t="array" ref="AI41">INDEX(W_psid!$B$2:$CZ$104,W_!$A41,W_!AI$1)/Ns!$B$1</f>
        <v>-1.729102917375555</v>
      </c>
      <c r="AJ41" s="11" cm="1">
        <f t="array" ref="AJ41">INDEX(W_psid!$B$2:$CZ$104,W_!$A41,W_!AJ$1)/Ns!$B$1</f>
        <v>1.5666216748411548</v>
      </c>
      <c r="AK41" s="11" cm="1">
        <f t="array" ref="AK41">INDEX(W_psid!$B$2:$CZ$104,W_!$A41,W_!AK$1)/Ns!$B$1</f>
        <v>1.2183937341076585</v>
      </c>
      <c r="AL41" s="11" cm="1">
        <f t="array" ref="AL41">INDEX(W_psid!$B$2:$CZ$104,W_!$A41,W_!AL$1)/Ns!$B$1</f>
        <v>-0.3114333510871255</v>
      </c>
      <c r="AM41" s="11" cm="1">
        <f t="array" ref="AM41">INDEX(W_psid!$B$2:$CZ$104,W_!$A41,W_!AM$1)/Ns!$B$1</f>
        <v>1.9132202476390054</v>
      </c>
      <c r="AN41" s="11" cm="1">
        <f t="array" ref="AN41">INDEX(W_psid!$B$2:$CZ$104,W_!$A41,W_!AN$1)/Ns!$B$1</f>
        <v>0.28937262201005642</v>
      </c>
      <c r="AO41" s="11" cm="1">
        <f t="array" ref="AO41">INDEX(W_psid!$B$2:$CZ$104,W_!$A41,W_!AO$1)/Ns!$B$1</f>
        <v>0.28899296303080418</v>
      </c>
      <c r="AP41" s="11" cm="1">
        <f t="array" ref="AP41">INDEX(W_psid!$B$2:$CZ$104,W_!$A41,W_!AP$1)/Ns!$B$1</f>
        <v>0.29335467695879841</v>
      </c>
      <c r="AQ41" s="11" cm="1">
        <f t="array" ref="AQ41">INDEX(W_psid!$B$2:$CZ$104,W_!$A41,W_!AQ$1)/Ns!$B$1</f>
        <v>9.2981116805615299E-2</v>
      </c>
      <c r="AR41" s="11" cm="1">
        <f t="array" ref="AR41">INDEX(W_psid!$B$2:$CZ$104,W_!$A41,W_!AR$1)/Ns!$B$1</f>
        <v>9.0810925762143495E-3</v>
      </c>
      <c r="AS41" s="11" cm="1">
        <f t="array" ref="AS41">INDEX(W_psid!$B$2:$CZ$104,W_!$A41,W_!AS$1)/Ns!$B$1</f>
        <v>3.7951262260980535E-2</v>
      </c>
      <c r="AT41" s="11" cm="1">
        <f t="array" ref="AT41">INDEX(W_psid!$B$2:$CZ$104,W_!$A41,W_!AT$1)/Ns!$B$1</f>
        <v>-8.8147154102137374E-4</v>
      </c>
      <c r="AU41" s="11" cm="1">
        <f t="array" ref="AU41">INDEX(W_psid!$B$2:$CZ$104,W_!$A41,W_!AU$1)/Ns!$B$1</f>
        <v>-0.88631481306561344</v>
      </c>
      <c r="AV41" s="11" cm="1">
        <f t="array" ref="AV41">INDEX(W_psid!$B$2:$CT$98,W_!$A41,W_!AV$1)/Ns!$B$1</f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58</v>
      </c>
      <c r="B42" t="str">
        <f>MOMS!$A$40</f>
        <v>d_jobjob_hw</v>
      </c>
      <c r="C42" t="str">
        <f>MOMS!$B$40</f>
        <v>d_jobjob_hw</v>
      </c>
      <c r="D42" s="11" cm="1">
        <f t="array" ref="D42">INDEX(W_psid!$B$2:$CZ$104,W_!$A42,W_!D$1)/Ns!$B$1</f>
        <v>7.413068209081513E-4</v>
      </c>
      <c r="E42" s="11" cm="1">
        <f t="array" ref="E42">INDEX(W_psid!$B$2:$CZ$104,W_!$A42,W_!E$1)/Ns!$B$1</f>
        <v>-1.1906948905255335E-3</v>
      </c>
      <c r="F42" s="11" cm="1">
        <f t="array" ref="F42">INDEX(W_psid!$B$2:$CZ$104,W_!$A42,W_!F$1)/Ns!$B$1</f>
        <v>2.0194990502842415E-4</v>
      </c>
      <c r="G42" s="11" cm="1">
        <f t="array" ref="G42">INDEX(W_psid!$B$2:$CZ$104,W_!$A42,W_!G$1)/Ns!$B$1</f>
        <v>-3.262250839326835</v>
      </c>
      <c r="H42" s="11" cm="1">
        <f t="array" ref="H42">INDEX(W_psid!$B$2:$CZ$104,W_!$A42,W_!H$1)/Ns!$B$1</f>
        <v>-3.1242811094573286E-2</v>
      </c>
      <c r="I42" s="11" cm="1">
        <f t="array" ref="I42">INDEX(W_psid!$B$2:$CZ$104,W_!$A42,W_!I$1)/Ns!$B$1</f>
        <v>0.28274731973010053</v>
      </c>
      <c r="J42" s="11" cm="1">
        <f t="array" ref="J42">INDEX(W_psid!$B$2:$CZ$104,W_!$A42,W_!J$1)/Ns!$B$1</f>
        <v>-0.15418200108121369</v>
      </c>
      <c r="K42" s="11" cm="1">
        <f t="array" ref="K42">INDEX(W_psid!$B$2:$CZ$104,W_!$A42,W_!K$1)/Ns!$B$1</f>
        <v>-4.8547829094043086E-2</v>
      </c>
      <c r="L42" s="11" cm="1">
        <f t="array" ref="L42">INDEX(W_psid!$B$2:$CZ$104,W_!$A42,W_!L$1)/Ns!$B$1</f>
        <v>0.10799655895447798</v>
      </c>
      <c r="M42" s="11" cm="1">
        <f t="array" ref="M42">INDEX(W_psid!$B$2:$CZ$104,W_!$A42,W_!M$1)/Ns!$B$1</f>
        <v>-0.19640612007551161</v>
      </c>
      <c r="N42" s="11" cm="1">
        <f t="array" ref="N42">INDEX(W_psid!$B$2:$CZ$104,W_!$A42,W_!N$1)/Ns!$B$1</f>
        <v>-1.3065059825837823E-3</v>
      </c>
      <c r="O42" s="11" cm="1">
        <f t="array" ref="O42">INDEX(W_psid!$B$2:$CZ$104,W_!$A42,W_!O$1)/Ns!$B$1</f>
        <v>2.5300584831202339E-3</v>
      </c>
      <c r="P42" s="11" cm="1">
        <f t="array" ref="P42">INDEX(W_psid!$B$2:$CZ$104,W_!$A42,W_!P$1)/Ns!$B$1</f>
        <v>-12.140073074367637</v>
      </c>
      <c r="Q42" s="11" cm="1">
        <f t="array" ref="Q42">INDEX(W_psid!$B$2:$CZ$104,W_!$A42,W_!Q$1)/Ns!$B$1</f>
        <v>22.945580633730248</v>
      </c>
      <c r="R42" s="11" cm="1">
        <f t="array" ref="R42">INDEX(W_psid!$B$2:$CZ$104,W_!$A42,W_!R$1)/Ns!$B$1</f>
        <v>-10.90763469183673</v>
      </c>
      <c r="S42" s="11" cm="1">
        <f t="array" ref="S42">INDEX(W_psid!$B$2:$CZ$104,W_!$A42,W_!S$1)/Ns!$B$1</f>
        <v>20.014474208367616</v>
      </c>
      <c r="T42" s="11" cm="1">
        <f t="array" ref="T42">INDEX(W_psid!$B$2:$CZ$104,W_!$A42,W_!T$1)/Ns!$B$1</f>
        <v>1.6728524669573277</v>
      </c>
      <c r="U42" s="11" cm="1">
        <f t="array" ref="U42">INDEX(W_psid!$B$2:$CZ$104,W_!$A42,W_!U$1)/Ns!$B$1</f>
        <v>-2.808917534511115</v>
      </c>
      <c r="V42" s="11" cm="1">
        <f t="array" ref="V42">INDEX(W_psid!$B$2:$CZ$104,W_!$A42,W_!V$1)/Ns!$B$1</f>
        <v>0.27556988309396591</v>
      </c>
      <c r="W42" s="11" cm="1">
        <f t="array" ref="W42">INDEX(W_psid!$B$2:$CZ$104,W_!$A42,W_!W$1)/Ns!$B$1</f>
        <v>1.4824660902242394E-2</v>
      </c>
      <c r="X42" s="11" cm="1">
        <f t="array" ref="X42">INDEX(W_psid!$B$2:$CZ$104,W_!$A42,W_!X$1)/Ns!$B$1</f>
        <v>-4.8126915614822456E-2</v>
      </c>
      <c r="Y42" s="11" cm="1">
        <f t="array" ref="Y42">INDEX(W_psid!$B$2:$CZ$104,W_!$A42,W_!Y$1)/Ns!$B$1</f>
        <v>1.6033184824466469</v>
      </c>
      <c r="Z42" s="11" cm="1">
        <f t="array" ref="Z42">INDEX(W_psid!$B$2:$CZ$104,W_!$A42,W_!Z$1)/Ns!$B$1</f>
        <v>1.1967894181387078</v>
      </c>
      <c r="AA42" s="11" cm="1">
        <f t="array" ref="AA42">INDEX(W_psid!$B$2:$CZ$104,W_!$A42,W_!AA$1)/Ns!$B$1</f>
        <v>1.0219032387831433</v>
      </c>
      <c r="AB42" s="11" cm="1">
        <f t="array" ref="AB42">INDEX(W_psid!$B$2:$CZ$104,W_!$A42,W_!AB$1)/Ns!$B$1</f>
        <v>2.7127073347101688E-3</v>
      </c>
      <c r="AC42" s="11" cm="1">
        <f t="array" ref="AC42">INDEX(W_psid!$B$2:$CZ$104,W_!$A42,W_!AC$1)/Ns!$B$1</f>
        <v>-5.0074828148668126E-3</v>
      </c>
      <c r="AD42" s="11" cm="1">
        <f t="array" ref="AD42">INDEX(W_psid!$B$2:$CZ$104,W_!$A42,W_!AD$1)/Ns!$B$1</f>
        <v>2.3364477593363007</v>
      </c>
      <c r="AE42" s="11" cm="1">
        <f t="array" ref="AE42">INDEX(W_psid!$B$2:$CZ$104,W_!$A42,W_!AE$1)/Ns!$B$1</f>
        <v>1.2747615452121681</v>
      </c>
      <c r="AF42" s="11" cm="1">
        <f t="array" ref="AF42">INDEX(W_psid!$B$2:$CZ$104,W_!$A42,W_!AF$1)/Ns!$B$1</f>
        <v>1.1135893469428431</v>
      </c>
      <c r="AG42" s="11" cm="1">
        <f t="array" ref="AG42">INDEX(W_psid!$B$2:$CZ$104,W_!$A42,W_!AG$1)/Ns!$B$1</f>
        <v>1.1771757621416366</v>
      </c>
      <c r="AH42" s="11" cm="1">
        <f t="array" ref="AH42">INDEX(W_psid!$B$2:$CZ$104,W_!$A42,W_!AH$1)/Ns!$B$1</f>
        <v>-2.0070107227938099</v>
      </c>
      <c r="AI42" s="11" cm="1">
        <f t="array" ref="AI42">INDEX(W_psid!$B$2:$CZ$104,W_!$A42,W_!AI$1)/Ns!$B$1</f>
        <v>-1.7801805528288652</v>
      </c>
      <c r="AJ42" s="11" cm="1">
        <f t="array" ref="AJ42">INDEX(W_psid!$B$2:$CZ$104,W_!$A42,W_!AJ$1)/Ns!$B$1</f>
        <v>1.9087810148643196</v>
      </c>
      <c r="AK42" s="11" cm="1">
        <f t="array" ref="AK42">INDEX(W_psid!$B$2:$CZ$104,W_!$A42,W_!AK$1)/Ns!$B$1</f>
        <v>0.98912947470661539</v>
      </c>
      <c r="AL42" s="11" cm="1">
        <f t="array" ref="AL42">INDEX(W_psid!$B$2:$CZ$104,W_!$A42,W_!AL$1)/Ns!$B$1</f>
        <v>-0.43598570200344983</v>
      </c>
      <c r="AM42" s="11" cm="1">
        <f t="array" ref="AM42">INDEX(W_psid!$B$2:$CZ$104,W_!$A42,W_!AM$1)/Ns!$B$1</f>
        <v>1.8351494020045847</v>
      </c>
      <c r="AN42" s="11" cm="1">
        <f t="array" ref="AN42">INDEX(W_psid!$B$2:$CZ$104,W_!$A42,W_!AN$1)/Ns!$B$1</f>
        <v>0.29907233686246654</v>
      </c>
      <c r="AO42" s="11" cm="1">
        <f t="array" ref="AO42">INDEX(W_psid!$B$2:$CZ$104,W_!$A42,W_!AO$1)/Ns!$B$1</f>
        <v>0.29335467695879841</v>
      </c>
      <c r="AP42" s="11" cm="1">
        <f t="array" ref="AP42">INDEX(W_psid!$B$2:$CZ$104,W_!$A42,W_!AP$1)/Ns!$B$1</f>
        <v>0.3070581697624668</v>
      </c>
      <c r="AQ42" s="11" cm="1">
        <f t="array" ref="AQ42">INDEX(W_psid!$B$2:$CZ$104,W_!$A42,W_!AQ$1)/Ns!$B$1</f>
        <v>9.3824720890992683E-2</v>
      </c>
      <c r="AR42" s="11" cm="1">
        <f t="array" ref="AR42">INDEX(W_psid!$B$2:$CZ$104,W_!$A42,W_!AR$1)/Ns!$B$1</f>
        <v>1.036248237362781E-2</v>
      </c>
      <c r="AS42" s="11" cm="1">
        <f t="array" ref="AS42">INDEX(W_psid!$B$2:$CZ$104,W_!$A42,W_!AS$1)/Ns!$B$1</f>
        <v>4.160612923535438E-2</v>
      </c>
      <c r="AT42" s="11" cm="1">
        <f t="array" ref="AT42">INDEX(W_psid!$B$2:$CZ$104,W_!$A42,W_!AT$1)/Ns!$B$1</f>
        <v>-1.2931466388937886E-3</v>
      </c>
      <c r="AU42" s="11" cm="1">
        <f t="array" ref="AU42">INDEX(W_psid!$B$2:$CZ$104,W_!$A42,W_!AU$1)/Ns!$B$1</f>
        <v>-1.4177901333452128</v>
      </c>
      <c r="AV42" s="11" cm="1">
        <f t="array" ref="AV42">INDEX(W_psid!$B$2:$CT$98,W_!$A42,W_!AV$1)/Ns!$B$1</f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59</v>
      </c>
      <c r="B43" t="str">
        <f>MOMS!$A$41</f>
        <v>d_jobjob_hw_actual</v>
      </c>
      <c r="C43" t="str">
        <f>MOMS!$B$41</f>
        <v>d_jobjob_hw_actual</v>
      </c>
      <c r="D43" s="11" cm="1">
        <f t="array" ref="D43">INDEX(W_psid!$B$2:$CZ$104,W_!$A43,W_!D$1)/Ns!$B$1</f>
        <v>1.9392403266011839E-4</v>
      </c>
      <c r="E43" s="11" cm="1">
        <f t="array" ref="E43">INDEX(W_psid!$B$2:$CZ$104,W_!$A43,W_!E$1)/Ns!$B$1</f>
        <v>-4.3865851350457119E-4</v>
      </c>
      <c r="F43" s="11" cm="1">
        <f t="array" ref="F43">INDEX(W_psid!$B$2:$CZ$104,W_!$A43,W_!F$1)/Ns!$B$1</f>
        <v>8.8627850296082802E-5</v>
      </c>
      <c r="G43" s="11" cm="1">
        <f t="array" ref="G43">INDEX(W_psid!$B$2:$CZ$104,W_!$A43,W_!G$1)/Ns!$B$1</f>
        <v>0.20662927725026692</v>
      </c>
      <c r="H43" s="11" cm="1">
        <f t="array" ref="H43">INDEX(W_psid!$B$2:$CZ$104,W_!$A43,W_!H$1)/Ns!$B$1</f>
        <v>1.166763981226074E-2</v>
      </c>
      <c r="I43" s="11" cm="1">
        <f t="array" ref="I43">INDEX(W_psid!$B$2:$CZ$104,W_!$A43,W_!I$1)/Ns!$B$1</f>
        <v>0.10378837529002505</v>
      </c>
      <c r="J43" s="11" cm="1">
        <f t="array" ref="J43">INDEX(W_psid!$B$2:$CZ$104,W_!$A43,W_!J$1)/Ns!$B$1</f>
        <v>-1.6929667246746998E-3</v>
      </c>
      <c r="K43" s="11" cm="1">
        <f t="array" ref="K43">INDEX(W_psid!$B$2:$CZ$104,W_!$A43,W_!K$1)/Ns!$B$1</f>
        <v>3.5795022731767907E-3</v>
      </c>
      <c r="L43" s="11" cm="1">
        <f t="array" ref="L43">INDEX(W_psid!$B$2:$CZ$104,W_!$A43,W_!L$1)/Ns!$B$1</f>
        <v>-1.5487037140036337E-2</v>
      </c>
      <c r="M43" s="11" cm="1">
        <f t="array" ref="M43">INDEX(W_psid!$B$2:$CZ$104,W_!$A43,W_!M$1)/Ns!$B$1</f>
        <v>3.3342695880637888E-2</v>
      </c>
      <c r="N43" s="11" cm="1">
        <f t="array" ref="N43">INDEX(W_psid!$B$2:$CZ$104,W_!$A43,W_!N$1)/Ns!$B$1</f>
        <v>4.5507485402445074E-4</v>
      </c>
      <c r="O43" s="11" cm="1">
        <f t="array" ref="O43">INDEX(W_psid!$B$2:$CZ$104,W_!$A43,W_!O$1)/Ns!$B$1</f>
        <v>-8.8275458919689703E-4</v>
      </c>
      <c r="P43" s="11" cm="1">
        <f t="array" ref="P43">INDEX(W_psid!$B$2:$CZ$104,W_!$A43,W_!P$1)/Ns!$B$1</f>
        <v>2.1960692258187531</v>
      </c>
      <c r="Q43" s="11" cm="1">
        <f t="array" ref="Q43">INDEX(W_psid!$B$2:$CZ$104,W_!$A43,W_!Q$1)/Ns!$B$1</f>
        <v>-4.2172971338089003</v>
      </c>
      <c r="R43" s="11" cm="1">
        <f t="array" ref="R43">INDEX(W_psid!$B$2:$CZ$104,W_!$A43,W_!R$1)/Ns!$B$1</f>
        <v>0.49848691394424954</v>
      </c>
      <c r="S43" s="11" cm="1">
        <f t="array" ref="S43">INDEX(W_psid!$B$2:$CZ$104,W_!$A43,W_!S$1)/Ns!$B$1</f>
        <v>-0.99982460201225876</v>
      </c>
      <c r="T43" s="11" cm="1">
        <f t="array" ref="T43">INDEX(W_psid!$B$2:$CZ$104,W_!$A43,W_!T$1)/Ns!$B$1</f>
        <v>-0.56100057310974805</v>
      </c>
      <c r="U43" s="11" cm="1">
        <f t="array" ref="U43">INDEX(W_psid!$B$2:$CZ$104,W_!$A43,W_!U$1)/Ns!$B$1</f>
        <v>1.1500228045069241</v>
      </c>
      <c r="V43" s="11" cm="1">
        <f t="array" ref="V43">INDEX(W_psid!$B$2:$CZ$104,W_!$A43,W_!V$1)/Ns!$B$1</f>
        <v>0.10630834160322447</v>
      </c>
      <c r="W43" s="11" cm="1">
        <f t="array" ref="W43">INDEX(W_psid!$B$2:$CZ$104,W_!$A43,W_!W$1)/Ns!$B$1</f>
        <v>-2.9197114560269386E-3</v>
      </c>
      <c r="X43" s="11" cm="1">
        <f t="array" ref="X43">INDEX(W_psid!$B$2:$CZ$104,W_!$A43,W_!X$1)/Ns!$B$1</f>
        <v>-7.2830608201620347E-3</v>
      </c>
      <c r="Y43" s="11" cm="1">
        <f t="array" ref="Y43">INDEX(W_psid!$B$2:$CZ$104,W_!$A43,W_!Y$1)/Ns!$B$1</f>
        <v>0.5799435470778852</v>
      </c>
      <c r="Z43" s="11" cm="1">
        <f t="array" ref="Z43">INDEX(W_psid!$B$2:$CZ$104,W_!$A43,W_!Z$1)/Ns!$B$1</f>
        <v>0.12908367379172578</v>
      </c>
      <c r="AA43" s="11" cm="1">
        <f t="array" ref="AA43">INDEX(W_psid!$B$2:$CZ$104,W_!$A43,W_!AA$1)/Ns!$B$1</f>
        <v>0.1076790936381043</v>
      </c>
      <c r="AB43" s="11" cm="1">
        <f t="array" ref="AB43">INDEX(W_psid!$B$2:$CZ$104,W_!$A43,W_!AB$1)/Ns!$B$1</f>
        <v>9.6233578370306396E-4</v>
      </c>
      <c r="AC43" s="11" cm="1">
        <f t="array" ref="AC43">INDEX(W_psid!$B$2:$CZ$104,W_!$A43,W_!AC$1)/Ns!$B$1</f>
        <v>-1.7284542128404837E-3</v>
      </c>
      <c r="AD43" s="11" cm="1">
        <f t="array" ref="AD43">INDEX(W_psid!$B$2:$CZ$104,W_!$A43,W_!AD$1)/Ns!$B$1</f>
        <v>-7.3617456280689525E-2</v>
      </c>
      <c r="AE43" s="11" cm="1">
        <f t="array" ref="AE43">INDEX(W_psid!$B$2:$CZ$104,W_!$A43,W_!AE$1)/Ns!$B$1</f>
        <v>0.71081346536024337</v>
      </c>
      <c r="AF43" s="11" cm="1">
        <f t="array" ref="AF43">INDEX(W_psid!$B$2:$CZ$104,W_!$A43,W_!AF$1)/Ns!$B$1</f>
        <v>-0.67202720983501008</v>
      </c>
      <c r="AG43" s="11" cm="1">
        <f t="array" ref="AG43">INDEX(W_psid!$B$2:$CZ$104,W_!$A43,W_!AG$1)/Ns!$B$1</f>
        <v>-1.4271539015094978</v>
      </c>
      <c r="AH43" s="11" cm="1">
        <f t="array" ref="AH43">INDEX(W_psid!$B$2:$CZ$104,W_!$A43,W_!AH$1)/Ns!$B$1</f>
        <v>-0.50605218775696437</v>
      </c>
      <c r="AI43" s="11" cm="1">
        <f t="array" ref="AI43">INDEX(W_psid!$B$2:$CZ$104,W_!$A43,W_!AI$1)/Ns!$B$1</f>
        <v>0.26556149472827106</v>
      </c>
      <c r="AJ43" s="11" cm="1">
        <f t="array" ref="AJ43">INDEX(W_psid!$B$2:$CZ$104,W_!$A43,W_!AJ$1)/Ns!$B$1</f>
        <v>1.4022103610129304</v>
      </c>
      <c r="AK43" s="11" cm="1">
        <f t="array" ref="AK43">INDEX(W_psid!$B$2:$CZ$104,W_!$A43,W_!AK$1)/Ns!$B$1</f>
        <v>4.8544497361375588E-2</v>
      </c>
      <c r="AL43" s="11" cm="1">
        <f t="array" ref="AL43">INDEX(W_psid!$B$2:$CZ$104,W_!$A43,W_!AL$1)/Ns!$B$1</f>
        <v>1.484851689849671E-2</v>
      </c>
      <c r="AM43" s="11" cm="1">
        <f t="array" ref="AM43">INDEX(W_psid!$B$2:$CZ$104,W_!$A43,W_!AM$1)/Ns!$B$1</f>
        <v>-0.64285538644552531</v>
      </c>
      <c r="AN43" s="11" cm="1">
        <f t="array" ref="AN43">INDEX(W_psid!$B$2:$CZ$104,W_!$A43,W_!AN$1)/Ns!$B$1</f>
        <v>8.0333734483346075E-2</v>
      </c>
      <c r="AO43" s="11" cm="1">
        <f t="array" ref="AO43">INDEX(W_psid!$B$2:$CZ$104,W_!$A43,W_!AO$1)/Ns!$B$1</f>
        <v>9.2981116805615299E-2</v>
      </c>
      <c r="AP43" s="11" cm="1">
        <f t="array" ref="AP43">INDEX(W_psid!$B$2:$CZ$104,W_!$A43,W_!AP$1)/Ns!$B$1</f>
        <v>9.3824720890992683E-2</v>
      </c>
      <c r="AQ43" s="11" cm="1">
        <f t="array" ref="AQ43">INDEX(W_psid!$B$2:$CZ$104,W_!$A43,W_!AQ$1)/Ns!$B$1</f>
        <v>0.15051401023213562</v>
      </c>
      <c r="AR43" s="11" cm="1">
        <f t="array" ref="AR43">INDEX(W_psid!$B$2:$CZ$104,W_!$A43,W_!AR$1)/Ns!$B$1</f>
        <v>3.0641069002250499E-3</v>
      </c>
      <c r="AS43" s="11" cm="1">
        <f t="array" ref="AS43">INDEX(W_psid!$B$2:$CZ$104,W_!$A43,W_!AS$1)/Ns!$B$1</f>
        <v>1.0284873603132523E-2</v>
      </c>
      <c r="AT43" s="11" cm="1">
        <f t="array" ref="AT43">INDEX(W_psid!$B$2:$CZ$104,W_!$A43,W_!AT$1)/Ns!$B$1</f>
        <v>2.378603311000105E-4</v>
      </c>
      <c r="AU43" s="11" cm="1">
        <f t="array" ref="AU43">INDEX(W_psid!$B$2:$CZ$104,W_!$A43,W_!AU$1)/Ns!$B$1</f>
        <v>1.3231156122718923</v>
      </c>
      <c r="AV43" s="11" cm="1">
        <f t="array" ref="AV43">INDEX(W_psid!$B$2:$CT$98,W_!$A43,W_!AV$1)/Ns!$B$1</f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60</v>
      </c>
      <c r="B44" t="str">
        <f>MOMS!$A$42</f>
        <v>abs_hdo_wdo</v>
      </c>
      <c r="C44" t="str">
        <f>MOMS!$B$42</f>
        <v>abs_hdo_wdo</v>
      </c>
      <c r="D44" s="11" cm="1">
        <f t="array" ref="D44">INDEX(W_psid!$B$2:$CZ$104,W_!$A44,W_!D$1)/Ns!$B$1</f>
        <v>5.2576567975257375E-5</v>
      </c>
      <c r="E44" s="11" cm="1">
        <f t="array" ref="E44">INDEX(W_psid!$B$2:$CZ$104,W_!$A44,W_!E$1)/Ns!$B$1</f>
        <v>-1.6807634246958346E-5</v>
      </c>
      <c r="F44" s="11" cm="1">
        <f t="array" ref="F44">INDEX(W_psid!$B$2:$CZ$104,W_!$A44,W_!F$1)/Ns!$B$1</f>
        <v>1.6821924370772353E-5</v>
      </c>
      <c r="G44" s="11" cm="1">
        <f t="array" ref="G44">INDEX(W_psid!$B$2:$CZ$104,W_!$A44,W_!G$1)/Ns!$B$1</f>
        <v>-0.15535073601237376</v>
      </c>
      <c r="H44" s="11" cm="1">
        <f t="array" ref="H44">INDEX(W_psid!$B$2:$CZ$104,W_!$A44,W_!H$1)/Ns!$B$1</f>
        <v>-5.2741517712250052E-4</v>
      </c>
      <c r="I44" s="11" cm="1">
        <f t="array" ref="I44">INDEX(W_psid!$B$2:$CZ$104,W_!$A44,W_!I$1)/Ns!$B$1</f>
        <v>1.2989348393727503E-2</v>
      </c>
      <c r="J44" s="11" cm="1">
        <f t="array" ref="J44">INDEX(W_psid!$B$2:$CZ$104,W_!$A44,W_!J$1)/Ns!$B$1</f>
        <v>-6.5803688566231887E-3</v>
      </c>
      <c r="K44" s="11" cm="1">
        <f t="array" ref="K44">INDEX(W_psid!$B$2:$CZ$104,W_!$A44,W_!K$1)/Ns!$B$1</f>
        <v>-2.6450180705506351E-3</v>
      </c>
      <c r="L44" s="11" cm="1">
        <f t="array" ref="L44">INDEX(W_psid!$B$2:$CZ$104,W_!$A44,W_!L$1)/Ns!$B$1</f>
        <v>2.0632847841990072E-3</v>
      </c>
      <c r="M44" s="11" cm="1">
        <f t="array" ref="M44">INDEX(W_psid!$B$2:$CZ$104,W_!$A44,W_!M$1)/Ns!$B$1</f>
        <v>-3.9683164112395619E-3</v>
      </c>
      <c r="N44" s="11" cm="1">
        <f t="array" ref="N44">INDEX(W_psid!$B$2:$CZ$104,W_!$A44,W_!N$1)/Ns!$B$1</f>
        <v>-8.2164504984646863E-6</v>
      </c>
      <c r="O44" s="11" cm="1">
        <f t="array" ref="O44">INDEX(W_psid!$B$2:$CZ$104,W_!$A44,W_!O$1)/Ns!$B$1</f>
        <v>1.3290067718563866E-5</v>
      </c>
      <c r="P44" s="11" cm="1">
        <f t="array" ref="P44">INDEX(W_psid!$B$2:$CZ$104,W_!$A44,W_!P$1)/Ns!$B$1</f>
        <v>-0.2098589999780153</v>
      </c>
      <c r="Q44" s="11" cm="1">
        <f t="array" ref="Q44">INDEX(W_psid!$B$2:$CZ$104,W_!$A44,W_!Q$1)/Ns!$B$1</f>
        <v>0.38946740779890698</v>
      </c>
      <c r="R44" s="11" cm="1">
        <f t="array" ref="R44">INDEX(W_psid!$B$2:$CZ$104,W_!$A44,W_!R$1)/Ns!$B$1</f>
        <v>-0.18264229332786935</v>
      </c>
      <c r="S44" s="11" cm="1">
        <f t="array" ref="S44">INDEX(W_psid!$B$2:$CZ$104,W_!$A44,W_!S$1)/Ns!$B$1</f>
        <v>0.33237381717360942</v>
      </c>
      <c r="T44" s="11" cm="1">
        <f t="array" ref="T44">INDEX(W_psid!$B$2:$CZ$104,W_!$A44,W_!T$1)/Ns!$B$1</f>
        <v>-8.2101367873843398E-3</v>
      </c>
      <c r="U44" s="11" cm="1">
        <f t="array" ref="U44">INDEX(W_psid!$B$2:$CZ$104,W_!$A44,W_!U$1)/Ns!$B$1</f>
        <v>2.9930042878607288E-2</v>
      </c>
      <c r="V44" s="11" cm="1">
        <f t="array" ref="V44">INDEX(W_psid!$B$2:$CZ$104,W_!$A44,W_!V$1)/Ns!$B$1</f>
        <v>1.2765230123362118E-2</v>
      </c>
      <c r="W44" s="11" cm="1">
        <f t="array" ref="W44">INDEX(W_psid!$B$2:$CZ$104,W_!$A44,W_!W$1)/Ns!$B$1</f>
        <v>6.8598685602225902E-4</v>
      </c>
      <c r="X44" s="11" cm="1">
        <f t="array" ref="X44">INDEX(W_psid!$B$2:$CZ$104,W_!$A44,W_!X$1)/Ns!$B$1</f>
        <v>-2.6834061129267553E-3</v>
      </c>
      <c r="Y44" s="11" cm="1">
        <f t="array" ref="Y44">INDEX(W_psid!$B$2:$CZ$104,W_!$A44,W_!Y$1)/Ns!$B$1</f>
        <v>7.1680757332346773E-2</v>
      </c>
      <c r="Z44" s="11" cm="1">
        <f t="array" ref="Z44">INDEX(W_psid!$B$2:$CZ$104,W_!$A44,W_!Z$1)/Ns!$B$1</f>
        <v>6.1507114178153528E-2</v>
      </c>
      <c r="AA44" s="11" cm="1">
        <f t="array" ref="AA44">INDEX(W_psid!$B$2:$CZ$104,W_!$A44,W_!AA$1)/Ns!$B$1</f>
        <v>5.2840315747020188E-2</v>
      </c>
      <c r="AB44" s="11" cm="1">
        <f t="array" ref="AB44">INDEX(W_psid!$B$2:$CZ$104,W_!$A44,W_!AB$1)/Ns!$B$1</f>
        <v>3.8660994490644727E-5</v>
      </c>
      <c r="AC44" s="11" cm="1">
        <f t="array" ref="AC44">INDEX(W_psid!$B$2:$CZ$104,W_!$A44,W_!AC$1)/Ns!$B$1</f>
        <v>-6.2609005816984437E-5</v>
      </c>
      <c r="AD44" s="11" cm="1">
        <f t="array" ref="AD44">INDEX(W_psid!$B$2:$CZ$104,W_!$A44,W_!AD$1)/Ns!$B$1</f>
        <v>9.0615296163951878E-2</v>
      </c>
      <c r="AE44" s="11" cm="1">
        <f t="array" ref="AE44">INDEX(W_psid!$B$2:$CZ$104,W_!$A44,W_!AE$1)/Ns!$B$1</f>
        <v>8.5320618018879246E-2</v>
      </c>
      <c r="AF44" s="11" cm="1">
        <f t="array" ref="AF44">INDEX(W_psid!$B$2:$CZ$104,W_!$A44,W_!AF$1)/Ns!$B$1</f>
        <v>6.8910083467030703E-2</v>
      </c>
      <c r="AG44" s="11" cm="1">
        <f t="array" ref="AG44">INDEX(W_psid!$B$2:$CZ$104,W_!$A44,W_!AG$1)/Ns!$B$1</f>
        <v>3.2918666213632992E-2</v>
      </c>
      <c r="AH44" s="11" cm="1">
        <f t="array" ref="AH44">INDEX(W_psid!$B$2:$CZ$104,W_!$A44,W_!AH$1)/Ns!$B$1</f>
        <v>-4.8369168159439875E-2</v>
      </c>
      <c r="AI44" s="11" cm="1">
        <f t="array" ref="AI44">INDEX(W_psid!$B$2:$CZ$104,W_!$A44,W_!AI$1)/Ns!$B$1</f>
        <v>-1.3945796309201433E-2</v>
      </c>
      <c r="AJ44" s="11" cm="1">
        <f t="array" ref="AJ44">INDEX(W_psid!$B$2:$CZ$104,W_!$A44,W_!AJ$1)/Ns!$B$1</f>
        <v>6.1940731495385253E-2</v>
      </c>
      <c r="AK44" s="11" cm="1">
        <f t="array" ref="AK44">INDEX(W_psid!$B$2:$CZ$104,W_!$A44,W_!AK$1)/Ns!$B$1</f>
        <v>2.3773856586540614E-2</v>
      </c>
      <c r="AL44" s="11" cm="1">
        <f t="array" ref="AL44">INDEX(W_psid!$B$2:$CZ$104,W_!$A44,W_!AL$1)/Ns!$B$1</f>
        <v>-3.8629713073743001E-2</v>
      </c>
      <c r="AM44" s="11" cm="1">
        <f t="array" ref="AM44">INDEX(W_psid!$B$2:$CZ$104,W_!$A44,W_!AM$1)/Ns!$B$1</f>
        <v>0.14565070336069449</v>
      </c>
      <c r="AN44" s="11" cm="1">
        <f t="array" ref="AN44">INDEX(W_psid!$B$2:$CZ$104,W_!$A44,W_!AN$1)/Ns!$B$1</f>
        <v>9.6143211573945057E-3</v>
      </c>
      <c r="AO44" s="11" cm="1">
        <f t="array" ref="AO44">INDEX(W_psid!$B$2:$CZ$104,W_!$A44,W_!AO$1)/Ns!$B$1</f>
        <v>9.0810925762143495E-3</v>
      </c>
      <c r="AP44" s="11" cm="1">
        <f t="array" ref="AP44">INDEX(W_psid!$B$2:$CZ$104,W_!$A44,W_!AP$1)/Ns!$B$1</f>
        <v>1.036248237362781E-2</v>
      </c>
      <c r="AQ44" s="11" cm="1">
        <f t="array" ref="AQ44">INDEX(W_psid!$B$2:$CZ$104,W_!$A44,W_!AQ$1)/Ns!$B$1</f>
        <v>3.0641069002250499E-3</v>
      </c>
      <c r="AR44" s="11" cm="1">
        <f t="array" ref="AR44">INDEX(W_psid!$B$2:$CZ$104,W_!$A44,W_!AR$1)/Ns!$B$1</f>
        <v>1.2289594969581673E-3</v>
      </c>
      <c r="AS44" s="11" cm="1">
        <f t="array" ref="AS44">INDEX(W_psid!$B$2:$CZ$104,W_!$A44,W_!AS$1)/Ns!$B$1</f>
        <v>5.9159775542377896E-3</v>
      </c>
      <c r="AT44" s="11" cm="1">
        <f t="array" ref="AT44">INDEX(W_psid!$B$2:$CZ$104,W_!$A44,W_!AT$1)/Ns!$B$1</f>
        <v>1.1844103088913922E-6</v>
      </c>
      <c r="AU44" s="11" cm="1">
        <f t="array" ref="AU44">INDEX(W_psid!$B$2:$CZ$104,W_!$A44,W_!AU$1)/Ns!$B$1</f>
        <v>-0.11215575703267738</v>
      </c>
      <c r="AV44" s="11" cm="1">
        <f t="array" ref="AV44">INDEX(W_psid!$B$2:$CT$98,W_!$A44,W_!AV$1)/Ns!$B$1</f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70</v>
      </c>
      <c r="B45" t="str">
        <f>MOMS!$A$43</f>
        <v>sd_hdo_wdo</v>
      </c>
      <c r="C45" t="str">
        <f>MOMS!$B$43</f>
        <v>sd_hdo_wdo_inmsa</v>
      </c>
      <c r="D45" s="11" cm="1">
        <f t="array" ref="D45">INDEX(W_psid!$B$2:$CZ$104,W_!$A45,W_!D$1)/Ns!$B$1</f>
        <v>4.9893771999062629E-5</v>
      </c>
      <c r="E45" s="11" cm="1">
        <f t="array" ref="E45">INDEX(W_psid!$B$2:$CZ$104,W_!$A45,W_!E$1)/Ns!$B$1</f>
        <v>2.1722632054988036E-4</v>
      </c>
      <c r="F45" s="11" cm="1">
        <f t="array" ref="F45">INDEX(W_psid!$B$2:$CZ$104,W_!$A45,W_!F$1)/Ns!$B$1</f>
        <v>6.5178626513781845E-5</v>
      </c>
      <c r="G45" s="11" cm="1">
        <f t="array" ref="G45">INDEX(W_psid!$B$2:$CZ$104,W_!$A45,W_!G$1)/Ns!$B$1</f>
        <v>0.15402059287478631</v>
      </c>
      <c r="H45" s="11" cm="1">
        <f t="array" ref="H45">INDEX(W_psid!$B$2:$CZ$104,W_!$A45,W_!H$1)/Ns!$B$1</f>
        <v>-2.1061570695268374E-3</v>
      </c>
      <c r="I45" s="11" cm="1">
        <f t="array" ref="I45">INDEX(W_psid!$B$2:$CZ$104,W_!$A45,W_!I$1)/Ns!$B$1</f>
        <v>3.7416139756071068E-2</v>
      </c>
      <c r="J45" s="11" cm="1">
        <f t="array" ref="J45">INDEX(W_psid!$B$2:$CZ$104,W_!$A45,W_!J$1)/Ns!$B$1</f>
        <v>-2.7445917179061138E-2</v>
      </c>
      <c r="K45" s="11" cm="1">
        <f t="array" ref="K45">INDEX(W_psid!$B$2:$CZ$104,W_!$A45,W_!K$1)/Ns!$B$1</f>
        <v>1.6441553207015996E-3</v>
      </c>
      <c r="L45" s="11" cm="1">
        <f t="array" ref="L45">INDEX(W_psid!$B$2:$CZ$104,W_!$A45,W_!L$1)/Ns!$B$1</f>
        <v>-2.603914069368967E-2</v>
      </c>
      <c r="M45" s="11" cm="1">
        <f t="array" ref="M45">INDEX(W_psid!$B$2:$CZ$104,W_!$A45,W_!M$1)/Ns!$B$1</f>
        <v>4.8316332144040422E-2</v>
      </c>
      <c r="N45" s="11" cm="1">
        <f t="array" ref="N45">INDEX(W_psid!$B$2:$CZ$104,W_!$A45,W_!N$1)/Ns!$B$1</f>
        <v>2.682026602918913E-4</v>
      </c>
      <c r="O45" s="11" cm="1">
        <f t="array" ref="O45">INDEX(W_psid!$B$2:$CZ$104,W_!$A45,W_!O$1)/Ns!$B$1</f>
        <v>-5.0610406536077436E-4</v>
      </c>
      <c r="P45" s="11" cm="1">
        <f t="array" ref="P45">INDEX(W_psid!$B$2:$CZ$104,W_!$A45,W_!P$1)/Ns!$B$1</f>
        <v>1.0362433306533667</v>
      </c>
      <c r="Q45" s="11" cm="1">
        <f t="array" ref="Q45">INDEX(W_psid!$B$2:$CZ$104,W_!$A45,W_!Q$1)/Ns!$B$1</f>
        <v>-2.0639005749962931</v>
      </c>
      <c r="R45" s="11" cm="1">
        <f t="array" ref="R45">INDEX(W_psid!$B$2:$CZ$104,W_!$A45,W_!R$1)/Ns!$B$1</f>
        <v>1.0708061005171146</v>
      </c>
      <c r="S45" s="11" cm="1">
        <f t="array" ref="S45">INDEX(W_psid!$B$2:$CZ$104,W_!$A45,W_!S$1)/Ns!$B$1</f>
        <v>-2.1212199587293576</v>
      </c>
      <c r="T45" s="11" cm="1">
        <f t="array" ref="T45">INDEX(W_psid!$B$2:$CZ$104,W_!$A45,W_!T$1)/Ns!$B$1</f>
        <v>-0.76082596409849357</v>
      </c>
      <c r="U45" s="11" cm="1">
        <f t="array" ref="U45">INDEX(W_psid!$B$2:$CZ$104,W_!$A45,W_!U$1)/Ns!$B$1</f>
        <v>1.5067542436425081</v>
      </c>
      <c r="V45" s="11" cm="1">
        <f t="array" ref="V45">INDEX(W_psid!$B$2:$CZ$104,W_!$A45,W_!V$1)/Ns!$B$1</f>
        <v>3.5031756453618661E-2</v>
      </c>
      <c r="W45" s="11" cm="1">
        <f t="array" ref="W45">INDEX(W_psid!$B$2:$CZ$104,W_!$A45,W_!W$1)/Ns!$B$1</f>
        <v>2.514467583397803E-3</v>
      </c>
      <c r="X45" s="11" cm="1">
        <f t="array" ref="X45">INDEX(W_psid!$B$2:$CZ$104,W_!$A45,W_!X$1)/Ns!$B$1</f>
        <v>-1.076934048510427E-2</v>
      </c>
      <c r="Y45" s="11" cm="1">
        <f t="array" ref="Y45">INDEX(W_psid!$B$2:$CZ$104,W_!$A45,W_!Y$1)/Ns!$B$1</f>
        <v>0.39251292838774959</v>
      </c>
      <c r="Z45" s="11" cm="1">
        <f t="array" ref="Z45">INDEX(W_psid!$B$2:$CZ$104,W_!$A45,W_!Z$1)/Ns!$B$1</f>
        <v>0.16892458306993691</v>
      </c>
      <c r="AA45" s="11" cm="1">
        <f t="array" ref="AA45">INDEX(W_psid!$B$2:$CZ$104,W_!$A45,W_!AA$1)/Ns!$B$1</f>
        <v>0.13737746536555867</v>
      </c>
      <c r="AB45" s="11" cm="1">
        <f t="array" ref="AB45">INDEX(W_psid!$B$2:$CZ$104,W_!$A45,W_!AB$1)/Ns!$B$1</f>
        <v>3.5940734792158446E-4</v>
      </c>
      <c r="AC45" s="11" cm="1">
        <f t="array" ref="AC45">INDEX(W_psid!$B$2:$CZ$104,W_!$A45,W_!AC$1)/Ns!$B$1</f>
        <v>-6.4017578060660593E-4</v>
      </c>
      <c r="AD45" s="11" cm="1">
        <f t="array" ref="AD45">INDEX(W_psid!$B$2:$CZ$104,W_!$A45,W_!AD$1)/Ns!$B$1</f>
        <v>0.34599050228452222</v>
      </c>
      <c r="AE45" s="11" cm="1">
        <f t="array" ref="AE45">INDEX(W_psid!$B$2:$CZ$104,W_!$A45,W_!AE$1)/Ns!$B$1</f>
        <v>0.52293522469135845</v>
      </c>
      <c r="AF45" s="11" cm="1">
        <f t="array" ref="AF45">INDEX(W_psid!$B$2:$CZ$104,W_!$A45,W_!AF$1)/Ns!$B$1</f>
        <v>0.24516102434613729</v>
      </c>
      <c r="AG45" s="11" cm="1">
        <f t="array" ref="AG45">INDEX(W_psid!$B$2:$CZ$104,W_!$A45,W_!AG$1)/Ns!$B$1</f>
        <v>-0.1356291184306963</v>
      </c>
      <c r="AH45" s="11" cm="1">
        <f t="array" ref="AH45">INDEX(W_psid!$B$2:$CZ$104,W_!$A45,W_!AH$1)/Ns!$B$1</f>
        <v>-0.48875684585539686</v>
      </c>
      <c r="AI45" s="11" cm="1">
        <f t="array" ref="AI45">INDEX(W_psid!$B$2:$CZ$104,W_!$A45,W_!AI$1)/Ns!$B$1</f>
        <v>-0.29725795864542404</v>
      </c>
      <c r="AJ45" s="11" cm="1">
        <f t="array" ref="AJ45">INDEX(W_psid!$B$2:$CZ$104,W_!$A45,W_!AJ$1)/Ns!$B$1</f>
        <v>6.3921544966220878E-2</v>
      </c>
      <c r="AK45" s="11" cm="1">
        <f t="array" ref="AK45">INDEX(W_psid!$B$2:$CZ$104,W_!$A45,W_!AK$1)/Ns!$B$1</f>
        <v>0.38914829600926804</v>
      </c>
      <c r="AL45" s="11" cm="1">
        <f t="array" ref="AL45">INDEX(W_psid!$B$2:$CZ$104,W_!$A45,W_!AL$1)/Ns!$B$1</f>
        <v>-0.34876419668573122</v>
      </c>
      <c r="AM45" s="11" cm="1">
        <f t="array" ref="AM45">INDEX(W_psid!$B$2:$CZ$104,W_!$A45,W_!AM$1)/Ns!$B$1</f>
        <v>-0.54742736791236235</v>
      </c>
      <c r="AN45" s="11" cm="1">
        <f t="array" ref="AN45">INDEX(W_psid!$B$2:$CZ$104,W_!$A45,W_!AN$1)/Ns!$B$1</f>
        <v>3.733633595664871E-2</v>
      </c>
      <c r="AO45" s="11" cm="1">
        <f t="array" ref="AO45">INDEX(W_psid!$B$2:$CZ$104,W_!$A45,W_!AO$1)/Ns!$B$1</f>
        <v>3.7951262260980535E-2</v>
      </c>
      <c r="AP45" s="11" cm="1">
        <f t="array" ref="AP45">INDEX(W_psid!$B$2:$CZ$104,W_!$A45,W_!AP$1)/Ns!$B$1</f>
        <v>4.160612923535438E-2</v>
      </c>
      <c r="AQ45" s="11" cm="1">
        <f t="array" ref="AQ45">INDEX(W_psid!$B$2:$CZ$104,W_!$A45,W_!AQ$1)/Ns!$B$1</f>
        <v>1.0284873603132523E-2</v>
      </c>
      <c r="AR45" s="11" cm="1">
        <f t="array" ref="AR45">INDEX(W_psid!$B$2:$CZ$104,W_!$A45,W_!AR$1)/Ns!$B$1</f>
        <v>5.9159775542377896E-3</v>
      </c>
      <c r="AS45" s="11" cm="1">
        <f t="array" ref="AS45">INDEX(W_psid!$B$2:$CZ$104,W_!$A45,W_!AS$1)/Ns!$B$1</f>
        <v>4.5081390668204366E-2</v>
      </c>
      <c r="AT45" s="11" cm="1">
        <f t="array" ref="AT45">INDEX(W_psid!$B$2:$CZ$104,W_!$A45,W_!AT$1)/Ns!$B$1</f>
        <v>-1.4707596936400138E-4</v>
      </c>
      <c r="AU45" s="11" cm="1">
        <f t="array" ref="AU45">INDEX(W_psid!$B$2:$CZ$104,W_!$A45,W_!AU$1)/Ns!$B$1</f>
        <v>-0.27870750304926251</v>
      </c>
      <c r="AV45" s="11" cm="1">
        <f t="array" ref="AV45">INDEX(W_psid!$B$2:$CT$98,W_!$A45,W_!AV$1)/Ns!$B$1</f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84</v>
      </c>
      <c r="B46" t="str">
        <f>MOMS!$A$44</f>
        <v>wagegap_hw_withn</v>
      </c>
      <c r="C46" t="str">
        <f>MOMS!$B$44</f>
        <v>wagegap_hw_within_1990</v>
      </c>
      <c r="D46" s="11" cm="1">
        <f t="array" ref="D46">INDEX(W_psid!$B$2:$CZ$104,W_!$A46,W_!D$1)/Ns!$B$1</f>
        <v>-1.5969852015942722E-5</v>
      </c>
      <c r="E46" s="11" cm="1">
        <f t="array" ref="E46">INDEX(W_psid!$B$2:$CZ$104,W_!$A46,W_!E$1)/Ns!$B$1</f>
        <v>-3.6888903472780379E-6</v>
      </c>
      <c r="F46" s="11" cm="1">
        <f t="array" ref="F46">INDEX(W_psid!$B$2:$CZ$104,W_!$A46,W_!F$1)/Ns!$B$1</f>
        <v>1.2443012646052259E-7</v>
      </c>
      <c r="G46" s="11" cm="1">
        <f t="array" ref="G46">INDEX(W_psid!$B$2:$CZ$104,W_!$A46,W_!G$1)/Ns!$B$1</f>
        <v>6.0237589467336261E-2</v>
      </c>
      <c r="H46" s="11" cm="1">
        <f t="array" ref="H46">INDEX(W_psid!$B$2:$CZ$104,W_!$A46,W_!H$1)/Ns!$B$1</f>
        <v>1.0249022884831207E-3</v>
      </c>
      <c r="I46" s="11" cm="1">
        <f t="array" ref="I46">INDEX(W_psid!$B$2:$CZ$104,W_!$A46,W_!I$1)/Ns!$B$1</f>
        <v>-2.2127639303616241E-3</v>
      </c>
      <c r="J46" s="11" cm="1">
        <f t="array" ref="J46">INDEX(W_psid!$B$2:$CZ$104,W_!$A46,W_!J$1)/Ns!$B$1</f>
        <v>1.4452511759797241E-3</v>
      </c>
      <c r="K46" s="11" cm="1">
        <f t="array" ref="K46">INDEX(W_psid!$B$2:$CZ$104,W_!$A46,W_!K$1)/Ns!$B$1</f>
        <v>2.3621806231702118E-3</v>
      </c>
      <c r="L46" s="11" cm="1">
        <f t="array" ref="L46">INDEX(W_psid!$B$2:$CZ$104,W_!$A46,W_!L$1)/Ns!$B$1</f>
        <v>-1.9244109516631141E-3</v>
      </c>
      <c r="M46" s="11" cm="1">
        <f t="array" ref="M46">INDEX(W_psid!$B$2:$CZ$104,W_!$A46,W_!M$1)/Ns!$B$1</f>
        <v>3.7841405597909016E-3</v>
      </c>
      <c r="N46" s="11" cm="1">
        <f t="array" ref="N46">INDEX(W_psid!$B$2:$CZ$104,W_!$A46,W_!N$1)/Ns!$B$1</f>
        <v>3.1551707341881102E-5</v>
      </c>
      <c r="O46" s="11" cm="1">
        <f t="array" ref="O46">INDEX(W_psid!$B$2:$CZ$104,W_!$A46,W_!O$1)/Ns!$B$1</f>
        <v>-6.2111590205189357E-5</v>
      </c>
      <c r="P46" s="11" cm="1">
        <f t="array" ref="P46">INDEX(W_psid!$B$2:$CZ$104,W_!$A46,W_!P$1)/Ns!$B$1</f>
        <v>0.24125562249911386</v>
      </c>
      <c r="Q46" s="11" cm="1">
        <f t="array" ref="Q46">INDEX(W_psid!$B$2:$CZ$104,W_!$A46,W_!Q$1)/Ns!$B$1</f>
        <v>-0.46450567826741906</v>
      </c>
      <c r="R46" s="11" cm="1">
        <f t="array" ref="R46">INDEX(W_psid!$B$2:$CZ$104,W_!$A46,W_!R$1)/Ns!$B$1</f>
        <v>0.21046642828631834</v>
      </c>
      <c r="S46" s="11" cm="1">
        <f t="array" ref="S46">INDEX(W_psid!$B$2:$CZ$104,W_!$A46,W_!S$1)/Ns!$B$1</f>
        <v>-0.39768164402205597</v>
      </c>
      <c r="T46" s="11" cm="1">
        <f t="array" ref="T46">INDEX(W_psid!$B$2:$CZ$104,W_!$A46,W_!T$1)/Ns!$B$1</f>
        <v>-0.10173489646599192</v>
      </c>
      <c r="U46" s="11" cm="1">
        <f t="array" ref="U46">INDEX(W_psid!$B$2:$CZ$104,W_!$A46,W_!U$1)/Ns!$B$1</f>
        <v>0.18951225051763973</v>
      </c>
      <c r="V46" s="11" cm="1">
        <f t="array" ref="V46">INDEX(W_psid!$B$2:$CZ$104,W_!$A46,W_!V$1)/Ns!$B$1</f>
        <v>-2.1724403249286555E-3</v>
      </c>
      <c r="W46" s="11" cm="1">
        <f t="array" ref="W46">INDEX(W_psid!$B$2:$CZ$104,W_!$A46,W_!W$1)/Ns!$B$1</f>
        <v>-4.5505192308116275E-5</v>
      </c>
      <c r="X46" s="11" cm="1">
        <f t="array" ref="X46">INDEX(W_psid!$B$2:$CZ$104,W_!$A46,W_!X$1)/Ns!$B$1</f>
        <v>3.6165347055836471E-4</v>
      </c>
      <c r="Y46" s="11" cm="1">
        <f t="array" ref="Y46">INDEX(W_psid!$B$2:$CZ$104,W_!$A46,W_!Y$1)/Ns!$B$1</f>
        <v>-5.2785064728685466E-2</v>
      </c>
      <c r="Z46" s="11" cm="1">
        <f t="array" ref="Z46">INDEX(W_psid!$B$2:$CZ$104,W_!$A46,W_!Z$1)/Ns!$B$1</f>
        <v>-2.079557727621674E-2</v>
      </c>
      <c r="AA46" s="11" cm="1">
        <f t="array" ref="AA46">INDEX(W_psid!$B$2:$CZ$104,W_!$A46,W_!AA$1)/Ns!$B$1</f>
        <v>-1.7698787876309831E-2</v>
      </c>
      <c r="AB46" s="11" cm="1">
        <f t="array" ref="AB46">INDEX(W_psid!$B$2:$CZ$104,W_!$A46,W_!AB$1)/Ns!$B$1</f>
        <v>-1.0401453563577732E-4</v>
      </c>
      <c r="AC46" s="11" cm="1">
        <f t="array" ref="AC46">INDEX(W_psid!$B$2:$CZ$104,W_!$A46,W_!AC$1)/Ns!$B$1</f>
        <v>1.9869681822985504E-4</v>
      </c>
      <c r="AD46" s="11" cm="1">
        <f t="array" ref="AD46">INDEX(W_psid!$B$2:$CZ$104,W_!$A46,W_!AD$1)/Ns!$B$1</f>
        <v>-6.2467351518116235E-2</v>
      </c>
      <c r="AE46" s="11" cm="1">
        <f t="array" ref="AE46">INDEX(W_psid!$B$2:$CZ$104,W_!$A46,W_!AE$1)/Ns!$B$1</f>
        <v>-3.0697411182551357E-2</v>
      </c>
      <c r="AF46" s="11" cm="1">
        <f t="array" ref="AF46">INDEX(W_psid!$B$2:$CZ$104,W_!$A46,W_!AF$1)/Ns!$B$1</f>
        <v>-2.0331374768871945E-2</v>
      </c>
      <c r="AG46" s="11" cm="1">
        <f t="array" ref="AG46">INDEX(W_psid!$B$2:$CZ$104,W_!$A46,W_!AG$1)/Ns!$B$1</f>
        <v>-1.634212397256395E-2</v>
      </c>
      <c r="AH46" s="11" cm="1">
        <f t="array" ref="AH46">INDEX(W_psid!$B$2:$CZ$104,W_!$A46,W_!AH$1)/Ns!$B$1</f>
        <v>1.0143784934985392E-2</v>
      </c>
      <c r="AI46" s="11" cm="1">
        <f t="array" ref="AI46">INDEX(W_psid!$B$2:$CZ$104,W_!$A46,W_!AI$1)/Ns!$B$1</f>
        <v>4.7788815411977433E-3</v>
      </c>
      <c r="AJ46" s="11" cm="1">
        <f t="array" ref="AJ46">INDEX(W_psid!$B$2:$CZ$104,W_!$A46,W_!AJ$1)/Ns!$B$1</f>
        <v>-2.4328113188282392E-2</v>
      </c>
      <c r="AK46" s="11" cm="1">
        <f t="array" ref="AK46">INDEX(W_psid!$B$2:$CZ$104,W_!$A46,W_!AK$1)/Ns!$B$1</f>
        <v>-3.2760113410993863E-3</v>
      </c>
      <c r="AL46" s="11" cm="1">
        <f t="array" ref="AL46">INDEX(W_psid!$B$2:$CZ$104,W_!$A46,W_!AL$1)/Ns!$B$1</f>
        <v>3.2197624300923905E-2</v>
      </c>
      <c r="AM46" s="11" cm="1">
        <f t="array" ref="AM46">INDEX(W_psid!$B$2:$CZ$104,W_!$A46,W_!AM$1)/Ns!$B$1</f>
        <v>-1.6246314838765021E-2</v>
      </c>
      <c r="AN46" s="11" cm="1">
        <f t="array" ref="AN46">INDEX(W_psid!$B$2:$CZ$104,W_!$A46,W_!AN$1)/Ns!$B$1</f>
        <v>-1.3730169510172169E-3</v>
      </c>
      <c r="AO46" s="11" cm="1">
        <f t="array" ref="AO46">INDEX(W_psid!$B$2:$CZ$104,W_!$A46,W_!AO$1)/Ns!$B$1</f>
        <v>-8.8147154102137374E-4</v>
      </c>
      <c r="AP46" s="11" cm="1">
        <f t="array" ref="AP46">INDEX(W_psid!$B$2:$CZ$104,W_!$A46,W_!AP$1)/Ns!$B$1</f>
        <v>-1.2931466388937886E-3</v>
      </c>
      <c r="AQ46" s="11" cm="1">
        <f t="array" ref="AQ46">INDEX(W_psid!$B$2:$CZ$104,W_!$A46,W_!AQ$1)/Ns!$B$1</f>
        <v>2.378603311000105E-4</v>
      </c>
      <c r="AR46" s="11" cm="1">
        <f t="array" ref="AR46">INDEX(W_psid!$B$2:$CZ$104,W_!$A46,W_!AR$1)/Ns!$B$1</f>
        <v>1.1844103088913922E-6</v>
      </c>
      <c r="AS46" s="11" cm="1">
        <f t="array" ref="AS46">INDEX(W_psid!$B$2:$CZ$104,W_!$A46,W_!AS$1)/Ns!$B$1</f>
        <v>-1.4707596936400138E-4</v>
      </c>
      <c r="AT46" s="11" cm="1">
        <f t="array" ref="AT46">INDEX(W_psid!$B$2:$CZ$104,W_!$A46,W_!AT$1)/Ns!$B$1</f>
        <v>3.552563244160225E-4</v>
      </c>
      <c r="AU46" s="11" cm="1">
        <f t="array" ref="AU46">INDEX(W_psid!$B$2:$CZ$104,W_!$A46,W_!AU$1)/Ns!$B$1</f>
        <v>9.4052717011724254E-2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39</v>
      </c>
      <c r="B47" t="str">
        <f>MOMS!$A$45</f>
        <v>shwk</v>
      </c>
      <c r="C47" t="str">
        <f>MOMS!$B$45</f>
        <v>shwk</v>
      </c>
      <c r="D47" s="11" cm="1">
        <f t="array" ref="D47">INDEX(W_psid!$B$2:$CZ$104,W_!$A47,W_!D$1)/Ns!$B$1</f>
        <v>-9.7715447703080795E-3</v>
      </c>
      <c r="E47" s="11" cm="1">
        <f t="array" ref="E47">INDEX(W_psid!$B$2:$CZ$104,W_!$A47,W_!E$1)/Ns!$B$1</f>
        <v>-1.0999627821160832E-3</v>
      </c>
      <c r="F47" s="11" cm="1">
        <f t="array" ref="F47">INDEX(W_psid!$B$2:$CZ$104,W_!$A47,W_!F$1)/Ns!$B$1</f>
        <v>-5.4282230657870089E-3</v>
      </c>
      <c r="G47" s="11" cm="1">
        <f t="array" ref="G47">INDEX(W_psid!$B$2:$CZ$104,W_!$A47,W_!G$1)/Ns!$B$1</f>
        <v>75.790286734902352</v>
      </c>
      <c r="H47" s="11" cm="1">
        <f t="array" ref="H47">INDEX(W_psid!$B$2:$CZ$104,W_!$A47,W_!H$1)/Ns!$B$1</f>
        <v>0.58147363910938743</v>
      </c>
      <c r="I47" s="11" cm="1">
        <f t="array" ref="I47">INDEX(W_psid!$B$2:$CZ$104,W_!$A47,W_!I$1)/Ns!$B$1</f>
        <v>-2.9347387175114052</v>
      </c>
      <c r="J47" s="11" cm="1">
        <f t="array" ref="J47">INDEX(W_psid!$B$2:$CZ$104,W_!$A47,W_!J$1)/Ns!$B$1</f>
        <v>2.5993518858026579</v>
      </c>
      <c r="K47" s="11" cm="1">
        <f t="array" ref="K47">INDEX(W_psid!$B$2:$CZ$104,W_!$A47,W_!K$1)/Ns!$B$1</f>
        <v>3.1868022036129697</v>
      </c>
      <c r="L47" s="11" cm="1">
        <f t="array" ref="L47">INDEX(W_psid!$B$2:$CZ$104,W_!$A47,W_!L$1)/Ns!$B$1</f>
        <v>-2.6231601184424873</v>
      </c>
      <c r="M47" s="11" cm="1">
        <f t="array" ref="M47">INDEX(W_psid!$B$2:$CZ$104,W_!$A47,W_!M$1)/Ns!$B$1</f>
        <v>5.182413296448396</v>
      </c>
      <c r="N47" s="11" cm="1">
        <f t="array" ref="N47">INDEX(W_psid!$B$2:$CZ$104,W_!$A47,W_!N$1)/Ns!$B$1</f>
        <v>3.1852628068217689E-2</v>
      </c>
      <c r="O47" s="11" cm="1">
        <f t="array" ref="O47">INDEX(W_psid!$B$2:$CZ$104,W_!$A47,W_!O$1)/Ns!$B$1</f>
        <v>-6.0385528051917006E-2</v>
      </c>
      <c r="P47" s="11" cm="1">
        <f t="array" ref="P47">INDEX(W_psid!$B$2:$CZ$104,W_!$A47,W_!P$1)/Ns!$B$1</f>
        <v>231.9574135656662</v>
      </c>
      <c r="Q47" s="11" cm="1">
        <f t="array" ref="Q47">INDEX(W_psid!$B$2:$CZ$104,W_!$A47,W_!Q$1)/Ns!$B$1</f>
        <v>-442.87888427876425</v>
      </c>
      <c r="R47" s="11" cm="1">
        <f t="array" ref="R47">INDEX(W_psid!$B$2:$CZ$104,W_!$A47,W_!R$1)/Ns!$B$1</f>
        <v>185.05865498720934</v>
      </c>
      <c r="S47" s="11" cm="1">
        <f t="array" ref="S47">INDEX(W_psid!$B$2:$CZ$104,W_!$A47,W_!S$1)/Ns!$B$1</f>
        <v>-350.04005630343806</v>
      </c>
      <c r="T47" s="11" cm="1">
        <f t="array" ref="T47">INDEX(W_psid!$B$2:$CZ$104,W_!$A47,W_!T$1)/Ns!$B$1</f>
        <v>-60.996895257536984</v>
      </c>
      <c r="U47" s="11" cm="1">
        <f t="array" ref="U47">INDEX(W_psid!$B$2:$CZ$104,W_!$A47,W_!U$1)/Ns!$B$1</f>
        <v>111.69107446858089</v>
      </c>
      <c r="V47" s="11" cm="1">
        <f t="array" ref="V47">INDEX(W_psid!$B$2:$CZ$104,W_!$A47,W_!V$1)/Ns!$B$1</f>
        <v>-2.7976542174856429</v>
      </c>
      <c r="W47" s="11" cm="1">
        <f t="array" ref="W47">INDEX(W_psid!$B$2:$CZ$104,W_!$A47,W_!W$1)/Ns!$B$1</f>
        <v>-0.45287878223460587</v>
      </c>
      <c r="X47" s="11" cm="1">
        <f t="array" ref="X47">INDEX(W_psid!$B$2:$CZ$104,W_!$A47,W_!X$1)/Ns!$B$1</f>
        <v>0.75101671701045158</v>
      </c>
      <c r="Y47" s="11" cm="1">
        <f t="array" ref="Y47">INDEX(W_psid!$B$2:$CZ$104,W_!$A47,W_!Y$1)/Ns!$B$1</f>
        <v>-32.777396461746335</v>
      </c>
      <c r="Z47" s="11" cm="1">
        <f t="array" ref="Z47">INDEX(W_psid!$B$2:$CZ$104,W_!$A47,W_!Z$1)/Ns!$B$1</f>
        <v>-28.607819894697187</v>
      </c>
      <c r="AA47" s="11" cm="1">
        <f t="array" ref="AA47">INDEX(W_psid!$B$2:$CZ$104,W_!$A47,W_!AA$1)/Ns!$B$1</f>
        <v>-24.34143786830505</v>
      </c>
      <c r="AB47" s="11" cm="1">
        <f t="array" ref="AB47">INDEX(W_psid!$B$2:$CZ$104,W_!$A47,W_!AB$1)/Ns!$B$1</f>
        <v>-4.9997029054094921E-2</v>
      </c>
      <c r="AC47" s="11" cm="1">
        <f t="array" ref="AC47">INDEX(W_psid!$B$2:$CZ$104,W_!$A47,W_!AC$1)/Ns!$B$1</f>
        <v>9.9567600658840474E-2</v>
      </c>
      <c r="AD47" s="11" cm="1">
        <f t="array" ref="AD47">INDEX(W_psid!$B$2:$CZ$104,W_!$A47,W_!AD$1)/Ns!$B$1</f>
        <v>-100.04894826827858</v>
      </c>
      <c r="AE47" s="11" cm="1">
        <f t="array" ref="AE47">INDEX(W_psid!$B$2:$CZ$104,W_!$A47,W_!AE$1)/Ns!$B$1</f>
        <v>-23.210982420542393</v>
      </c>
      <c r="AF47" s="11" cm="1">
        <f t="array" ref="AF47">INDEX(W_psid!$B$2:$CZ$104,W_!$A47,W_!AF$1)/Ns!$B$1</f>
        <v>-60.73664724468194</v>
      </c>
      <c r="AG47" s="11" cm="1">
        <f t="array" ref="AG47">INDEX(W_psid!$B$2:$CZ$104,W_!$A47,W_!AG$1)/Ns!$B$1</f>
        <v>-77.286441687287251</v>
      </c>
      <c r="AH47" s="11" cm="1">
        <f t="array" ref="AH47">INDEX(W_psid!$B$2:$CZ$104,W_!$A47,W_!AH$1)/Ns!$B$1</f>
        <v>46.000542130549434</v>
      </c>
      <c r="AI47" s="11" cm="1">
        <f t="array" ref="AI47">INDEX(W_psid!$B$2:$CZ$104,W_!$A47,W_!AI$1)/Ns!$B$1</f>
        <v>28.737518722680885</v>
      </c>
      <c r="AJ47" s="11" cm="1">
        <f t="array" ref="AJ47">INDEX(W_psid!$B$2:$CZ$104,W_!$A47,W_!AJ$1)/Ns!$B$1</f>
        <v>-23.420011682466434</v>
      </c>
      <c r="AK47" s="11" cm="1">
        <f t="array" ref="AK47">INDEX(W_psid!$B$2:$CZ$104,W_!$A47,W_!AK$1)/Ns!$B$1</f>
        <v>-20.684802008729221</v>
      </c>
      <c r="AL47" s="11" cm="1">
        <f t="array" ref="AL47">INDEX(W_psid!$B$2:$CZ$104,W_!$A47,W_!AL$1)/Ns!$B$1</f>
        <v>12.178514359926217</v>
      </c>
      <c r="AM47" s="11" cm="1">
        <f t="array" ref="AM47">INDEX(W_psid!$B$2:$CZ$104,W_!$A47,W_!AM$1)/Ns!$B$1</f>
        <v>-36.54491194080196</v>
      </c>
      <c r="AN47" s="11" cm="1">
        <f t="array" ref="AN47">INDEX(W_psid!$B$2:$CZ$104,W_!$A47,W_!AN$1)/Ns!$B$1</f>
        <v>-1.7243133931625276</v>
      </c>
      <c r="AO47" s="11" cm="1">
        <f t="array" ref="AO47">INDEX(W_psid!$B$2:$CZ$104,W_!$A47,W_!AO$1)/Ns!$B$1</f>
        <v>-0.88631481306561344</v>
      </c>
      <c r="AP47" s="11" cm="1">
        <f t="array" ref="AP47">INDEX(W_psid!$B$2:$CZ$104,W_!$A47,W_!AP$1)/Ns!$B$1</f>
        <v>-1.4177901333452128</v>
      </c>
      <c r="AQ47" s="11" cm="1">
        <f t="array" ref="AQ47">INDEX(W_psid!$B$2:$CZ$104,W_!$A47,W_!AQ$1)/Ns!$B$1</f>
        <v>1.3231156122718923</v>
      </c>
      <c r="AR47" s="11" cm="1">
        <f t="array" ref="AR47">INDEX(W_psid!$B$2:$CZ$104,W_!$A47,W_!AR$1)/Ns!$B$1</f>
        <v>-0.11215575703267738</v>
      </c>
      <c r="AS47" s="11" cm="1">
        <f t="array" ref="AS47">INDEX(W_psid!$B$2:$CZ$104,W_!$A47,W_!AS$1)/Ns!$B$1</f>
        <v>-0.27870750304926251</v>
      </c>
      <c r="AT47" s="11" cm="1">
        <f t="array" ref="AT47">INDEX(W_psid!$B$2:$CZ$104,W_!$A47,W_!AT$1)/Ns!$B$1</f>
        <v>9.4052717011724254E-2</v>
      </c>
      <c r="AU47" s="11" cm="1">
        <f t="array" ref="AU47">INDEX(W_psid!$B$2:$CZ$104,W_!$A47,W_!AU$1)/Ns!$B$1</f>
        <v>172.5902188685304</v>
      </c>
      <c r="AV47" s="11" cm="1">
        <f t="array" ref="AV47">INDEX(W_psid!$B$2:$CT$98,W_!$A47,W_!AV$1)/Ns!$B$1</f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</row>
    <row r="48" spans="1:56" x14ac:dyDescent="0.35">
      <c r="A48">
        <f>MATCH(C48,W_psid!$A$2:$A$104,0)</f>
        <v>17</v>
      </c>
      <c r="B48" t="str">
        <f>MOMS!$A$46</f>
        <v>b</v>
      </c>
      <c r="C48" t="str">
        <f>MOMS!$B$46</f>
        <v>beta_meansmm</v>
      </c>
      <c r="D48" s="11" cm="1">
        <f t="array" ref="D48">IF(OR(ISNA(INDEX(W_psid!$B$2:$CT$98,W_!$A48,W_!D$1)),ISNA(INDEX(W_psid!$B$2:$CT$98,W_!$A48,W_!D$1)) =0),(W_!$A48=W_!D$1)*1,INDEX(W_psid!$B$2:$CT$98,W_!$A48,W_!D$1))</f>
        <v>0</v>
      </c>
      <c r="E48" s="11" cm="1">
        <f t="array" ref="E48">INDEX(W_psid!$B$2:$CT$98,W_!$A48,W_!E$1)</f>
        <v>0</v>
      </c>
      <c r="F48" s="11" cm="1">
        <f t="array" ref="F48">INDEX(W_psid!$B$2:$CT$98,W_!$A48,W_!F$1)</f>
        <v>0</v>
      </c>
      <c r="G48" s="11" cm="1">
        <f t="array" ref="G48">INDEX(W_psid!$B$2:$CT$98,W_!$A48,W_!G$1)</f>
        <v>0</v>
      </c>
      <c r="H48" s="11" cm="1">
        <f t="array" ref="H48">INDEX(W_psid!$B$2:$CT$98,W_!$A48,W_!H$1)</f>
        <v>0</v>
      </c>
      <c r="I48" s="11" cm="1">
        <f t="array" ref="I48">INDEX(W_psid!$B$2:$CT$98,W_!$A48,W_!I$1)</f>
        <v>0</v>
      </c>
      <c r="J48" s="11" cm="1">
        <f t="array" ref="J48">INDEX(W_psid!$B$2:$CT$98,W_!$A48,W_!J$1)</f>
        <v>0</v>
      </c>
      <c r="K48" s="11" cm="1">
        <f t="array" ref="K48">INDEX(W_psid!$B$2:$CT$98,W_!$A48,W_!K$1)</f>
        <v>0</v>
      </c>
      <c r="L48" s="11" cm="1">
        <f t="array" ref="L48">INDEX(W_psid!$B$2:$CT$98,W_!$A48,W_!L$1)</f>
        <v>0</v>
      </c>
      <c r="M48" s="11" cm="1">
        <f t="array" ref="M48">INDEX(W_psid!$B$2:$CT$98,W_!$A48,W_!M$1)</f>
        <v>0</v>
      </c>
      <c r="N48" s="11" cm="1">
        <f t="array" ref="N48">INDEX(W_psid!$B$2:$CT$98,W_!$A48,W_!N$1)</f>
        <v>0</v>
      </c>
      <c r="O48" s="11" cm="1">
        <f t="array" ref="O48">INDEX(W_psid!$B$2:$CT$98,W_!$A48,W_!O$1)</f>
        <v>0</v>
      </c>
      <c r="P48" s="11" cm="1">
        <f t="array" ref="P48">INDEX(W_psid!$B$2:$CT$98,W_!$A48,W_!P$1)</f>
        <v>0</v>
      </c>
      <c r="Q48" s="11" cm="1">
        <f t="array" ref="Q48">INDEX(W_psid!$B$2:$CT$98,W_!$A48,W_!Q$1)</f>
        <v>0</v>
      </c>
      <c r="R48" s="11" cm="1">
        <f t="array" ref="R48">INDEX(W_psid!$B$2:$CT$98,W_!$A48,W_!R$1)</f>
        <v>0</v>
      </c>
      <c r="S48" s="11" cm="1">
        <f t="array" ref="S48">INDEX(W_psid!$B$2:$CT$98,W_!$A48,W_!S$1)</f>
        <v>0</v>
      </c>
      <c r="T48" s="11" cm="1">
        <f t="array" ref="T48">INDEX(W_psid!$B$2:$CT$98,W_!$A48,W_!T$1)</f>
        <v>0</v>
      </c>
      <c r="U48" s="11" cm="1">
        <f t="array" ref="U48">INDEX(W_psid!$B$2:$CT$98,W_!$A48,W_!U$1)</f>
        <v>0</v>
      </c>
      <c r="V48" s="11" cm="1">
        <f t="array" ref="V48">INDEX(W_psid!$B$2:$CT$98,W_!$A48,W_!V$1)</f>
        <v>0</v>
      </c>
      <c r="W48" s="11" cm="1">
        <f t="array" ref="W48">INDEX(W_psid!$B$2:$CT$98,W_!$A48,W_!W$1)</f>
        <v>0</v>
      </c>
      <c r="X48" s="11" cm="1">
        <f t="array" ref="X48">INDEX(W_psid!$B$2:$CT$98,W_!$A48,W_!X$1)</f>
        <v>0</v>
      </c>
      <c r="Y48" s="11" cm="1">
        <f t="array" ref="Y48">INDEX(W_psid!$B$2:$CT$98,W_!$A48,W_!Y$1)</f>
        <v>0</v>
      </c>
      <c r="Z48" s="11" cm="1">
        <f t="array" ref="Z48">INDEX(W_psid!$B$2:$CT$98,W_!$A48,W_!Z$1)</f>
        <v>0</v>
      </c>
      <c r="AA48" s="11" cm="1">
        <f t="array" ref="AA48">INDEX(W_psid!$B$2:$CT$98,W_!$A48,W_!AA$1)</f>
        <v>0</v>
      </c>
      <c r="AB48" s="11" t="e" cm="1">
        <f t="array" ref="AB48">INDEX(W_psid!$B$2:$CT$98,W_!$A48,W_!AB$1)</f>
        <v>#REF!</v>
      </c>
      <c r="AC48" s="11" t="e" cm="1">
        <f t="array" ref="AC48">INDEX(W_psid!$B$2:$CT$98,W_!$A48,W_!AC$1)</f>
        <v>#REF!</v>
      </c>
      <c r="AD48" s="11" cm="1">
        <f t="array" ref="AD48">INDEX(W_psid!$B$2:$CT$98,W_!$A48,W_!AD$1)</f>
        <v>0</v>
      </c>
      <c r="AE48" s="11" cm="1">
        <f t="array" ref="AE48">INDEX(W_psid!$B$2:$CT$98,W_!$A48,W_!AE$1)</f>
        <v>0</v>
      </c>
      <c r="AF48" s="11" cm="1">
        <f t="array" ref="AF48">INDEX(W_psid!$B$2:$CT$98,W_!$A48,W_!AF$1)</f>
        <v>0</v>
      </c>
      <c r="AG48" s="11" cm="1">
        <f t="array" ref="AG48">INDEX(W_psid!$B$2:$CT$98,W_!$A48,W_!AG$1)</f>
        <v>0</v>
      </c>
      <c r="AH48" s="11" cm="1">
        <f t="array" ref="AH48">INDEX(W_psid!$B$2:$CT$98,W_!$A48,W_!AH$1)</f>
        <v>0</v>
      </c>
      <c r="AI48" s="11" cm="1">
        <f t="array" ref="AI48">INDEX(W_psid!$B$2:$CT$98,W_!$A48,W_!AI$1)</f>
        <v>0</v>
      </c>
      <c r="AJ48" s="11" cm="1">
        <f t="array" ref="AJ48">INDEX(W_psid!$B$2:$CT$98,W_!$A48,W_!AJ$1)</f>
        <v>0</v>
      </c>
      <c r="AK48" s="11" cm="1">
        <f t="array" ref="AK48">INDEX(W_psid!$B$2:$CT$98,W_!$A48,W_!AK$1)</f>
        <v>0</v>
      </c>
      <c r="AL48" s="11" cm="1">
        <f t="array" ref="AL48">INDEX(W_psid!$B$2:$CT$98,W_!$A48,W_!AL$1)</f>
        <v>0</v>
      </c>
      <c r="AM48" s="11" cm="1">
        <f t="array" ref="AM48">INDEX(W_psid!$B$2:$CT$98,W_!$A48,W_!AM$1)</f>
        <v>0</v>
      </c>
      <c r="AN48" s="11" cm="1">
        <f t="array" ref="AN48">INDEX(W_psid!$B$2:$CT$98,W_!$A48,W_!AN$1)</f>
        <v>0</v>
      </c>
      <c r="AO48" s="11" cm="1">
        <f t="array" ref="AO48">INDEX(W_psid!$B$2:$CT$98,W_!$A48,W_!AO$1)</f>
        <v>0</v>
      </c>
      <c r="AP48" s="11" cm="1">
        <f t="array" ref="AP48">INDEX(W_psid!$B$2:$CT$98,W_!$A48,W_!AP$1)</f>
        <v>0</v>
      </c>
      <c r="AQ48" s="11" cm="1">
        <f t="array" ref="AQ48">INDEX(W_psid!$B$2:$CT$98,W_!$A48,W_!AQ$1)</f>
        <v>0</v>
      </c>
      <c r="AR48" s="11" cm="1">
        <f t="array" ref="AR48">INDEX(W_psid!$B$2:$CT$98,W_!$A48,W_!AR$1)</f>
        <v>0</v>
      </c>
      <c r="AS48" s="11" cm="1">
        <f t="array" ref="AS48">INDEX(W_psid!$B$2:$CT$98,W_!$A48,W_!AS$1)</f>
        <v>0</v>
      </c>
      <c r="AT48" s="11" cm="1">
        <f t="array" ref="AT48">INDEX(W_psid!$B$2:$CT$98,W_!$A48,W_!AT$1)</f>
        <v>0</v>
      </c>
      <c r="AU48" s="11" cm="1">
        <f t="array" ref="AU48">INDEX(W_psid!$B$2:$CT$98,W_!$A48,W_!AU$1)</f>
        <v>0</v>
      </c>
      <c r="AV48" s="11">
        <v>1</v>
      </c>
      <c r="AW48" s="11" cm="1">
        <f t="array" ref="AW48">INDEX(W_psid!$B$2:$CT$98,W_!$A48,W_!AW$1)</f>
        <v>0</v>
      </c>
      <c r="AX48" s="11" cm="1">
        <f t="array" ref="AX48">INDEX(W_psid!$B$2:$CT$98,W_!$A48,W_!AX$1)</f>
        <v>0</v>
      </c>
      <c r="AY48" s="11" cm="1">
        <f t="array" ref="AY48">INDEX(W_psid!$B$2:$CT$98,W_!$A48,W_!AY$1)</f>
        <v>0</v>
      </c>
      <c r="AZ48" s="11" cm="1">
        <f t="array" ref="AZ48">INDEX(W_psid!$B$2:$CT$98,W_!$A48,W_!AZ$1)</f>
        <v>0</v>
      </c>
      <c r="BA48" s="11" cm="1">
        <f t="array" ref="BA48">INDEX(W_psid!$B$2:$CT$98,W_!$A48,W_!BA$1)</f>
        <v>0</v>
      </c>
      <c r="BB48" s="11" cm="1">
        <f t="array" ref="BB48">INDEX(W_psid!$B$2:$CT$98,W_!$A48,W_!BB$1)</f>
        <v>0</v>
      </c>
      <c r="BC48" s="11" cm="1">
        <f t="array" ref="BC48">INDEX(W_psid!$B$2:$CT$98,W_!$A48,W_!BC$1)</f>
        <v>0</v>
      </c>
      <c r="BD48" s="11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 cm="1">
        <f t="array" ref="AV49">INDEX(W_psid!$B$2:$CT$98,W_!$A49,W_!AV$1)</f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 cm="1">
        <f t="array" ref="AV50">INDEX(W_psid!$B$2:$CT$98,W_!$A50,W_!AV$1)</f>
        <v>0</v>
      </c>
      <c r="AW50" s="11" cm="1">
        <f t="array" ref="AW50">INDEX(W_other!$B$2:$CT$98,W_!$A50,W_!AW$1)</f>
        <v>0</v>
      </c>
      <c r="AX50" s="11" cm="1">
        <f t="array" ref="AX50">INDEX(W_other!$B$2:$CT$98,W_!$A50,W_!AX$1)/Ns!$B$2</f>
        <v>6.3318484854312911E-6</v>
      </c>
      <c r="AY50" s="11" cm="1">
        <f t="array" ref="AY50">INDEX(W_other!$B$2:$CT$98,W_!$A50,W_!AY$1)/Ns!$B$2</f>
        <v>-3.3326383056063078E-5</v>
      </c>
      <c r="AZ50" s="11" cm="1">
        <f t="array" ref="AZ50">INDEX(W_other!$B$2:$CT$98,W_!$A50,W_!AZ$1)/Ns!$B$2</f>
        <v>-1.059771510722185E-5</v>
      </c>
      <c r="BA50" s="11" cm="1">
        <f t="array" ref="BA50">INDEX(W_other!$B$2:$CT$98,W_!$A50,W_!BA$1)/Ns!$B$2</f>
        <v>-3.0097721877103564E-5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 cm="1">
        <f t="array" ref="AV51">INDEX(W_psid!$B$2:$CT$98,W_!$A51,W_!AV$1)</f>
        <v>0</v>
      </c>
      <c r="AW51" s="11" cm="1">
        <f t="array" ref="AW51">INDEX(W_other!$B$2:$CT$98,W_!$A51,W_!AW$1)</f>
        <v>0</v>
      </c>
      <c r="AX51" s="11" cm="1">
        <f t="array" ref="AX51">INDEX(W_other!$B$2:$CT$98,W_!$A51,W_!AX$1)/Ns!$B$2</f>
        <v>-3.3326383056063078E-5</v>
      </c>
      <c r="AY51" s="11" cm="1">
        <f t="array" ref="AY51">INDEX(W_other!$B$2:$CT$98,W_!$A51,W_!AY$1)/Ns!$B$2</f>
        <v>3.5392960919319167E-4</v>
      </c>
      <c r="AZ51" s="11" cm="1">
        <f t="array" ref="AZ51">INDEX(W_other!$B$2:$CT$98,W_!$A51,W_!AZ$1)/Ns!$B$2</f>
        <v>2.7317085315895759E-5</v>
      </c>
      <c r="BA51" s="11" cm="1">
        <f t="array" ref="BA51">INDEX(W_other!$B$2:$CT$98,W_!$A51,W_!BA$1)/Ns!$B$2</f>
        <v>1.4776707306471775E-4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 cm="1">
        <f t="array" ref="AV52">INDEX(W_psid!$B$2:$CT$98,W_!$A52,W_!AV$1)</f>
        <v>0</v>
      </c>
      <c r="AW52" s="11" cm="1">
        <f t="array" ref="AW52">INDEX(W_other!$B$2:$CT$98,W_!$A52,W_!AW$1)</f>
        <v>0</v>
      </c>
      <c r="AX52" s="11" cm="1">
        <f t="array" ref="AX52">INDEX(W_other!$B$2:$CT$98,W_!$A52,W_!AX$1)/Ns!$B$2</f>
        <v>-1.059771510722185E-5</v>
      </c>
      <c r="AY52" s="11" cm="1">
        <f t="array" ref="AY52">INDEX(W_other!$B$2:$CT$98,W_!$A52,W_!AY$1)/Ns!$B$2</f>
        <v>2.7317085315895759E-5</v>
      </c>
      <c r="AZ52" s="11" cm="1">
        <f t="array" ref="AZ52">INDEX(W_other!$B$2:$CT$98,W_!$A52,W_!AZ$1)/Ns!$B$2</f>
        <v>3.9262297701702086E-4</v>
      </c>
      <c r="BA52" s="11" cm="1">
        <f t="array" ref="BA52">INDEX(W_other!$B$2:$CT$98,W_!$A52,W_!BA$1)/Ns!$B$2</f>
        <v>5.2458658101740558E-4</v>
      </c>
      <c r="BB52" s="11" cm="1">
        <f t="array" ref="BB52">INDEX(W_other!$B$2:$CT$98,W_!$A52,W_!BB$1)</f>
        <v>0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 cm="1">
        <f t="array" ref="AV53">IF(OR(ISNA(INDEX(W_psid!$B$2:$CT$98,W_!$A53,W_!AV$1)),ISNA(INDEX(W_psid!$B$2:$CT$98,W_!$A53,W_!AV$1)) =0),(W_!$A53=W_!AV$1)*1,INDEX(W_psid!$B$2:$CT$98,W_!$A53,W_!AV$1))</f>
        <v>0</v>
      </c>
      <c r="AW53" s="11" cm="1">
        <f t="array" ref="AW53">INDEX(W_other!$B$2:$CT$98,W_!$A53,W_!AW$1)</f>
        <v>0</v>
      </c>
      <c r="AX53" s="11" cm="1">
        <f t="array" ref="AX53">INDEX(W_other!$B$2:$CT$98,W_!$A53,W_!AX$1)/Ns!$B$2</f>
        <v>-3.0097721877103564E-5</v>
      </c>
      <c r="AY53" s="11" cm="1">
        <f t="array" ref="AY53">INDEX(W_other!$B$2:$CT$98,W_!$A53,W_!AY$1)/Ns!$B$2</f>
        <v>1.4776707306471775E-4</v>
      </c>
      <c r="AZ53" s="11" cm="1">
        <f t="array" ref="AZ53">INDEX(W_other!$B$2:$CT$98,W_!$A53,W_!AZ$1)/Ns!$B$2</f>
        <v>5.2458658101740558E-4</v>
      </c>
      <c r="BA53" s="11" cm="1">
        <f t="array" ref="BA53">INDEX(W_other!$B$2:$CT$98,W_!$A53,W_!BA$1)/Ns!$B$2</f>
        <v>7.8351114857197804E-4</v>
      </c>
      <c r="BB53" s="11" cm="1">
        <f t="array" ref="BB53">INDEX(W_other!$B$2:$CT$98,W_!$A53,W_!BB$1)</f>
        <v>0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 cm="1">
        <f t="array" ref="AV54">IF(OR(ISNA(INDEX(W_psid!$B$2:$CT$98,W_!$A54,W_!AV$1)),ISNA(INDEX(W_psid!$B$2:$CT$98,W_!$A54,W_!AV$1)) =0),(W_!$A54=W_!AV$1)*1,INDEX(W_psid!$B$2:$CT$98,W_!$A54,W_!AV$1))</f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1" cm="1">
        <f t="array" ref="AZ54">INDEX(W_other!$B$2:$CT$98,W_!$A54,W_!AZ$1)</f>
        <v>0</v>
      </c>
      <c r="BA54" s="11" cm="1">
        <f t="array" ref="BA54">INDEX(W_other!$B$2:$CT$98,W_!$A54,W_!BA$1)</f>
        <v>0</v>
      </c>
      <c r="BB54" s="11" cm="1">
        <f t="array" ref="BB54">INDEX(W_other!$B$2:$CT$98,W_!$A54,W_!BB$1)</f>
        <v>1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 cm="1">
        <f t="array" ref="AV55">IF(OR(ISNA(INDEX(W_psid!$B$2:$CT$98,W_!$A55,W_!AV$1)),ISNA(INDEX(W_psid!$B$2:$CT$98,W_!$A55,W_!AV$1)) =0),(W_!$A55=W_!AV$1)*1,INDEX(W_psid!$B$2:$CT$98,W_!$A55,W_!AV$1))</f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 cm="1">
        <f t="array" ref="AV56">IF(OR(ISNA(INDEX(W_psid!$B$2:$CT$98,W_!$A56,W_!AV$1)),ISNA(INDEX(W_psid!$B$2:$CT$98,W_!$A56,W_!AV$1)) =0),(W_!$A56=W_!AV$1)*1,INDEX(W_psid!$B$2:$CT$98,W_!$A56,W_!AV$1))</f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19570.859179726365</v>
      </c>
    </row>
    <row r="28" spans="1:3" x14ac:dyDescent="0.35">
      <c r="A28" t="s">
        <v>145</v>
      </c>
      <c r="B28">
        <v>27</v>
      </c>
      <c r="C28">
        <v>159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>
        <v>63.102838742636663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>
        <v>105.92467385866674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1.1368768064623165</v>
      </c>
    </row>
    <row r="71" spans="1:3" x14ac:dyDescent="0.35">
      <c r="A71" t="s">
        <v>33</v>
      </c>
      <c r="B71">
        <v>70</v>
      </c>
      <c r="C71">
        <v>-0.16954406250368551</v>
      </c>
    </row>
    <row r="72" spans="1:3" x14ac:dyDescent="0.35">
      <c r="A72" t="s">
        <v>34</v>
      </c>
      <c r="B72">
        <v>71</v>
      </c>
      <c r="C72">
        <v>-3.0939100009194508E-3</v>
      </c>
    </row>
    <row r="73" spans="1:3" x14ac:dyDescent="0.35">
      <c r="A73" t="s">
        <v>35</v>
      </c>
      <c r="B73">
        <v>72</v>
      </c>
      <c r="C73">
        <v>-2.556595072362184E-3</v>
      </c>
    </row>
    <row r="74" spans="1:3" x14ac:dyDescent="0.35">
      <c r="A74" t="s">
        <v>161</v>
      </c>
      <c r="B74">
        <v>73</v>
      </c>
      <c r="C74">
        <v>-3.0105688513929942E-3</v>
      </c>
    </row>
    <row r="75" spans="1:3" x14ac:dyDescent="0.35">
      <c r="A75" t="s">
        <v>162</v>
      </c>
      <c r="B75">
        <v>74</v>
      </c>
      <c r="C75">
        <v>-2.2894618403046657E-3</v>
      </c>
    </row>
    <row r="76" spans="1:3" x14ac:dyDescent="0.35">
      <c r="A76" t="s">
        <v>36</v>
      </c>
      <c r="B76">
        <v>75</v>
      </c>
      <c r="C76">
        <v>-8.7903812532399481</v>
      </c>
    </row>
    <row r="77" spans="1:3" x14ac:dyDescent="0.35">
      <c r="A77" t="s">
        <v>37</v>
      </c>
      <c r="B77">
        <v>76</v>
      </c>
      <c r="C77">
        <v>-8.2817295655450867</v>
      </c>
    </row>
    <row r="78" spans="1:3" x14ac:dyDescent="0.35">
      <c r="A78" t="s">
        <v>38</v>
      </c>
      <c r="B78">
        <v>77</v>
      </c>
      <c r="C78">
        <v>-7.94157992226146</v>
      </c>
    </row>
    <row r="79" spans="1:3" x14ac:dyDescent="0.35">
      <c r="A79" t="s">
        <v>39</v>
      </c>
      <c r="B79">
        <v>78</v>
      </c>
      <c r="C79">
        <v>-3.9984408904219109</v>
      </c>
    </row>
    <row r="80" spans="1:3" x14ac:dyDescent="0.35">
      <c r="A80" t="s">
        <v>119</v>
      </c>
      <c r="B80">
        <v>79</v>
      </c>
      <c r="C80">
        <v>-1.71230335362176</v>
      </c>
    </row>
    <row r="81" spans="1:3" x14ac:dyDescent="0.35">
      <c r="A81" t="s">
        <v>120</v>
      </c>
      <c r="B81">
        <v>80</v>
      </c>
      <c r="C81">
        <v>5.2860668593272644</v>
      </c>
    </row>
    <row r="82" spans="1:3" x14ac:dyDescent="0.35">
      <c r="A82" t="s">
        <v>163</v>
      </c>
      <c r="B82">
        <v>81</v>
      </c>
      <c r="C82">
        <v>8.6070781124664784</v>
      </c>
    </row>
    <row r="83" spans="1:3" x14ac:dyDescent="0.35">
      <c r="A83" t="s">
        <v>164</v>
      </c>
      <c r="B83">
        <v>82</v>
      </c>
      <c r="C83">
        <v>-2.3781418707111426</v>
      </c>
    </row>
    <row r="84" spans="1:3" x14ac:dyDescent="0.35">
      <c r="A84" t="s">
        <v>46</v>
      </c>
      <c r="B84">
        <v>83</v>
      </c>
      <c r="C84">
        <v>2.3340746736978842E-3</v>
      </c>
    </row>
    <row r="85" spans="1:3" x14ac:dyDescent="0.35">
      <c r="A85" t="s">
        <v>47</v>
      </c>
      <c r="B85">
        <v>84</v>
      </c>
      <c r="C85">
        <v>-1.8968135394908277E-3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142.5528382120342</v>
      </c>
    </row>
    <row r="90" spans="1:3" x14ac:dyDescent="0.35">
      <c r="A90" t="s">
        <v>169</v>
      </c>
      <c r="B90">
        <v>90</v>
      </c>
      <c r="C90">
        <v>18478.29340157317</v>
      </c>
    </row>
    <row r="91" spans="1:3" x14ac:dyDescent="0.35">
      <c r="A91" t="s">
        <v>205</v>
      </c>
      <c r="C91">
        <v>-0.23237462229539668</v>
      </c>
    </row>
    <row r="92" spans="1:3" x14ac:dyDescent="0.35">
      <c r="A92" t="s">
        <v>206</v>
      </c>
      <c r="C92">
        <v>-0.2885949120223249</v>
      </c>
    </row>
    <row r="93" spans="1:3" x14ac:dyDescent="0.35">
      <c r="A93" t="s">
        <v>207</v>
      </c>
      <c r="C93">
        <v>-0.26293418832561893</v>
      </c>
    </row>
    <row r="94" spans="1:3" x14ac:dyDescent="0.35">
      <c r="A94" t="s">
        <v>208</v>
      </c>
      <c r="C94">
        <v>-0.29549068412733248</v>
      </c>
    </row>
    <row r="95" spans="1:3" x14ac:dyDescent="0.35">
      <c r="A95" t="s">
        <v>209</v>
      </c>
      <c r="C95">
        <v>-0.34749104115171398</v>
      </c>
    </row>
    <row r="96" spans="1:3" x14ac:dyDescent="0.35">
      <c r="A96" t="s">
        <v>210</v>
      </c>
      <c r="C96">
        <v>-0.32539548393483481</v>
      </c>
    </row>
    <row r="97" spans="1:3" x14ac:dyDescent="0.35">
      <c r="A97" t="s">
        <v>170</v>
      </c>
      <c r="B97">
        <v>92</v>
      </c>
      <c r="C97">
        <v>-0.24229407501972869</v>
      </c>
    </row>
    <row r="98" spans="1:3" x14ac:dyDescent="0.35">
      <c r="A98" t="s">
        <v>171</v>
      </c>
      <c r="B98">
        <v>93</v>
      </c>
      <c r="C98">
        <v>-0.27005117509554516</v>
      </c>
    </row>
    <row r="99" spans="1:3" x14ac:dyDescent="0.35">
      <c r="A99" t="s">
        <v>121</v>
      </c>
      <c r="B99">
        <v>94</v>
      </c>
      <c r="C99">
        <v>-0.24397495405798156</v>
      </c>
    </row>
    <row r="100" spans="1:3" x14ac:dyDescent="0.35">
      <c r="A100" t="s">
        <v>172</v>
      </c>
      <c r="B100">
        <v>95</v>
      </c>
      <c r="C100">
        <v>-0.29782014109595623</v>
      </c>
    </row>
    <row r="101" spans="1:3" x14ac:dyDescent="0.35">
      <c r="A101" t="s">
        <v>173</v>
      </c>
      <c r="B101">
        <v>96</v>
      </c>
      <c r="C101">
        <v>-0.32810689174601754</v>
      </c>
    </row>
    <row r="102" spans="1:3" x14ac:dyDescent="0.35">
      <c r="A102" t="s">
        <v>174</v>
      </c>
      <c r="B102">
        <v>97</v>
      </c>
      <c r="C102">
        <v>-0.30802326104585137</v>
      </c>
    </row>
    <row r="103" spans="1:3" x14ac:dyDescent="0.35">
      <c r="A103" t="s">
        <v>175</v>
      </c>
      <c r="B103">
        <v>98</v>
      </c>
      <c r="C103">
        <v>3.1781313988501392</v>
      </c>
    </row>
    <row r="104" spans="1:3" x14ac:dyDescent="0.35">
      <c r="A104" t="s">
        <v>176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167</v>
      </c>
      <c r="BQ1" t="s">
        <v>168</v>
      </c>
      <c r="BR1" t="s">
        <v>175</v>
      </c>
      <c r="BS1" t="s">
        <v>176</v>
      </c>
      <c r="BT1" t="s">
        <v>129</v>
      </c>
      <c r="BU1" t="s">
        <v>159</v>
      </c>
      <c r="BV1" t="s">
        <v>156</v>
      </c>
      <c r="BW1" t="s">
        <v>172</v>
      </c>
      <c r="BX1" t="s">
        <v>173</v>
      </c>
      <c r="BY1" t="s">
        <v>170</v>
      </c>
      <c r="BZ1" t="s">
        <v>171</v>
      </c>
      <c r="CA1" t="s">
        <v>208</v>
      </c>
      <c r="CB1" t="s">
        <v>209</v>
      </c>
      <c r="CC1" t="s">
        <v>205</v>
      </c>
      <c r="CD1" t="s">
        <v>206</v>
      </c>
      <c r="CE1" t="s">
        <v>210</v>
      </c>
      <c r="CF1" t="s">
        <v>174</v>
      </c>
      <c r="CG1" t="s">
        <v>121</v>
      </c>
      <c r="CH1" t="s">
        <v>38</v>
      </c>
      <c r="CI1" t="s">
        <v>39</v>
      </c>
      <c r="CJ1" t="s">
        <v>32</v>
      </c>
      <c r="CK1" t="s">
        <v>33</v>
      </c>
      <c r="CL1" t="s">
        <v>34</v>
      </c>
      <c r="CM1" t="s">
        <v>35</v>
      </c>
      <c r="CN1" t="s">
        <v>161</v>
      </c>
      <c r="CO1" t="s">
        <v>162</v>
      </c>
      <c r="CP1" s="12" t="s">
        <v>36</v>
      </c>
      <c r="CQ1" t="s">
        <v>37</v>
      </c>
      <c r="CR1" t="s">
        <v>119</v>
      </c>
      <c r="CS1" t="s">
        <v>120</v>
      </c>
      <c r="CT1" t="s">
        <v>163</v>
      </c>
      <c r="CU1" t="s">
        <v>164</v>
      </c>
      <c r="CV1" t="s">
        <v>46</v>
      </c>
      <c r="CW1" t="s">
        <v>47</v>
      </c>
      <c r="CX1" t="s">
        <v>207</v>
      </c>
      <c r="CY1" t="s">
        <v>144</v>
      </c>
      <c r="CZ1" t="s">
        <v>169</v>
      </c>
    </row>
    <row r="2" spans="1:104" x14ac:dyDescent="0.35">
      <c r="A2" t="s">
        <v>127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128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29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30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130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27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131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132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122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123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133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134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124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125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135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136</v>
      </c>
      <c r="AM17"/>
    </row>
    <row r="18" spans="1:104" x14ac:dyDescent="0.35">
      <c r="A18" t="s">
        <v>137</v>
      </c>
      <c r="AM18"/>
    </row>
    <row r="19" spans="1:104" x14ac:dyDescent="0.35">
      <c r="A19" t="s">
        <v>138</v>
      </c>
      <c r="AM19"/>
    </row>
    <row r="20" spans="1:104" x14ac:dyDescent="0.35">
      <c r="A20" t="s">
        <v>139</v>
      </c>
      <c r="AM20"/>
    </row>
    <row r="21" spans="1:104" x14ac:dyDescent="0.35">
      <c r="A21" t="s">
        <v>140</v>
      </c>
      <c r="AM21"/>
    </row>
    <row r="22" spans="1:104" x14ac:dyDescent="0.35">
      <c r="A22" t="s">
        <v>141</v>
      </c>
      <c r="AM22"/>
    </row>
    <row r="23" spans="1:104" x14ac:dyDescent="0.35">
      <c r="A23" t="s">
        <v>142</v>
      </c>
      <c r="AM23"/>
    </row>
    <row r="24" spans="1:104" x14ac:dyDescent="0.35">
      <c r="A24" t="s">
        <v>145</v>
      </c>
      <c r="AM24"/>
    </row>
    <row r="25" spans="1:104" x14ac:dyDescent="0.35">
      <c r="A25" t="s">
        <v>40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41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42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146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147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28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148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149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150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23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25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24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151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152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48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65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153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154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155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49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50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26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51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157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158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52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53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54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55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56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57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58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59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160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60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61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62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44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45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165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166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43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143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167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168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175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176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129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159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156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172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173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170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171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208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209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205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206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210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174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121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38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39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32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33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34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35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161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162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36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211</v>
      </c>
    </row>
    <row r="95" spans="1:106" x14ac:dyDescent="0.35">
      <c r="A95" t="s">
        <v>37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119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120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163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164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46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47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207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144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169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199</v>
      </c>
      <c r="B1">
        <v>256413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2022-07-08T22:43:02Z</dcterms:modified>
</cp:coreProperties>
</file>