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HUC\DPDP\New_DPDP\"/>
    </mc:Choice>
  </mc:AlternateContent>
  <xr:revisionPtr revIDLastSave="0" documentId="13_ncr:1_{D74AF76D-5CEE-4D3A-844F-EFB50D74EAD1}" xr6:coauthVersionLast="47" xr6:coauthVersionMax="47" xr10:uidLastSave="{00000000-0000-0000-0000-000000000000}"/>
  <bookViews>
    <workbookView xWindow="1905" yWindow="1905" windowWidth="21600" windowHeight="11835" activeTab="1" xr2:uid="{00000000-000D-0000-FFFF-FFFF00000000}"/>
  </bookViews>
  <sheets>
    <sheet name="Tabelle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JC9jjkoV3G3Y4go19aHRYv6iKLavDRXr3D5rAgtXi0="/>
    </ext>
  </extLst>
</workbook>
</file>

<file path=xl/calcChain.xml><?xml version="1.0" encoding="utf-8"?>
<calcChain xmlns="http://schemas.openxmlformats.org/spreadsheetml/2006/main">
  <c r="F436" i="1" l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W274" i="1"/>
  <c r="V272" i="1"/>
  <c r="U249" i="1"/>
  <c r="V249" i="1" s="1"/>
  <c r="U250" i="1"/>
  <c r="V250" i="1" s="1"/>
  <c r="U251" i="1"/>
  <c r="V251" i="1" s="1"/>
  <c r="U252" i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U273" i="1"/>
  <c r="V273" i="1" s="1"/>
  <c r="U248" i="1"/>
  <c r="V248" i="1" s="1"/>
  <c r="F260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188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F185" i="1"/>
  <c r="F180" i="1"/>
  <c r="F181" i="1"/>
  <c r="F182" i="1"/>
  <c r="F183" i="1"/>
  <c r="F184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79" i="1"/>
  <c r="W117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07" i="1"/>
  <c r="W108" i="1"/>
  <c r="W109" i="1"/>
  <c r="W110" i="1"/>
  <c r="W111" i="1"/>
  <c r="W112" i="1"/>
  <c r="W113" i="1"/>
  <c r="W114" i="1"/>
  <c r="W115" i="1"/>
  <c r="W116" i="1"/>
  <c r="W118" i="1"/>
  <c r="W119" i="1"/>
  <c r="W120" i="1"/>
  <c r="W106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17" i="1"/>
  <c r="F118" i="1"/>
  <c r="F107" i="1"/>
  <c r="F108" i="1"/>
  <c r="F109" i="1"/>
  <c r="F110" i="1"/>
  <c r="F111" i="1"/>
  <c r="F112" i="1"/>
  <c r="F113" i="1"/>
  <c r="F114" i="1"/>
  <c r="F115" i="1"/>
  <c r="F116" i="1"/>
  <c r="F119" i="1"/>
  <c r="F120" i="1"/>
  <c r="F106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5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F6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F14" i="1"/>
  <c r="U274" i="1" l="1"/>
  <c r="V252" i="1"/>
  <c r="V274" i="1" s="1"/>
</calcChain>
</file>

<file path=xl/sharedStrings.xml><?xml version="1.0" encoding="utf-8"?>
<sst xmlns="http://schemas.openxmlformats.org/spreadsheetml/2006/main" count="784" uniqueCount="82">
  <si>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</si>
  <si>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</si>
  <si>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</si>
  <si>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</si>
  <si>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</si>
  <si>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</si>
  <si>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</si>
  <si>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</si>
  <si>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</si>
  <si>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</si>
  <si>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</si>
  <si>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</si>
  <si>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</si>
  <si>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</si>
  <si>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</si>
  <si>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HW16</t>
  </si>
  <si>
    <t>c</t>
  </si>
  <si>
    <t>Gold</t>
  </si>
  <si>
    <t>Silver</t>
  </si>
  <si>
    <t>Bronze</t>
  </si>
  <si>
    <t>MA</t>
  </si>
  <si>
    <t>instance</t>
  </si>
  <si>
    <t>MOEA/D-ES</t>
  </si>
  <si>
    <t>HW17</t>
  </si>
  <si>
    <t>HW18</t>
  </si>
  <si>
    <t>HW19</t>
  </si>
  <si>
    <t>HW20</t>
  </si>
  <si>
    <t>HW21</t>
  </si>
  <si>
    <t>HW22</t>
  </si>
  <si>
    <t>HW23</t>
  </si>
  <si>
    <t>HW24</t>
  </si>
  <si>
    <t>HW25</t>
  </si>
  <si>
    <t>HW26</t>
  </si>
  <si>
    <t>HW27</t>
  </si>
  <si>
    <t>HW28</t>
  </si>
  <si>
    <t>HW29</t>
  </si>
  <si>
    <t>HW30</t>
  </si>
  <si>
    <t>HW31</t>
  </si>
  <si>
    <t>HW32</t>
  </si>
  <si>
    <t>HW33</t>
  </si>
  <si>
    <t>HW34</t>
  </si>
  <si>
    <t>HW35</t>
  </si>
  <si>
    <t>HW36</t>
  </si>
  <si>
    <t>HW37</t>
  </si>
  <si>
    <t>HW38</t>
  </si>
  <si>
    <t>HW39</t>
  </si>
  <si>
    <t>HW40</t>
  </si>
  <si>
    <t>HW41</t>
  </si>
  <si>
    <t>HW42</t>
  </si>
  <si>
    <t>HW43</t>
  </si>
  <si>
    <t>HW44</t>
  </si>
  <si>
    <t>HW45</t>
  </si>
  <si>
    <t>HW46</t>
  </si>
  <si>
    <t>HW47</t>
  </si>
  <si>
    <t>HW48</t>
  </si>
  <si>
    <t>HW49</t>
  </si>
  <si>
    <t>HW50</t>
  </si>
  <si>
    <t>HW51</t>
  </si>
  <si>
    <t>HW52</t>
  </si>
  <si>
    <t>HW53</t>
  </si>
  <si>
    <t>HW54</t>
  </si>
  <si>
    <t>HW55</t>
  </si>
  <si>
    <t>HW56</t>
  </si>
  <si>
    <t>HW57</t>
  </si>
  <si>
    <t>HW58</t>
  </si>
  <si>
    <t>HW59</t>
  </si>
  <si>
    <t>HW60</t>
  </si>
  <si>
    <t>HW61</t>
  </si>
  <si>
    <t>HW62</t>
  </si>
  <si>
    <t>HW63</t>
  </si>
  <si>
    <t>HW64</t>
  </si>
  <si>
    <t>HW</t>
  </si>
  <si>
    <t>GA</t>
  </si>
  <si>
    <t>GA + inner exchange</t>
  </si>
  <si>
    <t>GA + block exchange</t>
  </si>
  <si>
    <t>GA + block relocate</t>
  </si>
  <si>
    <t>Our</t>
  </si>
  <si>
    <t>GAVND + crossover cua ng ta</t>
  </si>
  <si>
    <t>GAVND1</t>
  </si>
  <si>
    <t>GAVND2</t>
  </si>
  <si>
    <t>cũ</t>
  </si>
  <si>
    <t>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</si>
</sst>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1F1F1F"/>
      <name val="Courier New"/>
      <family val="3"/>
    </font>
    <font>
      <sz val="11"/>
      <color rgb="FF3C4043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1"/>
  </cellStyleXfs>
  <cellXfs count="54">
    <xf numFmtId="0" fontId="0" fillId="0" borderId="0" xfId="0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1" xfId="0" applyBorder="1"/>
    <xf numFmtId="0" fontId="8" fillId="2" borderId="2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/>
    </xf>
    <xf numFmtId="0" fontId="9" fillId="2" borderId="2" xfId="0" applyFont="1" applyFill="1" applyBorder="1"/>
    <xf numFmtId="2" fontId="11" fillId="0" borderId="2" xfId="0" applyNumberFormat="1" applyFont="1" applyBorder="1" applyAlignment="1">
      <alignment horizontal="right"/>
    </xf>
    <xf numFmtId="2" fontId="11" fillId="0" borderId="2" xfId="0" applyNumberFormat="1" applyFont="1" applyBorder="1"/>
    <xf numFmtId="0" fontId="0" fillId="0" borderId="2" xfId="0" applyBorder="1"/>
    <xf numFmtId="2" fontId="11" fillId="0" borderId="3" xfId="0" applyNumberFormat="1" applyFont="1" applyBorder="1" applyAlignment="1">
      <alignment horizontal="right"/>
    </xf>
    <xf numFmtId="2" fontId="13" fillId="0" borderId="2" xfId="0" applyNumberFormat="1" applyFont="1" applyBorder="1"/>
    <xf numFmtId="2" fontId="13" fillId="0" borderId="2" xfId="0" applyNumberFormat="1" applyFont="1" applyBorder="1" applyAlignment="1">
      <alignment horizontal="right"/>
    </xf>
    <xf numFmtId="0" fontId="12" fillId="0" borderId="2" xfId="0" applyFont="1" applyBorder="1"/>
    <xf numFmtId="2" fontId="13" fillId="3" borderId="2" xfId="0" applyNumberFormat="1" applyFont="1" applyFill="1" applyBorder="1"/>
    <xf numFmtId="2" fontId="13" fillId="3" borderId="2" xfId="0" applyNumberFormat="1" applyFont="1" applyFill="1" applyBorder="1" applyAlignment="1">
      <alignment horizontal="right"/>
    </xf>
    <xf numFmtId="0" fontId="12" fillId="3" borderId="2" xfId="0" applyFont="1" applyFill="1" applyBorder="1"/>
    <xf numFmtId="2" fontId="11" fillId="4" borderId="2" xfId="0" applyNumberFormat="1" applyFont="1" applyFill="1" applyBorder="1"/>
    <xf numFmtId="0" fontId="7" fillId="4" borderId="2" xfId="0" applyFont="1" applyFill="1" applyBorder="1"/>
    <xf numFmtId="0" fontId="12" fillId="0" borderId="0" xfId="0" applyFont="1"/>
    <xf numFmtId="0" fontId="12" fillId="0" borderId="4" xfId="0" applyFont="1" applyBorder="1"/>
    <xf numFmtId="0" fontId="0" fillId="0" borderId="4" xfId="0" applyBorder="1"/>
    <xf numFmtId="0" fontId="12" fillId="0" borderId="5" xfId="0" applyFont="1" applyBorder="1"/>
    <xf numFmtId="0" fontId="0" fillId="0" borderId="5" xfId="0" applyBorder="1"/>
    <xf numFmtId="2" fontId="0" fillId="0" borderId="2" xfId="0" applyNumberFormat="1" applyBorder="1"/>
    <xf numFmtId="0" fontId="13" fillId="2" borderId="2" xfId="0" applyFont="1" applyFill="1" applyBorder="1" applyAlignment="1">
      <alignment horizontal="center" vertical="top"/>
    </xf>
    <xf numFmtId="2" fontId="11" fillId="4" borderId="2" xfId="0" applyNumberFormat="1" applyFont="1" applyFill="1" applyBorder="1" applyAlignment="1">
      <alignment horizontal="right"/>
    </xf>
    <xf numFmtId="2" fontId="14" fillId="4" borderId="2" xfId="0" applyNumberFormat="1" applyFont="1" applyFill="1" applyBorder="1"/>
    <xf numFmtId="2" fontId="15" fillId="4" borderId="2" xfId="0" applyNumberFormat="1" applyFont="1" applyFill="1" applyBorder="1"/>
    <xf numFmtId="0" fontId="7" fillId="0" borderId="1" xfId="1"/>
    <xf numFmtId="0" fontId="11" fillId="2" borderId="2" xfId="0" applyFont="1" applyFill="1" applyBorder="1"/>
    <xf numFmtId="0" fontId="12" fillId="2" borderId="2" xfId="0" applyFont="1" applyFill="1" applyBorder="1" applyAlignment="1">
      <alignment horizontal="center"/>
    </xf>
    <xf numFmtId="0" fontId="7" fillId="0" borderId="2" xfId="1" applyBorder="1"/>
    <xf numFmtId="0" fontId="12" fillId="3" borderId="2" xfId="1" applyFont="1" applyFill="1" applyBorder="1"/>
    <xf numFmtId="0" fontId="17" fillId="0" borderId="0" xfId="0" applyFont="1"/>
    <xf numFmtId="2" fontId="12" fillId="3" borderId="2" xfId="0" applyNumberFormat="1" applyFont="1" applyFill="1" applyBorder="1"/>
    <xf numFmtId="2" fontId="4" fillId="4" borderId="2" xfId="0" applyNumberFormat="1" applyFont="1" applyFill="1" applyBorder="1"/>
    <xf numFmtId="0" fontId="4" fillId="4" borderId="5" xfId="0" applyFont="1" applyFill="1" applyBorder="1"/>
    <xf numFmtId="0" fontId="4" fillId="4" borderId="2" xfId="0" applyFont="1" applyFill="1" applyBorder="1"/>
    <xf numFmtId="0" fontId="4" fillId="4" borderId="0" xfId="0" applyFont="1" applyFill="1"/>
    <xf numFmtId="0" fontId="18" fillId="0" borderId="0" xfId="0" applyFont="1" applyAlignment="1">
      <alignment horizontal="left" vertical="center"/>
    </xf>
    <xf numFmtId="0" fontId="2" fillId="0" borderId="0" xfId="0" applyFont="1"/>
    <xf numFmtId="2" fontId="1" fillId="4" borderId="2" xfId="0" applyNumberFormat="1" applyFont="1" applyFill="1" applyBorder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0" xfId="0" applyFont="1" applyFill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2">
    <cellStyle name="Normal" xfId="0" builtinId="0"/>
    <cellStyle name="Normal 2" xfId="1" xr:uid="{23D95623-93DD-4612-9CA6-8563CDC4DE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0"/>
  <sheetViews>
    <sheetView topLeftCell="A396" zoomScaleNormal="100" workbookViewId="0">
      <selection activeCell="K420" sqref="K420"/>
    </sheetView>
  </sheetViews>
  <sheetFormatPr defaultColWidth="14.42578125" defaultRowHeight="15" customHeight="1" x14ac:dyDescent="0.25"/>
  <cols>
    <col min="1" max="1" width="13" customWidth="1"/>
    <col min="2" max="2" width="15.7109375" customWidth="1"/>
    <col min="3" max="3" width="13.7109375" customWidth="1"/>
    <col min="4" max="4" width="13.28515625" customWidth="1"/>
    <col min="5" max="5" width="14" customWidth="1"/>
    <col min="6" max="6" width="14.5703125" customWidth="1"/>
    <col min="7" max="7" width="15" customWidth="1"/>
    <col min="8" max="8" width="13.28515625" customWidth="1"/>
    <col min="9" max="9" width="13.5703125" customWidth="1"/>
    <col min="10" max="10" width="14" customWidth="1"/>
    <col min="11" max="11" width="13.42578125" customWidth="1"/>
    <col min="12" max="12" width="12.28515625" customWidth="1"/>
    <col min="13" max="13" width="14.140625" customWidth="1"/>
    <col min="14" max="14" width="14" customWidth="1"/>
    <col min="15" max="15" width="16.7109375" customWidth="1"/>
    <col min="16" max="17" width="11.42578125" customWidth="1"/>
    <col min="18" max="18" width="11.5703125" customWidth="1"/>
    <col min="19" max="20" width="12.42578125" customWidth="1"/>
    <col min="21" max="21" width="12.5703125" customWidth="1"/>
    <col min="22" max="22" width="13" customWidth="1"/>
    <col min="23" max="23" width="11.140625" customWidth="1"/>
    <col min="24" max="26" width="8.7109375" customWidth="1"/>
    <col min="27" max="27" width="9.85546875" customWidth="1"/>
    <col min="28" max="28" width="11.28515625" customWidth="1"/>
    <col min="29" max="29" width="11.85546875" customWidth="1"/>
    <col min="30" max="30" width="11.5703125" customWidth="1"/>
  </cols>
  <sheetData>
    <row r="1" spans="1:20" ht="15.75" customHeight="1" x14ac:dyDescent="0.25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7"/>
      <c r="G1" s="5">
        <v>11</v>
      </c>
      <c r="H1" s="5"/>
      <c r="I1" s="5"/>
      <c r="J1" s="5"/>
      <c r="K1" s="5"/>
      <c r="L1" s="5"/>
    </row>
    <row r="2" spans="1:20" ht="15.75" customHeight="1" x14ac:dyDescent="0.25">
      <c r="A2" s="8" t="s">
        <v>0</v>
      </c>
      <c r="B2" s="9">
        <v>134</v>
      </c>
      <c r="C2" s="9">
        <v>2300</v>
      </c>
      <c r="D2" s="9">
        <v>130</v>
      </c>
      <c r="E2" s="10">
        <v>135</v>
      </c>
      <c r="F2" s="13">
        <v>130</v>
      </c>
      <c r="G2" s="5"/>
      <c r="H2" s="5"/>
      <c r="I2" s="5"/>
      <c r="J2" s="5"/>
      <c r="K2" s="5"/>
      <c r="L2" s="5"/>
    </row>
    <row r="3" spans="1:20" ht="15.75" customHeight="1" x14ac:dyDescent="0.25">
      <c r="A3" s="8" t="s">
        <v>1</v>
      </c>
      <c r="B3" s="9">
        <v>95.6</v>
      </c>
      <c r="C3" s="9">
        <v>30500</v>
      </c>
      <c r="D3" s="9">
        <v>91.4</v>
      </c>
      <c r="E3" s="9">
        <v>95.6</v>
      </c>
      <c r="F3" s="13">
        <v>84.56</v>
      </c>
      <c r="G3" s="5"/>
      <c r="H3" s="5"/>
      <c r="I3" s="5"/>
      <c r="J3" s="5"/>
      <c r="K3" s="5"/>
      <c r="L3" s="5"/>
    </row>
    <row r="4" spans="1:20" ht="15.75" customHeight="1" x14ac:dyDescent="0.25">
      <c r="A4" s="8" t="s">
        <v>2</v>
      </c>
      <c r="B4" s="9">
        <v>96.8</v>
      </c>
      <c r="C4" s="9">
        <v>35800</v>
      </c>
      <c r="D4" s="14">
        <v>96.5</v>
      </c>
      <c r="E4" s="9">
        <v>96.8</v>
      </c>
      <c r="F4" s="10">
        <v>96.8</v>
      </c>
      <c r="G4" s="5"/>
      <c r="H4" s="5"/>
      <c r="I4" s="5"/>
      <c r="J4" s="5"/>
      <c r="K4" s="5"/>
      <c r="L4" s="5"/>
    </row>
    <row r="5" spans="1:20" ht="15.75" customHeight="1" x14ac:dyDescent="0.25">
      <c r="A5" s="8" t="s">
        <v>3</v>
      </c>
      <c r="B5" s="9">
        <v>94.6</v>
      </c>
      <c r="C5" s="9">
        <v>5490</v>
      </c>
      <c r="D5" s="9">
        <v>104</v>
      </c>
      <c r="E5" s="9">
        <v>94.6</v>
      </c>
      <c r="F5" s="13">
        <v>92</v>
      </c>
      <c r="G5" s="5"/>
      <c r="H5" s="5"/>
      <c r="I5" s="5"/>
      <c r="J5" s="5"/>
      <c r="K5" s="5"/>
      <c r="L5" s="5"/>
    </row>
    <row r="6" spans="1:20" ht="15.75" customHeight="1" x14ac:dyDescent="0.25">
      <c r="A6" s="8" t="s">
        <v>4</v>
      </c>
      <c r="B6" s="9">
        <v>10000</v>
      </c>
      <c r="C6" s="9">
        <v>16900</v>
      </c>
      <c r="D6" s="9">
        <v>8000</v>
      </c>
      <c r="E6" s="9">
        <v>8000</v>
      </c>
      <c r="F6" s="13">
        <v>5445.34</v>
      </c>
      <c r="G6" s="5"/>
      <c r="H6" s="5"/>
      <c r="I6" s="5"/>
      <c r="J6" s="5"/>
      <c r="K6" s="5"/>
      <c r="L6" s="5"/>
    </row>
    <row r="7" spans="1:20" ht="15.75" customHeight="1" x14ac:dyDescent="0.25">
      <c r="A7" s="8" t="s">
        <v>5</v>
      </c>
      <c r="B7" s="14">
        <v>105</v>
      </c>
      <c r="C7" s="9">
        <v>4760</v>
      </c>
      <c r="D7" s="9">
        <v>118</v>
      </c>
      <c r="E7" s="10">
        <v>120</v>
      </c>
      <c r="F7" s="10">
        <v>120</v>
      </c>
      <c r="G7" s="5"/>
      <c r="H7" s="5"/>
      <c r="I7" s="5"/>
      <c r="J7" s="5"/>
      <c r="K7" s="5"/>
      <c r="L7" s="5"/>
    </row>
    <row r="8" spans="1:20" ht="15.75" customHeight="1" x14ac:dyDescent="0.25">
      <c r="A8" s="8" t="s">
        <v>6</v>
      </c>
      <c r="B8" s="9">
        <v>13000</v>
      </c>
      <c r="C8" s="9">
        <v>12800</v>
      </c>
      <c r="D8" s="9">
        <v>7360</v>
      </c>
      <c r="E8" s="10">
        <v>7200</v>
      </c>
      <c r="F8" s="13">
        <v>1570.438519</v>
      </c>
      <c r="G8" s="5">
        <v>1072.7377777777699</v>
      </c>
      <c r="H8" s="5">
        <v>136.78</v>
      </c>
      <c r="I8" s="5">
        <v>2086.6866666666601</v>
      </c>
      <c r="J8" s="5">
        <v>170.74</v>
      </c>
      <c r="K8" s="5">
        <v>3069.26</v>
      </c>
      <c r="L8" s="5">
        <v>2886.4266666666599</v>
      </c>
    </row>
    <row r="9" spans="1:20" ht="15.75" customHeight="1" x14ac:dyDescent="0.25">
      <c r="A9" s="8" t="s">
        <v>7</v>
      </c>
      <c r="B9" s="9">
        <v>814</v>
      </c>
      <c r="C9" s="9">
        <v>797</v>
      </c>
      <c r="D9" s="9">
        <v>769</v>
      </c>
      <c r="E9" s="10">
        <v>95</v>
      </c>
      <c r="F9" s="13">
        <v>64.569999999999993</v>
      </c>
      <c r="H9" s="5"/>
      <c r="I9" s="5"/>
      <c r="J9" s="5"/>
      <c r="K9" s="5"/>
      <c r="L9" s="5"/>
    </row>
    <row r="10" spans="1:20" ht="15.75" customHeight="1" x14ac:dyDescent="0.25">
      <c r="A10" s="8" t="s">
        <v>8</v>
      </c>
      <c r="B10" s="9">
        <v>8000</v>
      </c>
      <c r="C10" s="9">
        <v>181000</v>
      </c>
      <c r="D10" s="9">
        <v>8480</v>
      </c>
      <c r="E10" s="10">
        <v>5000</v>
      </c>
      <c r="F10" s="13">
        <v>160</v>
      </c>
      <c r="G10" s="5"/>
      <c r="H10" s="5"/>
      <c r="I10" s="5"/>
      <c r="J10" s="5"/>
      <c r="K10" s="5"/>
      <c r="L10" s="5"/>
    </row>
    <row r="11" spans="1:20" ht="15.75" customHeight="1" x14ac:dyDescent="0.25">
      <c r="A11" s="8" t="s">
        <v>9</v>
      </c>
      <c r="B11" s="9">
        <v>194000</v>
      </c>
      <c r="C11" s="9">
        <v>1770000</v>
      </c>
      <c r="D11" s="9">
        <v>187000</v>
      </c>
      <c r="E11" s="9">
        <v>183000</v>
      </c>
      <c r="F11" s="15">
        <v>154255.38</v>
      </c>
      <c r="G11" s="5">
        <v>154920.22</v>
      </c>
      <c r="H11" s="5">
        <v>188491.84888888799</v>
      </c>
      <c r="I11" s="5">
        <v>171293.38399999999</v>
      </c>
      <c r="J11" s="5">
        <v>116091.329</v>
      </c>
      <c r="K11" s="5">
        <v>140480.11799999999</v>
      </c>
      <c r="L11" s="5"/>
    </row>
    <row r="12" spans="1:20" ht="15.75" customHeight="1" x14ac:dyDescent="0.25">
      <c r="A12" s="8" t="s">
        <v>10</v>
      </c>
      <c r="B12" s="9">
        <v>6000</v>
      </c>
      <c r="C12" s="9">
        <v>181000</v>
      </c>
      <c r="D12" s="9">
        <v>3040</v>
      </c>
      <c r="E12" s="10">
        <v>500</v>
      </c>
      <c r="F12" s="13">
        <v>161.72</v>
      </c>
      <c r="G12" s="5">
        <v>174.57999999999899</v>
      </c>
      <c r="H12" s="5">
        <v>164.88</v>
      </c>
      <c r="I12">
        <v>145.69999999999999</v>
      </c>
      <c r="L12" s="5"/>
      <c r="O12" s="1"/>
    </row>
    <row r="13" spans="1:20" ht="15.75" customHeight="1" x14ac:dyDescent="0.25">
      <c r="A13" s="8" t="s">
        <v>11</v>
      </c>
      <c r="B13" s="9">
        <v>52900</v>
      </c>
      <c r="C13" s="9">
        <v>567000</v>
      </c>
      <c r="D13" s="9">
        <v>84200</v>
      </c>
      <c r="E13" s="10">
        <v>79000</v>
      </c>
      <c r="F13" s="13">
        <v>26472.372510000001</v>
      </c>
      <c r="G13" s="5">
        <v>15210.1155555555</v>
      </c>
      <c r="H13" s="5">
        <v>13263.1</v>
      </c>
      <c r="I13" s="5">
        <v>59815.071000000004</v>
      </c>
      <c r="J13" s="5">
        <v>11296.915999999999</v>
      </c>
      <c r="K13" s="5">
        <v>32776.660000000003</v>
      </c>
      <c r="L13" s="5"/>
      <c r="O13" s="1"/>
      <c r="P13" s="2"/>
      <c r="Q13" s="2"/>
      <c r="R13" s="2"/>
      <c r="S13" s="2"/>
      <c r="T13" s="2"/>
    </row>
    <row r="14" spans="1:20" ht="15.75" customHeight="1" x14ac:dyDescent="0.25">
      <c r="A14" s="8" t="s">
        <v>12</v>
      </c>
      <c r="B14" s="9">
        <v>7180</v>
      </c>
      <c r="C14" s="9">
        <v>220000</v>
      </c>
      <c r="D14" s="14">
        <v>277</v>
      </c>
      <c r="E14" s="10">
        <v>1100</v>
      </c>
      <c r="F14" s="10">
        <f>AVERAGE(G14:L14)</f>
        <v>2956.0703333333317</v>
      </c>
      <c r="G14" s="5">
        <v>145.69999999999999</v>
      </c>
      <c r="H14" s="5">
        <v>1597.6020000000001</v>
      </c>
      <c r="I14">
        <v>3299.2</v>
      </c>
      <c r="J14" s="5">
        <v>4292.96</v>
      </c>
      <c r="K14" s="5">
        <v>4113.8955555555503</v>
      </c>
      <c r="L14" s="5">
        <v>4287.0644444444397</v>
      </c>
      <c r="O14" s="1"/>
      <c r="P14" s="3"/>
      <c r="Q14" s="3"/>
      <c r="R14" s="4"/>
      <c r="S14" s="3"/>
      <c r="T14" s="3"/>
    </row>
    <row r="15" spans="1:20" ht="15.75" customHeight="1" x14ac:dyDescent="0.25">
      <c r="A15" s="8" t="s">
        <v>13</v>
      </c>
      <c r="B15" s="9">
        <v>54000</v>
      </c>
      <c r="C15" s="9">
        <v>237000</v>
      </c>
      <c r="D15" s="9">
        <v>7820</v>
      </c>
      <c r="E15" s="10">
        <v>6500</v>
      </c>
      <c r="F15" s="13">
        <v>1314.776963</v>
      </c>
      <c r="G15" s="5">
        <v>1881.14888888888</v>
      </c>
      <c r="H15" s="5">
        <v>1896.6420000000001</v>
      </c>
      <c r="I15" s="5">
        <v>166.54</v>
      </c>
      <c r="J15" s="5"/>
      <c r="K15" s="5"/>
      <c r="L15" s="5"/>
      <c r="O15" s="1"/>
      <c r="P15" s="4"/>
      <c r="Q15" s="3"/>
      <c r="R15" s="3"/>
      <c r="S15" s="3"/>
      <c r="T15" s="3"/>
    </row>
    <row r="16" spans="1:20" ht="15.75" customHeight="1" x14ac:dyDescent="0.25">
      <c r="A16" s="8" t="s">
        <v>14</v>
      </c>
      <c r="B16" s="9">
        <v>70000</v>
      </c>
      <c r="C16" s="9">
        <v>793000</v>
      </c>
      <c r="D16" s="9">
        <v>149000</v>
      </c>
      <c r="E16" s="13">
        <v>47000</v>
      </c>
      <c r="F16" s="10">
        <v>69940.382859999998</v>
      </c>
      <c r="G16" s="5">
        <v>22851.635999999999</v>
      </c>
      <c r="H16" s="5">
        <v>90252.784</v>
      </c>
      <c r="I16" s="5">
        <v>89502.687000000005</v>
      </c>
      <c r="J16" s="5">
        <v>44039.211000000003</v>
      </c>
      <c r="K16" s="5">
        <v>67290.539999999994</v>
      </c>
      <c r="L16" s="5">
        <v>88397.691000000006</v>
      </c>
      <c r="O16" s="1"/>
      <c r="P16" s="4"/>
      <c r="Q16" s="3"/>
      <c r="R16" s="3"/>
      <c r="S16" s="3"/>
      <c r="T16" s="3"/>
    </row>
    <row r="17" spans="1:20" ht="15.75" customHeight="1" x14ac:dyDescent="0.25">
      <c r="A17" s="8" t="s">
        <v>15</v>
      </c>
      <c r="B17" s="9">
        <v>78000</v>
      </c>
      <c r="C17" s="9">
        <v>854000</v>
      </c>
      <c r="D17" s="9">
        <v>57800</v>
      </c>
      <c r="E17" s="13">
        <v>49000</v>
      </c>
      <c r="F17" s="10">
        <v>89944.425690000004</v>
      </c>
      <c r="G17" s="5">
        <v>99314.648888888798</v>
      </c>
      <c r="H17" s="5">
        <v>88703.758000000002</v>
      </c>
      <c r="I17" s="5">
        <v>101975.004</v>
      </c>
      <c r="J17" s="5">
        <v>74106.015555555496</v>
      </c>
      <c r="K17" s="5">
        <v>85622.702000000005</v>
      </c>
      <c r="L17" s="5"/>
      <c r="O17" s="1"/>
      <c r="P17" s="3"/>
      <c r="Q17" s="3"/>
      <c r="R17" s="3"/>
      <c r="S17" s="4"/>
      <c r="T17" s="3"/>
    </row>
    <row r="18" spans="1:20" ht="15.75" customHeight="1" x14ac:dyDescent="0.25">
      <c r="A18" s="5"/>
      <c r="B18" s="5"/>
      <c r="C18" s="5"/>
      <c r="D18" s="5"/>
      <c r="E18" s="5"/>
      <c r="F18" s="5">
        <v>81.89</v>
      </c>
      <c r="G18" s="5"/>
      <c r="H18" s="5"/>
      <c r="I18" s="5"/>
      <c r="J18" s="5"/>
      <c r="K18" s="5"/>
      <c r="L18" s="5"/>
      <c r="O18" s="1"/>
      <c r="P18" s="3"/>
      <c r="Q18" s="4"/>
      <c r="R18" s="3"/>
      <c r="S18" s="3"/>
      <c r="T18" s="3"/>
    </row>
    <row r="19" spans="1:20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O19" s="1"/>
      <c r="P19" s="4"/>
      <c r="Q19" s="3"/>
      <c r="R19" s="3"/>
      <c r="S19" s="3"/>
      <c r="T19" s="3"/>
    </row>
    <row r="20" spans="1:20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O20" s="1"/>
      <c r="P20" s="3"/>
      <c r="Q20" s="3"/>
      <c r="R20" s="4"/>
      <c r="S20" s="3"/>
      <c r="T20" s="3"/>
    </row>
    <row r="21" spans="1:20" ht="15.75" customHeight="1" x14ac:dyDescent="0.25">
      <c r="A21" s="27" t="s">
        <v>71</v>
      </c>
      <c r="B21" s="6" t="s">
        <v>17</v>
      </c>
      <c r="C21" s="6" t="s">
        <v>18</v>
      </c>
      <c r="D21" s="6" t="s">
        <v>19</v>
      </c>
      <c r="E21" s="7" t="s">
        <v>20</v>
      </c>
      <c r="F21" s="7"/>
      <c r="G21" s="5"/>
      <c r="H21" s="5"/>
      <c r="I21" s="5"/>
      <c r="J21" s="5"/>
      <c r="K21" s="5"/>
      <c r="L21" s="5"/>
      <c r="O21" s="1"/>
      <c r="P21" s="3"/>
      <c r="Q21" s="4"/>
      <c r="R21" s="3"/>
      <c r="S21" s="3"/>
      <c r="T21" s="3"/>
    </row>
    <row r="22" spans="1:20" ht="15.75" customHeight="1" x14ac:dyDescent="0.25">
      <c r="A22" s="8" t="s">
        <v>0</v>
      </c>
      <c r="B22" s="9">
        <v>134</v>
      </c>
      <c r="C22" s="9">
        <v>2300</v>
      </c>
      <c r="D22" s="9">
        <v>130</v>
      </c>
      <c r="E22" s="10">
        <v>135</v>
      </c>
      <c r="F22" s="16">
        <v>123.8</v>
      </c>
      <c r="G22" s="12">
        <v>121</v>
      </c>
      <c r="H22">
        <v>126.72</v>
      </c>
      <c r="I22">
        <v>131.52000000000001</v>
      </c>
      <c r="J22">
        <v>121.179999999999</v>
      </c>
      <c r="K22">
        <v>121.179999999999</v>
      </c>
      <c r="L22">
        <v>121.179999999999</v>
      </c>
      <c r="O22" s="1"/>
      <c r="P22" s="4"/>
      <c r="Q22" s="3"/>
      <c r="R22" s="3"/>
      <c r="S22" s="3"/>
      <c r="T22" s="3"/>
    </row>
    <row r="23" spans="1:20" ht="15.75" customHeight="1" x14ac:dyDescent="0.25">
      <c r="A23" s="8" t="s">
        <v>1</v>
      </c>
      <c r="B23" s="9">
        <v>95.6</v>
      </c>
      <c r="C23" s="9">
        <v>30500</v>
      </c>
      <c r="D23" s="9">
        <v>91.4</v>
      </c>
      <c r="E23" s="9">
        <v>95.6</v>
      </c>
      <c r="F23" s="16">
        <v>87.96</v>
      </c>
      <c r="G23">
        <v>86.92</v>
      </c>
      <c r="H23">
        <v>86.92</v>
      </c>
      <c r="I23">
        <v>86.92</v>
      </c>
      <c r="J23">
        <v>92.12</v>
      </c>
      <c r="K23">
        <v>86.92</v>
      </c>
      <c r="O23" s="1"/>
      <c r="P23" s="3"/>
      <c r="Q23" s="3"/>
      <c r="R23" s="3"/>
      <c r="S23" s="4"/>
      <c r="T23" s="3"/>
    </row>
    <row r="24" spans="1:20" ht="15.75" customHeight="1" x14ac:dyDescent="0.25">
      <c r="A24" s="8" t="s">
        <v>2</v>
      </c>
      <c r="B24" s="9">
        <v>96.8</v>
      </c>
      <c r="C24" s="9">
        <v>35800</v>
      </c>
      <c r="D24" s="17">
        <v>96.5</v>
      </c>
      <c r="E24" s="9">
        <v>96.8</v>
      </c>
      <c r="F24" s="10">
        <v>102.6</v>
      </c>
      <c r="G24">
        <v>102.52</v>
      </c>
      <c r="H24">
        <v>102.52</v>
      </c>
      <c r="I24">
        <v>102.8</v>
      </c>
      <c r="J24">
        <v>102.52</v>
      </c>
      <c r="K24">
        <v>102.8</v>
      </c>
      <c r="O24" s="1"/>
      <c r="P24" s="3"/>
      <c r="Q24" s="3"/>
      <c r="R24" s="3"/>
      <c r="S24" s="4"/>
      <c r="T24" s="3"/>
    </row>
    <row r="25" spans="1:20" ht="15.75" customHeight="1" x14ac:dyDescent="0.25">
      <c r="A25" s="8" t="s">
        <v>3</v>
      </c>
      <c r="B25" s="9">
        <v>94.6</v>
      </c>
      <c r="C25" s="9">
        <v>5490</v>
      </c>
      <c r="D25" s="9">
        <v>104</v>
      </c>
      <c r="E25" s="9">
        <v>94.6</v>
      </c>
      <c r="F25" s="10">
        <v>98.18</v>
      </c>
      <c r="G25" s="12">
        <v>94</v>
      </c>
      <c r="H25">
        <v>103.46</v>
      </c>
      <c r="I25">
        <v>92.82</v>
      </c>
      <c r="J25">
        <v>103.46</v>
      </c>
      <c r="K25">
        <v>103.46</v>
      </c>
      <c r="L25">
        <v>91.9</v>
      </c>
      <c r="O25" s="1"/>
      <c r="P25" s="3"/>
      <c r="Q25" s="3"/>
      <c r="R25" s="3"/>
      <c r="S25" s="4"/>
      <c r="T25" s="3"/>
    </row>
    <row r="26" spans="1:20" ht="15.75" customHeight="1" x14ac:dyDescent="0.25">
      <c r="A26" s="8" t="s">
        <v>4</v>
      </c>
      <c r="B26" s="9">
        <v>10000</v>
      </c>
      <c r="C26" s="9">
        <v>16900</v>
      </c>
      <c r="D26" s="9">
        <v>8000</v>
      </c>
      <c r="E26" s="9">
        <v>8000</v>
      </c>
      <c r="F26" s="16">
        <v>5445.32</v>
      </c>
      <c r="G26">
        <v>5445.22</v>
      </c>
      <c r="H26">
        <v>5445.34</v>
      </c>
      <c r="I26">
        <v>5445.26</v>
      </c>
      <c r="J26">
        <v>5445.52</v>
      </c>
      <c r="K26">
        <v>5445.26</v>
      </c>
      <c r="O26" s="1"/>
      <c r="P26" s="3"/>
      <c r="Q26" s="3"/>
      <c r="R26" s="3"/>
      <c r="S26" s="3"/>
      <c r="T26" s="4"/>
    </row>
    <row r="27" spans="1:20" ht="15.75" customHeight="1" x14ac:dyDescent="0.25">
      <c r="A27" s="8" t="s">
        <v>5</v>
      </c>
      <c r="B27" s="17">
        <v>105</v>
      </c>
      <c r="C27" s="9">
        <v>4760</v>
      </c>
      <c r="D27" s="9">
        <v>118</v>
      </c>
      <c r="E27" s="10">
        <v>120</v>
      </c>
      <c r="F27" s="10">
        <v>120.624</v>
      </c>
      <c r="G27">
        <v>119.56</v>
      </c>
      <c r="H27">
        <v>121.66</v>
      </c>
      <c r="I27">
        <v>121.66</v>
      </c>
      <c r="J27">
        <v>121.66</v>
      </c>
      <c r="K27">
        <v>118.58</v>
      </c>
      <c r="O27" s="1"/>
      <c r="P27" s="3"/>
      <c r="Q27" s="3"/>
      <c r="R27" s="3"/>
      <c r="S27" s="4"/>
      <c r="T27" s="3"/>
    </row>
    <row r="28" spans="1:20" ht="15.75" customHeight="1" x14ac:dyDescent="0.25">
      <c r="A28" s="8" t="s">
        <v>6</v>
      </c>
      <c r="B28" s="9">
        <v>13000</v>
      </c>
      <c r="C28" s="9">
        <v>12800</v>
      </c>
      <c r="D28" s="9">
        <v>7360</v>
      </c>
      <c r="E28" s="10">
        <v>7200</v>
      </c>
      <c r="F28" s="16">
        <v>4758.4772670000002</v>
      </c>
      <c r="G28">
        <v>5917.7730000000001</v>
      </c>
      <c r="H28">
        <v>3985.22</v>
      </c>
      <c r="I28">
        <v>3985.52</v>
      </c>
      <c r="J28">
        <v>3985.7</v>
      </c>
      <c r="K28">
        <v>5918.1733333333304</v>
      </c>
      <c r="O28" s="1"/>
      <c r="P28" s="3"/>
      <c r="Q28" s="3"/>
      <c r="R28" s="3"/>
      <c r="S28" s="4"/>
      <c r="T28" s="3"/>
    </row>
    <row r="29" spans="1:20" ht="15.75" customHeight="1" x14ac:dyDescent="0.25">
      <c r="A29" s="8" t="s">
        <v>7</v>
      </c>
      <c r="B29" s="9">
        <v>814</v>
      </c>
      <c r="C29" s="9">
        <v>797</v>
      </c>
      <c r="D29" s="9">
        <v>769</v>
      </c>
      <c r="E29" s="10">
        <v>95</v>
      </c>
      <c r="F29" s="16">
        <v>65.83</v>
      </c>
      <c r="G29">
        <v>65.48</v>
      </c>
      <c r="H29">
        <v>65.64</v>
      </c>
      <c r="I29">
        <v>65.479999999999905</v>
      </c>
      <c r="J29">
        <v>65.64</v>
      </c>
      <c r="K29">
        <v>67.099999999999994</v>
      </c>
      <c r="L29">
        <v>65.64</v>
      </c>
      <c r="O29" s="1"/>
      <c r="P29" s="3"/>
      <c r="Q29" s="3"/>
      <c r="R29" s="3"/>
      <c r="S29" s="4"/>
      <c r="T29" s="3"/>
    </row>
    <row r="30" spans="1:20" ht="15.75" customHeight="1" x14ac:dyDescent="0.25">
      <c r="A30" s="8" t="s">
        <v>8</v>
      </c>
      <c r="B30" s="9">
        <v>8000</v>
      </c>
      <c r="C30" s="9">
        <v>181000</v>
      </c>
      <c r="D30" s="9">
        <v>8480</v>
      </c>
      <c r="E30" s="10">
        <v>5000</v>
      </c>
      <c r="F30" s="16">
        <v>157.01</v>
      </c>
      <c r="G30">
        <v>162.08000000000001</v>
      </c>
      <c r="H30">
        <v>162.08000000000001</v>
      </c>
      <c r="I30">
        <v>153.52000000000001</v>
      </c>
      <c r="K30">
        <v>150.36000000000001</v>
      </c>
    </row>
    <row r="31" spans="1:20" ht="15.75" customHeight="1" x14ac:dyDescent="0.25">
      <c r="A31" s="8" t="s">
        <v>9</v>
      </c>
      <c r="B31" s="9">
        <v>194000</v>
      </c>
      <c r="C31" s="9">
        <v>1770000</v>
      </c>
      <c r="D31" s="9">
        <v>187000</v>
      </c>
      <c r="E31" s="9">
        <v>183000</v>
      </c>
      <c r="F31" s="18">
        <v>147192.46230000001</v>
      </c>
      <c r="G31">
        <v>118479.435555555</v>
      </c>
      <c r="H31">
        <v>166595.03333333301</v>
      </c>
      <c r="I31">
        <v>165919.56</v>
      </c>
      <c r="J31">
        <v>174532.647</v>
      </c>
      <c r="K31">
        <v>130026.82</v>
      </c>
      <c r="L31">
        <v>127601.27800000001</v>
      </c>
    </row>
    <row r="32" spans="1:20" ht="15.75" customHeight="1" x14ac:dyDescent="0.25">
      <c r="A32" s="8" t="s">
        <v>10</v>
      </c>
      <c r="B32" s="9">
        <v>6000</v>
      </c>
      <c r="C32" s="9">
        <v>181000</v>
      </c>
      <c r="D32" s="9">
        <v>3040</v>
      </c>
      <c r="E32" s="10">
        <v>500</v>
      </c>
      <c r="F32" s="16">
        <v>164.82499999999999</v>
      </c>
      <c r="G32">
        <v>161.44</v>
      </c>
      <c r="H32">
        <v>161.97999999999999</v>
      </c>
      <c r="I32">
        <v>170.94</v>
      </c>
      <c r="J32">
        <v>164.94</v>
      </c>
    </row>
    <row r="33" spans="1:22" ht="15.75" customHeight="1" x14ac:dyDescent="0.25">
      <c r="A33" s="8" t="s">
        <v>11</v>
      </c>
      <c r="B33" s="9">
        <v>52900</v>
      </c>
      <c r="C33" s="9">
        <v>567000</v>
      </c>
      <c r="D33" s="9">
        <v>84200</v>
      </c>
      <c r="E33" s="10">
        <v>79000</v>
      </c>
      <c r="F33" s="16">
        <v>12699.390460000001</v>
      </c>
      <c r="G33">
        <v>2198.34</v>
      </c>
      <c r="H33">
        <v>17818.302222222199</v>
      </c>
      <c r="I33">
        <v>24045.704000000002</v>
      </c>
      <c r="J33">
        <v>5161.6270000000004</v>
      </c>
      <c r="K33">
        <v>6559.8109999999997</v>
      </c>
      <c r="L33">
        <v>18586.708999999999</v>
      </c>
      <c r="M33">
        <v>14525.24</v>
      </c>
    </row>
    <row r="34" spans="1:22" ht="15.75" customHeight="1" x14ac:dyDescent="0.25">
      <c r="A34" s="8" t="s">
        <v>12</v>
      </c>
      <c r="B34" s="9">
        <v>7180</v>
      </c>
      <c r="C34" s="9">
        <v>220000</v>
      </c>
      <c r="D34" s="9">
        <v>277</v>
      </c>
      <c r="E34" s="10">
        <v>1100</v>
      </c>
      <c r="F34" s="16">
        <v>183.97</v>
      </c>
      <c r="G34">
        <v>197.68</v>
      </c>
      <c r="H34">
        <v>165.26</v>
      </c>
      <c r="I34">
        <v>190.12</v>
      </c>
      <c r="J34">
        <v>182.82</v>
      </c>
      <c r="K34">
        <v>192.94</v>
      </c>
      <c r="L34">
        <v>178.86</v>
      </c>
    </row>
    <row r="35" spans="1:22" ht="15.75" customHeight="1" x14ac:dyDescent="0.25">
      <c r="A35" s="8" t="s">
        <v>13</v>
      </c>
      <c r="B35" s="9">
        <v>54000</v>
      </c>
      <c r="C35" s="9">
        <v>237000</v>
      </c>
      <c r="D35" s="9">
        <v>7820</v>
      </c>
      <c r="E35" s="10">
        <v>6500</v>
      </c>
      <c r="F35" s="16">
        <v>160.25</v>
      </c>
      <c r="G35">
        <v>149.63999999999999</v>
      </c>
      <c r="H35">
        <v>170.86</v>
      </c>
      <c r="I35">
        <v>159.82</v>
      </c>
      <c r="J35">
        <v>160.68</v>
      </c>
      <c r="K35">
        <v>149.52000000000001</v>
      </c>
    </row>
    <row r="36" spans="1:22" ht="15.75" customHeight="1" x14ac:dyDescent="0.25">
      <c r="A36" s="8" t="s">
        <v>14</v>
      </c>
      <c r="B36" s="9">
        <v>70000</v>
      </c>
      <c r="C36" s="9">
        <v>793000</v>
      </c>
      <c r="D36" s="9">
        <v>149000</v>
      </c>
      <c r="E36" s="10">
        <v>47000</v>
      </c>
      <c r="F36" s="16">
        <v>35857.566910000001</v>
      </c>
      <c r="G36">
        <v>41231.871111111097</v>
      </c>
      <c r="H36">
        <v>46357.944444444402</v>
      </c>
      <c r="I36">
        <v>26408.856</v>
      </c>
      <c r="J36">
        <v>38880.387000000002</v>
      </c>
      <c r="K36">
        <v>26408.776000000002</v>
      </c>
    </row>
    <row r="37" spans="1:22" ht="15.75" customHeight="1" x14ac:dyDescent="0.25">
      <c r="A37" s="8" t="s">
        <v>15</v>
      </c>
      <c r="B37" s="9">
        <v>78000</v>
      </c>
      <c r="C37" s="9">
        <v>854000</v>
      </c>
      <c r="D37" s="9">
        <v>57800</v>
      </c>
      <c r="E37" s="10">
        <v>49000</v>
      </c>
      <c r="F37" s="16">
        <v>18279.583930000001</v>
      </c>
      <c r="G37">
        <v>11403.5</v>
      </c>
      <c r="H37">
        <v>16683.8955555555</v>
      </c>
      <c r="I37">
        <v>26014.670999999998</v>
      </c>
      <c r="J37">
        <v>11903.16</v>
      </c>
      <c r="K37">
        <v>27675.093000000001</v>
      </c>
      <c r="L37">
        <v>15997.183999999999</v>
      </c>
    </row>
    <row r="38" spans="1:22" ht="15.75" customHeight="1" x14ac:dyDescent="0.25">
      <c r="G38">
        <v>79.334999999999994</v>
      </c>
      <c r="H38">
        <v>82.334999999999994</v>
      </c>
      <c r="I38">
        <v>82.915000000000006</v>
      </c>
    </row>
    <row r="39" spans="1:22" ht="15.75" customHeight="1" x14ac:dyDescent="0.25">
      <c r="G39">
        <v>85.644999999999996</v>
      </c>
      <c r="H39">
        <v>87.545000000000002</v>
      </c>
    </row>
    <row r="40" spans="1:22" ht="15.75" customHeight="1" x14ac:dyDescent="0.25">
      <c r="G40">
        <v>102.44</v>
      </c>
    </row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>
      <c r="A44" s="51" t="s">
        <v>72</v>
      </c>
      <c r="B44" s="51"/>
      <c r="C44" s="51"/>
      <c r="D44" s="51"/>
      <c r="E44" s="51"/>
      <c r="F44" s="51"/>
      <c r="L44" s="51" t="s">
        <v>73</v>
      </c>
      <c r="M44" s="51"/>
      <c r="N44" s="51"/>
      <c r="O44" s="51"/>
      <c r="P44" s="51"/>
      <c r="Q44" s="51"/>
    </row>
    <row r="45" spans="1:22" ht="15.75" customHeight="1" x14ac:dyDescent="0.25">
      <c r="A45" s="27" t="s">
        <v>71</v>
      </c>
      <c r="B45" s="6" t="s">
        <v>17</v>
      </c>
      <c r="C45" s="6" t="s">
        <v>18</v>
      </c>
      <c r="D45" s="6" t="s">
        <v>19</v>
      </c>
      <c r="E45" s="7" t="s">
        <v>20</v>
      </c>
      <c r="F45" s="7"/>
      <c r="L45" s="27" t="s">
        <v>71</v>
      </c>
      <c r="M45" s="6" t="s">
        <v>17</v>
      </c>
      <c r="N45" s="6" t="s">
        <v>18</v>
      </c>
      <c r="O45" s="6" t="s">
        <v>19</v>
      </c>
      <c r="P45" s="7" t="s">
        <v>20</v>
      </c>
      <c r="Q45" s="7"/>
    </row>
    <row r="46" spans="1:22" ht="15.75" customHeight="1" x14ac:dyDescent="0.25">
      <c r="A46" s="8" t="s">
        <v>0</v>
      </c>
      <c r="B46" s="28">
        <v>134</v>
      </c>
      <c r="C46" s="28">
        <v>2300</v>
      </c>
      <c r="D46" s="28">
        <v>130</v>
      </c>
      <c r="E46" s="19">
        <v>135</v>
      </c>
      <c r="F46" s="19">
        <f xml:space="preserve"> AVERAGE(G46:J46)</f>
        <v>139.065</v>
      </c>
      <c r="G46">
        <v>145.13999999999999</v>
      </c>
      <c r="H46">
        <v>132.82</v>
      </c>
      <c r="I46">
        <v>139.69999999999999</v>
      </c>
      <c r="J46">
        <v>138.6</v>
      </c>
      <c r="L46" s="8" t="s">
        <v>0</v>
      </c>
      <c r="M46" s="28">
        <v>134</v>
      </c>
      <c r="N46" s="28">
        <v>2300</v>
      </c>
      <c r="O46" s="28">
        <v>130</v>
      </c>
      <c r="P46" s="19">
        <v>135</v>
      </c>
      <c r="Q46" s="19">
        <f xml:space="preserve"> AVERAGE(R46:U46)</f>
        <v>137.23333333333335</v>
      </c>
      <c r="S46">
        <v>133.26</v>
      </c>
      <c r="T46">
        <v>139.22</v>
      </c>
      <c r="U46">
        <v>139.22</v>
      </c>
      <c r="V46">
        <v>137.97999999999999</v>
      </c>
    </row>
    <row r="47" spans="1:22" ht="15.75" customHeight="1" x14ac:dyDescent="0.25">
      <c r="A47" s="8" t="s">
        <v>1</v>
      </c>
      <c r="B47" s="28">
        <v>95.6</v>
      </c>
      <c r="C47" s="28">
        <v>30500</v>
      </c>
      <c r="D47" s="28">
        <v>91.4</v>
      </c>
      <c r="E47" s="28">
        <v>95.6</v>
      </c>
      <c r="F47" s="19">
        <f t="shared" ref="F47:F60" si="0" xml:space="preserve"> AVERAGE(G47:J47)</f>
        <v>99.319999999999979</v>
      </c>
      <c r="G47">
        <v>93.639999999999901</v>
      </c>
      <c r="H47">
        <v>99.54</v>
      </c>
      <c r="I47">
        <v>99.54</v>
      </c>
      <c r="J47">
        <v>104.56</v>
      </c>
      <c r="L47" s="8" t="s">
        <v>1</v>
      </c>
      <c r="M47" s="28">
        <v>95.6</v>
      </c>
      <c r="N47" s="28">
        <v>30500</v>
      </c>
      <c r="O47" s="28">
        <v>91.4</v>
      </c>
      <c r="P47" s="28">
        <v>95.6</v>
      </c>
      <c r="Q47" s="19">
        <f t="shared" ref="Q47:Q60" si="1" xml:space="preserve"> AVERAGE(R47:U47)</f>
        <v>95.413333333333341</v>
      </c>
      <c r="S47">
        <v>92.36</v>
      </c>
      <c r="T47">
        <v>96.88</v>
      </c>
      <c r="U47">
        <v>97</v>
      </c>
      <c r="V47">
        <v>94.18</v>
      </c>
    </row>
    <row r="48" spans="1:22" ht="15.75" customHeight="1" x14ac:dyDescent="0.25">
      <c r="A48" s="8" t="s">
        <v>2</v>
      </c>
      <c r="B48" s="28">
        <v>96.8</v>
      </c>
      <c r="C48" s="28">
        <v>35800</v>
      </c>
      <c r="D48" s="28">
        <v>96.5</v>
      </c>
      <c r="E48" s="28">
        <v>96.8</v>
      </c>
      <c r="F48" s="19">
        <f t="shared" si="0"/>
        <v>98.399999999999977</v>
      </c>
      <c r="G48">
        <v>96.34</v>
      </c>
      <c r="H48">
        <v>96.539999999999907</v>
      </c>
      <c r="I48">
        <v>96.52</v>
      </c>
      <c r="J48">
        <v>104.2</v>
      </c>
      <c r="L48" s="8" t="s">
        <v>2</v>
      </c>
      <c r="M48" s="28">
        <v>96.8</v>
      </c>
      <c r="N48" s="28">
        <v>35800</v>
      </c>
      <c r="O48" s="28">
        <v>96.5</v>
      </c>
      <c r="P48" s="28">
        <v>96.8</v>
      </c>
      <c r="Q48" s="19">
        <f t="shared" si="1"/>
        <v>97.033333333333346</v>
      </c>
      <c r="S48">
        <v>97.22</v>
      </c>
      <c r="T48">
        <v>99</v>
      </c>
      <c r="U48">
        <v>94.88</v>
      </c>
      <c r="V48">
        <v>102.82</v>
      </c>
    </row>
    <row r="49" spans="1:22" ht="15.75" customHeight="1" x14ac:dyDescent="0.25">
      <c r="A49" s="8" t="s">
        <v>3</v>
      </c>
      <c r="B49" s="28">
        <v>94.6</v>
      </c>
      <c r="C49" s="28">
        <v>5490</v>
      </c>
      <c r="D49" s="28">
        <v>104</v>
      </c>
      <c r="E49" s="28">
        <v>94.6</v>
      </c>
      <c r="F49" s="19">
        <f t="shared" si="0"/>
        <v>101.4849999999995</v>
      </c>
      <c r="G49">
        <v>105.759999999999</v>
      </c>
      <c r="H49">
        <v>98.78</v>
      </c>
      <c r="I49">
        <v>100.739999999999</v>
      </c>
      <c r="J49">
        <v>100.66</v>
      </c>
      <c r="L49" s="8" t="s">
        <v>3</v>
      </c>
      <c r="M49" s="28">
        <v>94.6</v>
      </c>
      <c r="N49" s="28">
        <v>5490</v>
      </c>
      <c r="O49" s="28">
        <v>104</v>
      </c>
      <c r="P49" s="28">
        <v>94.6</v>
      </c>
      <c r="Q49" s="19">
        <f t="shared" si="1"/>
        <v>106.33333333333333</v>
      </c>
      <c r="S49">
        <v>108.78</v>
      </c>
      <c r="T49">
        <v>101.62</v>
      </c>
      <c r="U49">
        <v>108.6</v>
      </c>
      <c r="V49">
        <v>101.9</v>
      </c>
    </row>
    <row r="50" spans="1:22" ht="15.75" customHeight="1" x14ac:dyDescent="0.25">
      <c r="A50" s="8" t="s">
        <v>4</v>
      </c>
      <c r="B50" s="28">
        <v>10000</v>
      </c>
      <c r="C50" s="28">
        <v>16900</v>
      </c>
      <c r="D50" s="28">
        <v>8000</v>
      </c>
      <c r="E50" s="28">
        <v>8000</v>
      </c>
      <c r="F50" s="19">
        <f t="shared" si="0"/>
        <v>5448.82</v>
      </c>
      <c r="G50">
        <v>5445.34</v>
      </c>
      <c r="H50">
        <v>5450.78</v>
      </c>
      <c r="I50">
        <v>5450.68</v>
      </c>
      <c r="J50">
        <v>5448.48</v>
      </c>
      <c r="L50" s="8" t="s">
        <v>4</v>
      </c>
      <c r="M50" s="28">
        <v>10000</v>
      </c>
      <c r="N50" s="28">
        <v>16900</v>
      </c>
      <c r="O50" s="28">
        <v>8000</v>
      </c>
      <c r="P50" s="28">
        <v>8000</v>
      </c>
      <c r="Q50" s="19">
        <f t="shared" si="1"/>
        <v>5449.8600000000006</v>
      </c>
      <c r="S50">
        <v>5448.06</v>
      </c>
      <c r="T50">
        <v>5448.02</v>
      </c>
      <c r="U50">
        <v>5453.5</v>
      </c>
      <c r="V50">
        <v>5448.36</v>
      </c>
    </row>
    <row r="51" spans="1:22" ht="15.75" customHeight="1" x14ac:dyDescent="0.25">
      <c r="A51" s="8" t="s">
        <v>5</v>
      </c>
      <c r="B51" s="28">
        <v>105</v>
      </c>
      <c r="C51" s="28">
        <v>4760</v>
      </c>
      <c r="D51" s="28">
        <v>118</v>
      </c>
      <c r="E51" s="19">
        <v>120</v>
      </c>
      <c r="F51" s="19">
        <f t="shared" si="0"/>
        <v>122.11499999999975</v>
      </c>
      <c r="G51">
        <v>118.05999999999899</v>
      </c>
      <c r="H51">
        <v>120.72</v>
      </c>
      <c r="I51">
        <v>121.24</v>
      </c>
      <c r="J51">
        <v>128.44</v>
      </c>
      <c r="L51" s="8" t="s">
        <v>5</v>
      </c>
      <c r="M51" s="28">
        <v>105</v>
      </c>
      <c r="N51" s="28">
        <v>4760</v>
      </c>
      <c r="O51" s="28">
        <v>118</v>
      </c>
      <c r="P51" s="19">
        <v>120</v>
      </c>
      <c r="Q51" s="19">
        <f t="shared" si="1"/>
        <v>120.86</v>
      </c>
      <c r="S51">
        <v>121.08</v>
      </c>
      <c r="T51">
        <v>118.32</v>
      </c>
      <c r="U51">
        <v>123.18</v>
      </c>
      <c r="V51">
        <v>121.06</v>
      </c>
    </row>
    <row r="52" spans="1:22" ht="15.75" customHeight="1" x14ac:dyDescent="0.25">
      <c r="A52" s="8" t="s">
        <v>6</v>
      </c>
      <c r="B52" s="28">
        <v>13000</v>
      </c>
      <c r="C52" s="28">
        <v>12800</v>
      </c>
      <c r="D52" s="28">
        <v>7360</v>
      </c>
      <c r="E52" s="19">
        <v>7200</v>
      </c>
      <c r="F52" s="19">
        <f t="shared" si="0"/>
        <v>3402.536666666665</v>
      </c>
      <c r="G52">
        <v>3791.98</v>
      </c>
      <c r="H52">
        <v>2888.0666666666598</v>
      </c>
      <c r="I52">
        <v>167.24</v>
      </c>
      <c r="J52">
        <v>6762.86</v>
      </c>
      <c r="L52" s="8" t="s">
        <v>6</v>
      </c>
      <c r="M52" s="28">
        <v>13000</v>
      </c>
      <c r="N52" s="28">
        <v>12800</v>
      </c>
      <c r="O52" s="28">
        <v>7360</v>
      </c>
      <c r="P52" s="19">
        <v>7200</v>
      </c>
      <c r="Q52" s="19">
        <f t="shared" si="1"/>
        <v>4034.2111111111099</v>
      </c>
      <c r="S52">
        <v>3988.74</v>
      </c>
      <c r="T52">
        <v>4323.7533333333304</v>
      </c>
      <c r="U52">
        <v>3790.14</v>
      </c>
      <c r="V52">
        <v>3788.88</v>
      </c>
    </row>
    <row r="53" spans="1:22" ht="15.75" customHeight="1" x14ac:dyDescent="0.25">
      <c r="A53" s="8" t="s">
        <v>7</v>
      </c>
      <c r="B53" s="28">
        <v>814</v>
      </c>
      <c r="C53" s="28">
        <v>797</v>
      </c>
      <c r="D53" s="28">
        <v>769</v>
      </c>
      <c r="E53" s="19">
        <v>95</v>
      </c>
      <c r="F53" s="19">
        <f t="shared" si="0"/>
        <v>72.09</v>
      </c>
      <c r="G53">
        <v>69.2</v>
      </c>
      <c r="H53">
        <v>72.06</v>
      </c>
      <c r="I53">
        <v>71.86</v>
      </c>
      <c r="J53">
        <v>75.239999999999995</v>
      </c>
      <c r="L53" s="8" t="s">
        <v>7</v>
      </c>
      <c r="M53" s="28">
        <v>814</v>
      </c>
      <c r="N53" s="28">
        <v>797</v>
      </c>
      <c r="O53" s="28">
        <v>769</v>
      </c>
      <c r="P53" s="19">
        <v>95</v>
      </c>
      <c r="Q53" s="19">
        <f t="shared" si="1"/>
        <v>68.046666666666667</v>
      </c>
      <c r="S53">
        <v>67.8</v>
      </c>
      <c r="T53">
        <v>65.459999999999994</v>
      </c>
      <c r="U53">
        <v>70.88</v>
      </c>
      <c r="V53">
        <v>67.34</v>
      </c>
    </row>
    <row r="54" spans="1:22" ht="15.75" customHeight="1" x14ac:dyDescent="0.25">
      <c r="A54" s="8" t="s">
        <v>8</v>
      </c>
      <c r="B54" s="28">
        <v>8000</v>
      </c>
      <c r="C54" s="28">
        <v>181000</v>
      </c>
      <c r="D54" s="28">
        <v>8480</v>
      </c>
      <c r="E54" s="19">
        <v>5000</v>
      </c>
      <c r="F54" s="19">
        <f t="shared" si="0"/>
        <v>4905.2127777777696</v>
      </c>
      <c r="G54">
        <v>5337.7088888888802</v>
      </c>
      <c r="H54">
        <v>5671.7866666666596</v>
      </c>
      <c r="I54">
        <v>2939.5688888888799</v>
      </c>
      <c r="J54">
        <v>5671.7866666666596</v>
      </c>
      <c r="L54" s="8" t="s">
        <v>8</v>
      </c>
      <c r="M54" s="28">
        <v>8000</v>
      </c>
      <c r="N54" s="28">
        <v>181000</v>
      </c>
      <c r="O54" s="28">
        <v>8480</v>
      </c>
      <c r="P54" s="19">
        <v>5000</v>
      </c>
      <c r="Q54" s="29">
        <f t="shared" si="1"/>
        <v>11632.387407407359</v>
      </c>
      <c r="S54">
        <v>6340.6288888888803</v>
      </c>
      <c r="T54">
        <v>14118.935555555499</v>
      </c>
      <c r="U54">
        <v>14437.597777777701</v>
      </c>
      <c r="V54">
        <v>14437.6377777777</v>
      </c>
    </row>
    <row r="55" spans="1:22" ht="15.75" customHeight="1" x14ac:dyDescent="0.25">
      <c r="A55" s="8" t="s">
        <v>9</v>
      </c>
      <c r="B55" s="28">
        <v>194000</v>
      </c>
      <c r="C55" s="28">
        <v>1770000</v>
      </c>
      <c r="D55" s="28">
        <v>187000</v>
      </c>
      <c r="E55" s="28">
        <v>183000</v>
      </c>
      <c r="F55" s="29">
        <f t="shared" si="0"/>
        <v>512362.38666666625</v>
      </c>
      <c r="G55">
        <v>415225.43777777703</v>
      </c>
      <c r="H55">
        <v>414640.78666666598</v>
      </c>
      <c r="I55">
        <v>687326.54222222196</v>
      </c>
      <c r="J55">
        <v>532256.78</v>
      </c>
      <c r="L55" s="8" t="s">
        <v>9</v>
      </c>
      <c r="M55" s="28">
        <v>194000</v>
      </c>
      <c r="N55" s="28">
        <v>1770000</v>
      </c>
      <c r="O55" s="28">
        <v>187000</v>
      </c>
      <c r="P55" s="28">
        <v>183000</v>
      </c>
      <c r="Q55" s="29">
        <f t="shared" si="1"/>
        <v>284245.30518518464</v>
      </c>
      <c r="S55">
        <v>288343.97777777701</v>
      </c>
      <c r="T55">
        <v>299587.08444444399</v>
      </c>
      <c r="U55">
        <v>264804.85333333298</v>
      </c>
      <c r="V55">
        <v>293257.30888888799</v>
      </c>
    </row>
    <row r="56" spans="1:22" ht="15.75" customHeight="1" x14ac:dyDescent="0.25">
      <c r="A56" s="8" t="s">
        <v>10</v>
      </c>
      <c r="B56" s="28">
        <v>6000</v>
      </c>
      <c r="C56" s="28">
        <v>181000</v>
      </c>
      <c r="D56" s="28">
        <v>3040</v>
      </c>
      <c r="E56" s="19">
        <v>500</v>
      </c>
      <c r="F56" s="29">
        <f t="shared" si="0"/>
        <v>8012.2838888888737</v>
      </c>
      <c r="G56">
        <v>28647.615555555501</v>
      </c>
      <c r="H56">
        <v>198.74</v>
      </c>
      <c r="I56">
        <v>1895.26444444444</v>
      </c>
      <c r="J56">
        <v>1307.51555555555</v>
      </c>
      <c r="L56" s="8" t="s">
        <v>10</v>
      </c>
      <c r="M56" s="28">
        <v>6000</v>
      </c>
      <c r="N56" s="28">
        <v>181000</v>
      </c>
      <c r="O56" s="28">
        <v>3040</v>
      </c>
      <c r="P56" s="19">
        <v>500</v>
      </c>
      <c r="Q56" s="29">
        <f t="shared" si="1"/>
        <v>313.02592592592572</v>
      </c>
      <c r="S56">
        <v>179.58</v>
      </c>
      <c r="T56">
        <v>562.75777777777705</v>
      </c>
      <c r="U56">
        <v>196.74</v>
      </c>
      <c r="V56">
        <v>180.16</v>
      </c>
    </row>
    <row r="57" spans="1:22" ht="15.75" customHeight="1" x14ac:dyDescent="0.25">
      <c r="A57" s="8" t="s">
        <v>11</v>
      </c>
      <c r="B57" s="28">
        <v>52900</v>
      </c>
      <c r="C57" s="28">
        <v>567000</v>
      </c>
      <c r="D57" s="28">
        <v>84200</v>
      </c>
      <c r="E57" s="19">
        <v>79000</v>
      </c>
      <c r="F57" s="29">
        <f t="shared" si="0"/>
        <v>196467.23611111025</v>
      </c>
      <c r="G57">
        <v>154960.83777777699</v>
      </c>
      <c r="H57">
        <v>119690.648888888</v>
      </c>
      <c r="I57">
        <v>310473.60888888797</v>
      </c>
      <c r="J57">
        <v>200743.84888888799</v>
      </c>
      <c r="L57" s="8" t="s">
        <v>11</v>
      </c>
      <c r="M57" s="28">
        <v>52900</v>
      </c>
      <c r="N57" s="28">
        <v>567000</v>
      </c>
      <c r="O57" s="28">
        <v>84200</v>
      </c>
      <c r="P57" s="19">
        <v>79000</v>
      </c>
      <c r="Q57" s="29">
        <f t="shared" si="1"/>
        <v>150891.39185185151</v>
      </c>
      <c r="S57">
        <v>47300.2066666666</v>
      </c>
      <c r="T57">
        <v>221043.18222222201</v>
      </c>
      <c r="U57">
        <v>184330.78666666601</v>
      </c>
      <c r="V57">
        <v>152935.74444444399</v>
      </c>
    </row>
    <row r="58" spans="1:22" ht="15.75" customHeight="1" x14ac:dyDescent="0.25">
      <c r="A58" s="8" t="s">
        <v>12</v>
      </c>
      <c r="B58" s="28">
        <v>7180</v>
      </c>
      <c r="C58" s="28">
        <v>220000</v>
      </c>
      <c r="D58" s="28">
        <v>277</v>
      </c>
      <c r="E58" s="19">
        <v>1100</v>
      </c>
      <c r="F58" s="29">
        <f t="shared" si="0"/>
        <v>1989.7694444444423</v>
      </c>
      <c r="G58">
        <v>3774.5844444444401</v>
      </c>
      <c r="H58">
        <v>195.88</v>
      </c>
      <c r="I58">
        <v>3799.8733333333298</v>
      </c>
      <c r="J58">
        <v>188.74</v>
      </c>
      <c r="L58" s="8" t="s">
        <v>12</v>
      </c>
      <c r="M58" s="28">
        <v>7180</v>
      </c>
      <c r="N58" s="28">
        <v>220000</v>
      </c>
      <c r="O58" s="28">
        <v>277</v>
      </c>
      <c r="P58" s="19">
        <v>1100</v>
      </c>
      <c r="Q58" s="29">
        <f t="shared" si="1"/>
        <v>5335.5207407407397</v>
      </c>
      <c r="S58">
        <v>186.38</v>
      </c>
      <c r="T58">
        <v>5731.8822222222198</v>
      </c>
      <c r="U58">
        <v>10088.299999999999</v>
      </c>
      <c r="V58">
        <v>1081.5844444444399</v>
      </c>
    </row>
    <row r="59" spans="1:22" ht="15.75" customHeight="1" x14ac:dyDescent="0.25">
      <c r="A59" s="8" t="s">
        <v>13</v>
      </c>
      <c r="B59" s="28">
        <v>54000</v>
      </c>
      <c r="C59" s="28">
        <v>237000</v>
      </c>
      <c r="D59" s="28">
        <v>7820</v>
      </c>
      <c r="E59" s="19">
        <v>6500</v>
      </c>
      <c r="F59" s="29">
        <f t="shared" si="0"/>
        <v>9151.6188888888792</v>
      </c>
      <c r="G59">
        <v>7280.8266666666595</v>
      </c>
      <c r="H59">
        <v>1497.86222222222</v>
      </c>
      <c r="I59">
        <v>23440.822222222199</v>
      </c>
      <c r="J59">
        <v>4386.9644444444402</v>
      </c>
      <c r="L59" s="8" t="s">
        <v>13</v>
      </c>
      <c r="M59" s="28">
        <v>54000</v>
      </c>
      <c r="N59" s="28">
        <v>237000</v>
      </c>
      <c r="O59" s="28">
        <v>7820</v>
      </c>
      <c r="P59" s="19">
        <v>6500</v>
      </c>
      <c r="Q59" s="29">
        <f t="shared" si="1"/>
        <v>965.56592592592403</v>
      </c>
      <c r="S59">
        <v>2529.77555555555</v>
      </c>
      <c r="T59">
        <v>197.782222222222</v>
      </c>
      <c r="U59">
        <v>169.14</v>
      </c>
      <c r="V59">
        <v>3081.72</v>
      </c>
    </row>
    <row r="60" spans="1:22" ht="15.75" customHeight="1" x14ac:dyDescent="0.25">
      <c r="A60" s="8" t="s">
        <v>14</v>
      </c>
      <c r="B60" s="28">
        <v>70000</v>
      </c>
      <c r="C60" s="28">
        <v>793000</v>
      </c>
      <c r="D60" s="28">
        <v>149000</v>
      </c>
      <c r="E60" s="19">
        <v>47000</v>
      </c>
      <c r="F60" s="29">
        <f t="shared" si="0"/>
        <v>61447.370555555477</v>
      </c>
      <c r="G60">
        <v>14908.731111111099</v>
      </c>
      <c r="H60">
        <v>69037.344444444403</v>
      </c>
      <c r="I60">
        <v>130797.90222222199</v>
      </c>
      <c r="J60">
        <v>31045.504444444399</v>
      </c>
      <c r="L60" s="8" t="s">
        <v>14</v>
      </c>
      <c r="M60" s="28">
        <v>70000</v>
      </c>
      <c r="N60" s="28">
        <v>793000</v>
      </c>
      <c r="O60" s="28">
        <v>149000</v>
      </c>
      <c r="P60" s="19">
        <v>47000</v>
      </c>
      <c r="Q60" s="29">
        <f t="shared" si="1"/>
        <v>36603.172592592571</v>
      </c>
      <c r="S60">
        <v>34285.74</v>
      </c>
      <c r="T60">
        <v>38691.3511111111</v>
      </c>
      <c r="U60">
        <v>36832.426666666601</v>
      </c>
      <c r="V60">
        <v>39440.304444444402</v>
      </c>
    </row>
    <row r="61" spans="1:22" ht="15.75" customHeight="1" x14ac:dyDescent="0.25">
      <c r="A61" s="8" t="s">
        <v>15</v>
      </c>
      <c r="B61" s="28">
        <v>78000</v>
      </c>
      <c r="C61" s="28">
        <v>854000</v>
      </c>
      <c r="D61" s="28">
        <v>57800</v>
      </c>
      <c r="E61" s="19">
        <v>49000</v>
      </c>
      <c r="F61" s="29">
        <f xml:space="preserve"> AVERAGE(G61:J61)</f>
        <v>146527.66222222149</v>
      </c>
      <c r="G61">
        <v>100372.47777777701</v>
      </c>
      <c r="H61">
        <v>129806.90666666599</v>
      </c>
      <c r="I61">
        <v>136387.90666666601</v>
      </c>
      <c r="J61">
        <v>219543.35777777701</v>
      </c>
      <c r="L61" s="8" t="s">
        <v>15</v>
      </c>
      <c r="M61" s="28">
        <v>78000</v>
      </c>
      <c r="N61" s="28">
        <v>854000</v>
      </c>
      <c r="O61" s="28">
        <v>57800</v>
      </c>
      <c r="P61" s="19">
        <v>49000</v>
      </c>
      <c r="Q61" s="29">
        <f xml:space="preserve"> AVERAGE(R61:U61)</f>
        <v>58059.966666666638</v>
      </c>
      <c r="S61">
        <v>37867.404444444401</v>
      </c>
      <c r="T61">
        <v>59558.66</v>
      </c>
      <c r="U61">
        <v>76753.835555555503</v>
      </c>
      <c r="V61">
        <v>44691.288888888797</v>
      </c>
    </row>
    <row r="62" spans="1:22" ht="15.75" customHeight="1" x14ac:dyDescent="0.25"/>
    <row r="63" spans="1:22" ht="15.75" customHeight="1" x14ac:dyDescent="0.25">
      <c r="A63" s="52" t="s">
        <v>74</v>
      </c>
      <c r="B63" s="50"/>
      <c r="C63" s="50"/>
      <c r="D63" s="50"/>
      <c r="E63" s="50"/>
      <c r="F63" s="50"/>
      <c r="L63" s="52" t="s">
        <v>75</v>
      </c>
      <c r="M63" s="50"/>
      <c r="N63" s="50"/>
      <c r="O63" s="50"/>
      <c r="P63" s="50"/>
      <c r="Q63" s="50"/>
    </row>
    <row r="64" spans="1:22" ht="15.75" customHeight="1" x14ac:dyDescent="0.25">
      <c r="A64" s="27" t="s">
        <v>71</v>
      </c>
      <c r="B64" s="6" t="s">
        <v>17</v>
      </c>
      <c r="C64" s="6" t="s">
        <v>18</v>
      </c>
      <c r="D64" s="6" t="s">
        <v>19</v>
      </c>
      <c r="E64" s="7" t="s">
        <v>20</v>
      </c>
      <c r="F64" s="7"/>
      <c r="L64" s="27" t="s">
        <v>71</v>
      </c>
      <c r="M64" s="6" t="s">
        <v>17</v>
      </c>
      <c r="N64" s="6" t="s">
        <v>18</v>
      </c>
      <c r="O64" s="6" t="s">
        <v>19</v>
      </c>
      <c r="P64" s="7" t="s">
        <v>20</v>
      </c>
      <c r="Q64" s="7"/>
    </row>
    <row r="65" spans="1:22" ht="15.75" customHeight="1" x14ac:dyDescent="0.25">
      <c r="A65" s="8" t="s">
        <v>0</v>
      </c>
      <c r="B65" s="28">
        <v>134</v>
      </c>
      <c r="C65" s="28">
        <v>2300</v>
      </c>
      <c r="D65" s="28">
        <v>130</v>
      </c>
      <c r="E65" s="19">
        <v>135</v>
      </c>
      <c r="F65" s="19">
        <f xml:space="preserve"> AVERAGE(G65:K65)</f>
        <v>132.86999999999949</v>
      </c>
      <c r="G65">
        <v>130.38</v>
      </c>
      <c r="H65">
        <v>122.5</v>
      </c>
      <c r="J65">
        <v>136.51999999999899</v>
      </c>
      <c r="K65">
        <v>142.07999999999899</v>
      </c>
      <c r="L65" s="8" t="s">
        <v>0</v>
      </c>
      <c r="M65" s="28">
        <v>134</v>
      </c>
      <c r="N65" s="28">
        <v>2300</v>
      </c>
      <c r="O65" s="28">
        <v>130</v>
      </c>
      <c r="P65" s="19">
        <v>135</v>
      </c>
      <c r="Q65" s="19" t="e">
        <f xml:space="preserve"> AVERAGE(R65:U65)</f>
        <v>#DIV/0!</v>
      </c>
    </row>
    <row r="66" spans="1:22" ht="15.75" customHeight="1" x14ac:dyDescent="0.25">
      <c r="A66" s="8" t="s">
        <v>1</v>
      </c>
      <c r="B66" s="28">
        <v>95.6</v>
      </c>
      <c r="C66" s="28">
        <v>30500</v>
      </c>
      <c r="D66" s="28">
        <v>91.4</v>
      </c>
      <c r="E66" s="28">
        <v>95.6</v>
      </c>
      <c r="F66" s="19">
        <f t="shared" ref="F66:F80" si="2" xml:space="preserve"> AVERAGE(G66:K66)</f>
        <v>93.45</v>
      </c>
      <c r="G66">
        <v>90.96</v>
      </c>
      <c r="H66">
        <v>93.9</v>
      </c>
      <c r="J66">
        <v>93.92</v>
      </c>
      <c r="K66">
        <v>95.02</v>
      </c>
      <c r="L66" s="8" t="s">
        <v>1</v>
      </c>
      <c r="M66" s="28">
        <v>95.6</v>
      </c>
      <c r="N66" s="28">
        <v>30500</v>
      </c>
      <c r="O66" s="28">
        <v>91.4</v>
      </c>
      <c r="P66" s="28">
        <v>95.6</v>
      </c>
      <c r="Q66" s="19" t="e">
        <f t="shared" ref="Q66:Q79" si="3" xml:space="preserve"> AVERAGE(R66:U66)</f>
        <v>#DIV/0!</v>
      </c>
    </row>
    <row r="67" spans="1:22" ht="15.75" customHeight="1" x14ac:dyDescent="0.25">
      <c r="A67" s="8" t="s">
        <v>2</v>
      </c>
      <c r="B67" s="28">
        <v>96.8</v>
      </c>
      <c r="C67" s="28">
        <v>35800</v>
      </c>
      <c r="D67" s="28">
        <v>96.5</v>
      </c>
      <c r="E67" s="28">
        <v>96.8</v>
      </c>
      <c r="F67" s="19">
        <f t="shared" si="2"/>
        <v>97.724999999999966</v>
      </c>
      <c r="G67">
        <v>96.96</v>
      </c>
      <c r="H67">
        <v>102.06</v>
      </c>
      <c r="J67">
        <v>95.759999999999906</v>
      </c>
      <c r="K67">
        <v>96.12</v>
      </c>
      <c r="L67" s="8" t="s">
        <v>2</v>
      </c>
      <c r="M67" s="28">
        <v>96.8</v>
      </c>
      <c r="N67" s="28">
        <v>35800</v>
      </c>
      <c r="O67" s="28">
        <v>96.5</v>
      </c>
      <c r="P67" s="28">
        <v>96.8</v>
      </c>
      <c r="Q67" s="19" t="e">
        <f t="shared" si="3"/>
        <v>#DIV/0!</v>
      </c>
    </row>
    <row r="68" spans="1:22" ht="15.75" customHeight="1" x14ac:dyDescent="0.25">
      <c r="A68" s="8" t="s">
        <v>3</v>
      </c>
      <c r="B68" s="28">
        <v>94.6</v>
      </c>
      <c r="C68" s="28">
        <v>5490</v>
      </c>
      <c r="D68" s="28">
        <v>104</v>
      </c>
      <c r="E68" s="28">
        <v>94.6</v>
      </c>
      <c r="F68" s="19">
        <f t="shared" si="2"/>
        <v>99.739999999999938</v>
      </c>
      <c r="G68">
        <v>103.28</v>
      </c>
      <c r="H68">
        <v>97.239999999999895</v>
      </c>
      <c r="J68">
        <v>99.239999999999895</v>
      </c>
      <c r="K68">
        <v>99.2</v>
      </c>
      <c r="L68" s="8" t="s">
        <v>3</v>
      </c>
      <c r="M68" s="28">
        <v>94.6</v>
      </c>
      <c r="N68" s="28">
        <v>5490</v>
      </c>
      <c r="O68" s="28">
        <v>104</v>
      </c>
      <c r="P68" s="28">
        <v>94.6</v>
      </c>
      <c r="Q68" s="19" t="e">
        <f t="shared" si="3"/>
        <v>#DIV/0!</v>
      </c>
    </row>
    <row r="69" spans="1:22" ht="15.75" customHeight="1" x14ac:dyDescent="0.25">
      <c r="A69" s="8" t="s">
        <v>4</v>
      </c>
      <c r="B69" s="28">
        <v>10000</v>
      </c>
      <c r="C69" s="28">
        <v>16900</v>
      </c>
      <c r="D69" s="28">
        <v>8000</v>
      </c>
      <c r="E69" s="28">
        <v>8000</v>
      </c>
      <c r="F69" s="19">
        <f t="shared" si="2"/>
        <v>5448.9449999999997</v>
      </c>
      <c r="G69">
        <v>5445.78</v>
      </c>
      <c r="H69">
        <v>5452.34</v>
      </c>
      <c r="J69">
        <v>5449.96</v>
      </c>
      <c r="K69">
        <v>5447.7</v>
      </c>
      <c r="L69" s="8" t="s">
        <v>4</v>
      </c>
      <c r="M69" s="28">
        <v>10000</v>
      </c>
      <c r="N69" s="28">
        <v>16900</v>
      </c>
      <c r="O69" s="28">
        <v>8000</v>
      </c>
      <c r="P69" s="28">
        <v>8000</v>
      </c>
      <c r="Q69" s="19" t="e">
        <f t="shared" si="3"/>
        <v>#DIV/0!</v>
      </c>
    </row>
    <row r="70" spans="1:22" ht="15.75" customHeight="1" x14ac:dyDescent="0.25">
      <c r="A70" s="8" t="s">
        <v>5</v>
      </c>
      <c r="B70" s="28">
        <v>105</v>
      </c>
      <c r="C70" s="28">
        <v>4760</v>
      </c>
      <c r="D70" s="28">
        <v>118</v>
      </c>
      <c r="E70" s="19">
        <v>120</v>
      </c>
      <c r="F70" s="19">
        <f t="shared" si="2"/>
        <v>120.10499999999999</v>
      </c>
      <c r="G70">
        <v>121.06</v>
      </c>
      <c r="H70">
        <v>119.84</v>
      </c>
      <c r="J70">
        <v>120.3</v>
      </c>
      <c r="K70">
        <v>119.22</v>
      </c>
      <c r="L70" s="8" t="s">
        <v>5</v>
      </c>
      <c r="M70" s="28">
        <v>105</v>
      </c>
      <c r="N70" s="28">
        <v>4760</v>
      </c>
      <c r="O70" s="28">
        <v>118</v>
      </c>
      <c r="P70" s="19">
        <v>120</v>
      </c>
      <c r="Q70" s="19" t="e">
        <f t="shared" si="3"/>
        <v>#DIV/0!</v>
      </c>
    </row>
    <row r="71" spans="1:22" ht="15.75" customHeight="1" x14ac:dyDescent="0.25">
      <c r="A71" s="8" t="s">
        <v>6</v>
      </c>
      <c r="B71" s="28">
        <v>13000</v>
      </c>
      <c r="C71" s="28">
        <v>12800</v>
      </c>
      <c r="D71" s="28">
        <v>7360</v>
      </c>
      <c r="E71" s="19">
        <v>7200</v>
      </c>
      <c r="F71" s="19">
        <f t="shared" si="2"/>
        <v>3962.7549999999978</v>
      </c>
      <c r="G71">
        <v>3985.8</v>
      </c>
      <c r="H71">
        <v>4320.4933333333302</v>
      </c>
      <c r="J71">
        <v>3753.9466666666599</v>
      </c>
      <c r="K71">
        <v>3790.78</v>
      </c>
      <c r="L71" s="8" t="s">
        <v>6</v>
      </c>
      <c r="M71" s="28">
        <v>13000</v>
      </c>
      <c r="N71" s="28">
        <v>12800</v>
      </c>
      <c r="O71" s="28">
        <v>7360</v>
      </c>
      <c r="P71" s="19">
        <v>7200</v>
      </c>
      <c r="Q71" s="19">
        <f t="shared" si="3"/>
        <v>4493.31833333333</v>
      </c>
      <c r="R71">
        <v>3751.4866666666599</v>
      </c>
      <c r="S71">
        <v>4318.7533333333304</v>
      </c>
      <c r="T71">
        <v>3985.24</v>
      </c>
      <c r="U71">
        <v>5917.7933333333303</v>
      </c>
      <c r="V71">
        <v>3985.32</v>
      </c>
    </row>
    <row r="72" spans="1:22" ht="15.75" customHeight="1" x14ac:dyDescent="0.25">
      <c r="A72" s="8" t="s">
        <v>7</v>
      </c>
      <c r="B72" s="28">
        <v>814</v>
      </c>
      <c r="C72" s="28">
        <v>797</v>
      </c>
      <c r="D72" s="28">
        <v>769</v>
      </c>
      <c r="E72" s="19">
        <v>95</v>
      </c>
      <c r="F72" s="19">
        <f t="shared" si="2"/>
        <v>68.354999999999976</v>
      </c>
      <c r="G72">
        <v>67.399999999999906</v>
      </c>
      <c r="H72">
        <v>66.959999999999994</v>
      </c>
      <c r="J72">
        <v>70.22</v>
      </c>
      <c r="K72">
        <v>68.84</v>
      </c>
      <c r="L72" s="8" t="s">
        <v>7</v>
      </c>
      <c r="M72" s="28">
        <v>814</v>
      </c>
      <c r="N72" s="28">
        <v>797</v>
      </c>
      <c r="O72" s="28">
        <v>769</v>
      </c>
      <c r="P72" s="19">
        <v>95</v>
      </c>
      <c r="Q72" s="19" t="e">
        <f t="shared" si="3"/>
        <v>#DIV/0!</v>
      </c>
    </row>
    <row r="73" spans="1:22" ht="15.75" customHeight="1" x14ac:dyDescent="0.25">
      <c r="A73" s="8" t="s">
        <v>8</v>
      </c>
      <c r="B73" s="28">
        <v>8000</v>
      </c>
      <c r="C73" s="28">
        <v>181000</v>
      </c>
      <c r="D73" s="28">
        <v>8480</v>
      </c>
      <c r="E73" s="19">
        <v>5000</v>
      </c>
      <c r="F73" s="29">
        <f t="shared" si="2"/>
        <v>6370.4884444444424</v>
      </c>
      <c r="G73">
        <v>3522.4022222222202</v>
      </c>
      <c r="H73">
        <v>3903.5533333333301</v>
      </c>
      <c r="I73">
        <v>6117.30666666666</v>
      </c>
      <c r="J73">
        <v>18139.04</v>
      </c>
      <c r="K73">
        <v>170.14</v>
      </c>
      <c r="L73" s="8" t="s">
        <v>8</v>
      </c>
      <c r="M73" s="28">
        <v>8000</v>
      </c>
      <c r="N73" s="28">
        <v>181000</v>
      </c>
      <c r="O73" s="28">
        <v>8480</v>
      </c>
      <c r="P73" s="19">
        <v>5000</v>
      </c>
      <c r="Q73" s="19" t="e">
        <f t="shared" si="3"/>
        <v>#DIV/0!</v>
      </c>
    </row>
    <row r="74" spans="1:22" ht="15.75" customHeight="1" x14ac:dyDescent="0.25">
      <c r="A74" s="8" t="s">
        <v>9</v>
      </c>
      <c r="B74" s="28">
        <v>194000</v>
      </c>
      <c r="C74" s="28">
        <v>1770000</v>
      </c>
      <c r="D74" s="28">
        <v>187000</v>
      </c>
      <c r="E74" s="28">
        <v>183000</v>
      </c>
      <c r="F74" s="29">
        <f t="shared" si="2"/>
        <v>273613.84533333301</v>
      </c>
      <c r="G74">
        <v>329881.93111111101</v>
      </c>
      <c r="H74">
        <v>197128.411111111</v>
      </c>
      <c r="I74">
        <v>289318.19777777698</v>
      </c>
      <c r="J74">
        <v>261852.33333333299</v>
      </c>
      <c r="K74">
        <v>289888.35333333298</v>
      </c>
      <c r="L74" s="8" t="s">
        <v>9</v>
      </c>
      <c r="M74" s="28">
        <v>194000</v>
      </c>
      <c r="N74" s="28">
        <v>1770000</v>
      </c>
      <c r="O74" s="28">
        <v>187000</v>
      </c>
      <c r="P74" s="28">
        <v>183000</v>
      </c>
      <c r="Q74" s="30">
        <f t="shared" si="3"/>
        <v>159797.3227777775</v>
      </c>
      <c r="R74">
        <v>133484.33111111101</v>
      </c>
      <c r="S74">
        <v>170412.96444444399</v>
      </c>
      <c r="T74">
        <v>169301.47111111099</v>
      </c>
      <c r="U74">
        <v>165990.52444444399</v>
      </c>
      <c r="V74">
        <v>204165.86888888801</v>
      </c>
    </row>
    <row r="75" spans="1:22" ht="15.75" customHeight="1" x14ac:dyDescent="0.25">
      <c r="A75" s="8" t="s">
        <v>10</v>
      </c>
      <c r="B75" s="28">
        <v>6000</v>
      </c>
      <c r="C75" s="28">
        <v>181000</v>
      </c>
      <c r="D75" s="28">
        <v>3040</v>
      </c>
      <c r="E75" s="19">
        <v>500</v>
      </c>
      <c r="F75" s="29">
        <f t="shared" si="2"/>
        <v>989.89599999999791</v>
      </c>
      <c r="G75">
        <v>212.14</v>
      </c>
      <c r="H75">
        <v>3374.8911111111101</v>
      </c>
      <c r="I75">
        <v>166.28</v>
      </c>
      <c r="J75">
        <v>1030.72888888888</v>
      </c>
      <c r="K75">
        <v>165.44</v>
      </c>
      <c r="L75" s="8" t="s">
        <v>10</v>
      </c>
      <c r="M75" s="28">
        <v>6000</v>
      </c>
      <c r="N75" s="28">
        <v>181000</v>
      </c>
      <c r="O75" s="28">
        <v>3040</v>
      </c>
      <c r="P75" s="19">
        <v>500</v>
      </c>
      <c r="Q75" s="30" t="e">
        <f t="shared" si="3"/>
        <v>#DIV/0!</v>
      </c>
    </row>
    <row r="76" spans="1:22" ht="15.75" customHeight="1" x14ac:dyDescent="0.25">
      <c r="A76" s="8" t="s">
        <v>11</v>
      </c>
      <c r="B76" s="28">
        <v>52900</v>
      </c>
      <c r="C76" s="28">
        <v>567000</v>
      </c>
      <c r="D76" s="28">
        <v>84200</v>
      </c>
      <c r="E76" s="19">
        <v>79000</v>
      </c>
      <c r="F76" s="29">
        <f t="shared" si="2"/>
        <v>94974.075111111015</v>
      </c>
      <c r="G76">
        <v>34469.415555555497</v>
      </c>
      <c r="H76">
        <v>87521.76</v>
      </c>
      <c r="I76">
        <v>105684.673333333</v>
      </c>
      <c r="J76">
        <v>152396.26</v>
      </c>
      <c r="K76">
        <v>94798.266666666605</v>
      </c>
      <c r="L76" s="8" t="s">
        <v>11</v>
      </c>
      <c r="M76" s="28">
        <v>52900</v>
      </c>
      <c r="N76" s="28">
        <v>567000</v>
      </c>
      <c r="O76" s="28">
        <v>84200</v>
      </c>
      <c r="P76" s="19">
        <v>79000</v>
      </c>
      <c r="Q76" s="30">
        <f t="shared" si="3"/>
        <v>23262.921666666651</v>
      </c>
      <c r="R76">
        <v>59352.611111111102</v>
      </c>
      <c r="S76">
        <v>4865.84</v>
      </c>
      <c r="T76">
        <v>15531.8955555555</v>
      </c>
      <c r="U76">
        <v>13301.34</v>
      </c>
      <c r="V76">
        <v>22026.064444444401</v>
      </c>
    </row>
    <row r="77" spans="1:22" ht="15.75" customHeight="1" x14ac:dyDescent="0.25">
      <c r="A77" s="8" t="s">
        <v>12</v>
      </c>
      <c r="B77" s="28">
        <v>7180</v>
      </c>
      <c r="C77" s="28">
        <v>220000</v>
      </c>
      <c r="D77" s="28">
        <v>277</v>
      </c>
      <c r="E77" s="19">
        <v>1100</v>
      </c>
      <c r="F77" s="29">
        <f t="shared" si="2"/>
        <v>4400.1462222222199</v>
      </c>
      <c r="G77">
        <v>941.25333333333299</v>
      </c>
      <c r="H77">
        <v>807.42444444444402</v>
      </c>
      <c r="I77">
        <v>1142.9911111111101</v>
      </c>
      <c r="J77">
        <v>9638.9533333333293</v>
      </c>
      <c r="K77">
        <v>9470.1088888888808</v>
      </c>
      <c r="L77" s="8" t="s">
        <v>12</v>
      </c>
      <c r="M77" s="28">
        <v>7180</v>
      </c>
      <c r="N77" s="28">
        <v>220000</v>
      </c>
      <c r="O77" s="28">
        <v>277</v>
      </c>
      <c r="P77" s="19">
        <v>1100</v>
      </c>
      <c r="Q77" s="30" t="e">
        <f t="shared" si="3"/>
        <v>#DIV/0!</v>
      </c>
    </row>
    <row r="78" spans="1:22" ht="15.75" customHeight="1" x14ac:dyDescent="0.25">
      <c r="A78" s="8" t="s">
        <v>13</v>
      </c>
      <c r="B78" s="28">
        <v>54000</v>
      </c>
      <c r="C78" s="28">
        <v>237000</v>
      </c>
      <c r="D78" s="28">
        <v>7820</v>
      </c>
      <c r="E78" s="19">
        <v>6500</v>
      </c>
      <c r="F78" s="29">
        <f t="shared" si="2"/>
        <v>4352.6808888888863</v>
      </c>
      <c r="G78">
        <v>168.32</v>
      </c>
      <c r="H78">
        <v>8893.2422222222194</v>
      </c>
      <c r="I78">
        <v>2903.4844444444402</v>
      </c>
      <c r="J78">
        <v>171.23999999999899</v>
      </c>
      <c r="K78">
        <v>9627.1177777777702</v>
      </c>
      <c r="L78" s="8" t="s">
        <v>13</v>
      </c>
      <c r="M78" s="28">
        <v>54000</v>
      </c>
      <c r="N78" s="28">
        <v>237000</v>
      </c>
      <c r="O78" s="28">
        <v>7820</v>
      </c>
      <c r="P78" s="19">
        <v>6500</v>
      </c>
      <c r="Q78" s="30" t="e">
        <f t="shared" si="3"/>
        <v>#DIV/0!</v>
      </c>
    </row>
    <row r="79" spans="1:22" ht="15.75" customHeight="1" x14ac:dyDescent="0.25">
      <c r="A79" s="8" t="s">
        <v>14</v>
      </c>
      <c r="B79" s="28">
        <v>70000</v>
      </c>
      <c r="C79" s="28">
        <v>793000</v>
      </c>
      <c r="D79" s="28">
        <v>149000</v>
      </c>
      <c r="E79" s="19">
        <v>47000</v>
      </c>
      <c r="F79" s="29">
        <f t="shared" si="2"/>
        <v>43257.757333333298</v>
      </c>
      <c r="G79">
        <v>78678.28</v>
      </c>
      <c r="H79">
        <v>26050.0444444444</v>
      </c>
      <c r="I79">
        <v>64315.815555555499</v>
      </c>
      <c r="J79">
        <v>28827.6822222222</v>
      </c>
      <c r="K79">
        <v>18416.964444444398</v>
      </c>
      <c r="L79" s="8" t="s">
        <v>14</v>
      </c>
      <c r="M79" s="28">
        <v>70000</v>
      </c>
      <c r="N79" s="28">
        <v>793000</v>
      </c>
      <c r="O79" s="28">
        <v>149000</v>
      </c>
      <c r="P79" s="19">
        <v>47000</v>
      </c>
      <c r="Q79" s="30">
        <f t="shared" si="3"/>
        <v>55495.293888888853</v>
      </c>
      <c r="R79">
        <v>72546.082222222205</v>
      </c>
      <c r="S79">
        <v>56361.142222222203</v>
      </c>
      <c r="T79">
        <v>44179.093333333301</v>
      </c>
      <c r="U79">
        <v>48894.857777777703</v>
      </c>
      <c r="V79">
        <v>10203.3377777777</v>
      </c>
    </row>
    <row r="80" spans="1:22" ht="15.75" customHeight="1" x14ac:dyDescent="0.25">
      <c r="A80" s="8" t="s">
        <v>15</v>
      </c>
      <c r="B80" s="28">
        <v>78000</v>
      </c>
      <c r="C80" s="28">
        <v>854000</v>
      </c>
      <c r="D80" s="28">
        <v>57800</v>
      </c>
      <c r="E80" s="19">
        <v>49000</v>
      </c>
      <c r="F80" s="29">
        <f t="shared" si="2"/>
        <v>28475.585777777735</v>
      </c>
      <c r="G80">
        <v>15039.8177777777</v>
      </c>
      <c r="H80">
        <v>20894.893333333301</v>
      </c>
      <c r="I80">
        <v>27565.18</v>
      </c>
      <c r="J80">
        <v>44580.484444444402</v>
      </c>
      <c r="K80">
        <v>34297.553333333301</v>
      </c>
      <c r="L80" s="8" t="s">
        <v>15</v>
      </c>
      <c r="M80" s="28">
        <v>78000</v>
      </c>
      <c r="N80" s="28">
        <v>854000</v>
      </c>
      <c r="O80" s="28">
        <v>57800</v>
      </c>
      <c r="P80" s="19">
        <v>49000</v>
      </c>
      <c r="Q80" s="30">
        <f xml:space="preserve"> AVERAGE(R80:U80)</f>
        <v>16664.79166666665</v>
      </c>
      <c r="R80">
        <v>13214.4911111111</v>
      </c>
      <c r="S80">
        <v>18728.099999999999</v>
      </c>
      <c r="T80">
        <v>19909.2155555555</v>
      </c>
      <c r="U80">
        <v>14807.36</v>
      </c>
      <c r="V80">
        <v>15247.644444444401</v>
      </c>
    </row>
    <row r="81" spans="1:17" ht="15.75" customHeight="1" x14ac:dyDescent="0.25"/>
    <row r="82" spans="1:17" ht="15.75" customHeight="1" x14ac:dyDescent="0.25">
      <c r="A82" s="53"/>
      <c r="B82" s="50"/>
      <c r="C82" s="50"/>
      <c r="D82" s="50"/>
      <c r="E82" s="50"/>
      <c r="F82" s="50"/>
      <c r="L82" s="5"/>
      <c r="M82" s="5"/>
      <c r="N82" s="5"/>
      <c r="O82" s="5"/>
      <c r="P82" s="5"/>
      <c r="Q82" s="5"/>
    </row>
    <row r="83" spans="1:17" ht="15.75" customHeight="1" x14ac:dyDescent="0.25">
      <c r="A83" s="27" t="s">
        <v>71</v>
      </c>
      <c r="B83" s="6" t="s">
        <v>17</v>
      </c>
      <c r="C83" s="6" t="s">
        <v>18</v>
      </c>
      <c r="D83" s="6" t="s">
        <v>19</v>
      </c>
      <c r="E83" s="7" t="s">
        <v>20</v>
      </c>
      <c r="F83" s="7"/>
      <c r="L83" s="5"/>
      <c r="M83" s="5"/>
      <c r="N83" s="5"/>
      <c r="O83" s="5"/>
      <c r="P83" s="5"/>
      <c r="Q83" s="5"/>
    </row>
    <row r="84" spans="1:17" ht="15.75" customHeight="1" x14ac:dyDescent="0.25">
      <c r="A84" s="8" t="s">
        <v>0</v>
      </c>
      <c r="B84" s="28">
        <v>134</v>
      </c>
      <c r="C84" s="28">
        <v>2300</v>
      </c>
      <c r="D84" s="28">
        <v>130</v>
      </c>
      <c r="E84" s="19">
        <v>135</v>
      </c>
      <c r="F84" s="19">
        <f xml:space="preserve"> AVERAGE(G84:N84)</f>
        <v>121.179999999999</v>
      </c>
      <c r="G84">
        <v>121.179999999999</v>
      </c>
      <c r="L84" s="5"/>
      <c r="M84" s="5"/>
      <c r="N84" s="5"/>
      <c r="O84" s="5"/>
      <c r="P84" s="5"/>
      <c r="Q84" s="5"/>
    </row>
    <row r="85" spans="1:17" ht="15.75" customHeight="1" x14ac:dyDescent="0.25">
      <c r="A85" s="8" t="s">
        <v>1</v>
      </c>
      <c r="B85" s="28">
        <v>95.6</v>
      </c>
      <c r="C85" s="28">
        <v>30500</v>
      </c>
      <c r="D85" s="28">
        <v>91.4</v>
      </c>
      <c r="E85" s="28">
        <v>95.6</v>
      </c>
      <c r="F85" s="19">
        <f t="shared" ref="F85:F99" si="4" xml:space="preserve"> AVERAGE(G85:J85)</f>
        <v>92.42</v>
      </c>
      <c r="G85">
        <v>92.42</v>
      </c>
      <c r="L85" s="5"/>
      <c r="M85" s="5"/>
      <c r="N85" s="5"/>
      <c r="O85" s="5"/>
      <c r="P85" s="5"/>
      <c r="Q85" s="5"/>
    </row>
    <row r="86" spans="1:17" ht="15.75" customHeight="1" x14ac:dyDescent="0.25">
      <c r="A86" s="8" t="s">
        <v>2</v>
      </c>
      <c r="B86" s="28">
        <v>96.8</v>
      </c>
      <c r="C86" s="28">
        <v>35800</v>
      </c>
      <c r="D86" s="28">
        <v>96.5</v>
      </c>
      <c r="E86" s="28">
        <v>96.8</v>
      </c>
      <c r="F86" s="19">
        <f t="shared" si="4"/>
        <v>102.52</v>
      </c>
      <c r="G86">
        <v>102.52</v>
      </c>
      <c r="L86" s="5"/>
      <c r="M86" s="5"/>
      <c r="N86" s="5"/>
      <c r="O86" s="5"/>
      <c r="P86" s="5"/>
      <c r="Q86" s="5"/>
    </row>
    <row r="87" spans="1:17" ht="15" customHeight="1" x14ac:dyDescent="0.25">
      <c r="A87" s="8" t="s">
        <v>3</v>
      </c>
      <c r="B87" s="28">
        <v>94.6</v>
      </c>
      <c r="C87" s="28">
        <v>5490</v>
      </c>
      <c r="D87" s="28">
        <v>104</v>
      </c>
      <c r="E87" s="28">
        <v>94.6</v>
      </c>
      <c r="F87" s="19">
        <f t="shared" si="4"/>
        <v>93.96</v>
      </c>
      <c r="G87">
        <v>93.96</v>
      </c>
      <c r="L87" s="5"/>
      <c r="M87" s="5"/>
      <c r="N87" s="5"/>
      <c r="O87" s="5"/>
      <c r="P87" s="5"/>
      <c r="Q87" s="5"/>
    </row>
    <row r="88" spans="1:17" ht="15.75" customHeight="1" x14ac:dyDescent="0.25">
      <c r="A88" s="8" t="s">
        <v>4</v>
      </c>
      <c r="B88" s="28">
        <v>10000</v>
      </c>
      <c r="C88" s="28">
        <v>16900</v>
      </c>
      <c r="D88" s="28">
        <v>8000</v>
      </c>
      <c r="E88" s="28">
        <v>8000</v>
      </c>
      <c r="F88" s="19">
        <f t="shared" si="4"/>
        <v>5444.76</v>
      </c>
      <c r="G88">
        <v>5444.76</v>
      </c>
      <c r="L88" s="5"/>
      <c r="M88" s="5"/>
      <c r="N88" s="5"/>
      <c r="O88" s="5"/>
      <c r="P88" s="5"/>
      <c r="Q88" s="5"/>
    </row>
    <row r="89" spans="1:17" ht="15.75" customHeight="1" x14ac:dyDescent="0.25">
      <c r="A89" s="8" t="s">
        <v>5</v>
      </c>
      <c r="B89" s="28">
        <v>105</v>
      </c>
      <c r="C89" s="28">
        <v>4760</v>
      </c>
      <c r="D89" s="28">
        <v>118</v>
      </c>
      <c r="E89" s="19">
        <v>120</v>
      </c>
      <c r="F89" s="19">
        <f t="shared" si="4"/>
        <v>118.44</v>
      </c>
      <c r="G89">
        <v>118.44</v>
      </c>
      <c r="L89" s="5"/>
      <c r="M89" s="5"/>
      <c r="N89" s="5"/>
      <c r="O89" s="5"/>
      <c r="P89" s="5"/>
      <c r="Q89" s="5"/>
    </row>
    <row r="90" spans="1:17" ht="15.75" customHeight="1" x14ac:dyDescent="0.25">
      <c r="A90" s="8" t="s">
        <v>6</v>
      </c>
      <c r="B90" s="28">
        <v>13000</v>
      </c>
      <c r="C90" s="28">
        <v>12800</v>
      </c>
      <c r="D90" s="28">
        <v>7360</v>
      </c>
      <c r="E90" s="19">
        <v>7200</v>
      </c>
      <c r="F90" s="19">
        <f t="shared" si="4"/>
        <v>3785.16</v>
      </c>
      <c r="G90">
        <v>3785.16</v>
      </c>
      <c r="L90" s="5"/>
      <c r="M90" s="5"/>
      <c r="N90" s="5"/>
      <c r="O90" s="5"/>
      <c r="P90" s="5"/>
      <c r="Q90" s="5"/>
    </row>
    <row r="91" spans="1:17" ht="15.75" customHeight="1" x14ac:dyDescent="0.25">
      <c r="A91" s="8" t="s">
        <v>7</v>
      </c>
      <c r="B91" s="28">
        <v>814</v>
      </c>
      <c r="C91" s="28">
        <v>797</v>
      </c>
      <c r="D91" s="28">
        <v>769</v>
      </c>
      <c r="E91" s="19">
        <v>95</v>
      </c>
      <c r="F91" s="19">
        <f t="shared" si="4"/>
        <v>65.38</v>
      </c>
      <c r="G91">
        <v>65.38</v>
      </c>
      <c r="L91" s="5"/>
      <c r="M91" s="5"/>
      <c r="N91" s="5"/>
      <c r="O91" s="5"/>
      <c r="P91" s="5"/>
      <c r="Q91" s="5"/>
    </row>
    <row r="92" spans="1:17" ht="15.75" customHeight="1" x14ac:dyDescent="0.25">
      <c r="A92" s="8" t="s">
        <v>8</v>
      </c>
      <c r="B92" s="28">
        <v>8000</v>
      </c>
      <c r="C92" s="28">
        <v>181000</v>
      </c>
      <c r="D92" s="28">
        <v>8480</v>
      </c>
      <c r="E92" s="19">
        <v>5000</v>
      </c>
      <c r="F92" s="19">
        <f t="shared" si="4"/>
        <v>166.4</v>
      </c>
      <c r="G92">
        <v>166.4</v>
      </c>
      <c r="L92" s="5"/>
      <c r="M92" s="5"/>
      <c r="N92" s="5"/>
      <c r="O92" s="5"/>
      <c r="P92" s="5"/>
      <c r="Q92" s="5"/>
    </row>
    <row r="93" spans="1:17" ht="15.75" customHeight="1" x14ac:dyDescent="0.25">
      <c r="A93" s="8" t="s">
        <v>9</v>
      </c>
      <c r="B93" s="28">
        <v>194000</v>
      </c>
      <c r="C93" s="28">
        <v>1770000</v>
      </c>
      <c r="D93" s="28">
        <v>187000</v>
      </c>
      <c r="E93" s="28">
        <v>183000</v>
      </c>
      <c r="F93" s="19" t="e">
        <f t="shared" si="4"/>
        <v>#DIV/0!</v>
      </c>
      <c r="L93" s="5"/>
      <c r="M93" s="5"/>
      <c r="N93" s="5"/>
      <c r="O93" s="5"/>
      <c r="P93" s="5"/>
      <c r="Q93" s="5"/>
    </row>
    <row r="94" spans="1:17" ht="15.75" customHeight="1" x14ac:dyDescent="0.25">
      <c r="A94" s="8" t="s">
        <v>10</v>
      </c>
      <c r="B94" s="28">
        <v>6000</v>
      </c>
      <c r="C94" s="28">
        <v>181000</v>
      </c>
      <c r="D94" s="28">
        <v>3040</v>
      </c>
      <c r="E94" s="19">
        <v>500</v>
      </c>
      <c r="F94" s="19" t="e">
        <f t="shared" si="4"/>
        <v>#DIV/0!</v>
      </c>
      <c r="L94" s="5"/>
      <c r="M94" s="5"/>
      <c r="N94" s="5"/>
      <c r="O94" s="5"/>
      <c r="P94" s="5"/>
      <c r="Q94" s="5"/>
    </row>
    <row r="95" spans="1:17" ht="15.75" customHeight="1" x14ac:dyDescent="0.25">
      <c r="A95" s="8" t="s">
        <v>11</v>
      </c>
      <c r="B95" s="28">
        <v>52900</v>
      </c>
      <c r="C95" s="28">
        <v>567000</v>
      </c>
      <c r="D95" s="28">
        <v>84200</v>
      </c>
      <c r="E95" s="19">
        <v>79000</v>
      </c>
      <c r="F95" s="19">
        <f t="shared" si="4"/>
        <v>90698.744444444397</v>
      </c>
      <c r="G95">
        <v>90698.744444444397</v>
      </c>
      <c r="L95" s="5"/>
      <c r="M95" s="5"/>
      <c r="N95" s="5"/>
      <c r="O95" s="5"/>
      <c r="P95" s="5"/>
      <c r="Q95" s="5"/>
    </row>
    <row r="96" spans="1:17" ht="15.75" customHeight="1" x14ac:dyDescent="0.25">
      <c r="A96" s="8" t="s">
        <v>12</v>
      </c>
      <c r="B96" s="28">
        <v>7180</v>
      </c>
      <c r="C96" s="28">
        <v>220000</v>
      </c>
      <c r="D96" s="28">
        <v>277</v>
      </c>
      <c r="E96" s="19">
        <v>1100</v>
      </c>
      <c r="F96" s="19" t="e">
        <f t="shared" si="4"/>
        <v>#DIV/0!</v>
      </c>
      <c r="L96" s="5"/>
      <c r="M96" s="5"/>
      <c r="N96" s="5"/>
      <c r="O96" s="5"/>
      <c r="P96" s="5"/>
      <c r="Q96" s="5"/>
    </row>
    <row r="97" spans="1:33" ht="15.75" customHeight="1" x14ac:dyDescent="0.25">
      <c r="A97" s="8" t="s">
        <v>13</v>
      </c>
      <c r="B97" s="28">
        <v>54000</v>
      </c>
      <c r="C97" s="28">
        <v>237000</v>
      </c>
      <c r="D97" s="28">
        <v>7820</v>
      </c>
      <c r="E97" s="19">
        <v>6500</v>
      </c>
      <c r="F97" s="19" t="e">
        <f t="shared" si="4"/>
        <v>#DIV/0!</v>
      </c>
      <c r="L97" s="5"/>
      <c r="M97" s="5"/>
      <c r="N97" s="5"/>
      <c r="O97" s="5"/>
      <c r="P97" s="5"/>
      <c r="Q97" s="5"/>
    </row>
    <row r="98" spans="1:33" ht="15.75" customHeight="1" x14ac:dyDescent="0.25">
      <c r="A98" s="8" t="s">
        <v>14</v>
      </c>
      <c r="B98" s="28">
        <v>70000</v>
      </c>
      <c r="C98" s="28">
        <v>793000</v>
      </c>
      <c r="D98" s="28">
        <v>149000</v>
      </c>
      <c r="E98" s="19">
        <v>47000</v>
      </c>
      <c r="F98" s="19" t="e">
        <f t="shared" si="4"/>
        <v>#DIV/0!</v>
      </c>
      <c r="L98" s="5"/>
      <c r="M98" s="5"/>
      <c r="N98" s="5"/>
      <c r="O98" s="5"/>
      <c r="P98" s="5"/>
      <c r="Q98" s="5"/>
    </row>
    <row r="99" spans="1:33" ht="15.75" customHeight="1" x14ac:dyDescent="0.25">
      <c r="A99" s="8" t="s">
        <v>15</v>
      </c>
      <c r="B99" s="28">
        <v>78000</v>
      </c>
      <c r="C99" s="28">
        <v>854000</v>
      </c>
      <c r="D99" s="28">
        <v>57800</v>
      </c>
      <c r="E99" s="19">
        <v>49000</v>
      </c>
      <c r="F99" s="19" t="e">
        <f t="shared" si="4"/>
        <v>#DIV/0!</v>
      </c>
      <c r="L99" s="5"/>
      <c r="M99" s="5"/>
      <c r="N99" s="5"/>
      <c r="O99" s="5"/>
      <c r="P99" s="5"/>
      <c r="Q99" s="5"/>
    </row>
    <row r="100" spans="1:33" ht="15.75" customHeight="1" x14ac:dyDescent="0.25"/>
    <row r="101" spans="1:33" ht="15.75" customHeight="1" x14ac:dyDescent="0.25"/>
    <row r="102" spans="1:33" ht="15.75" customHeight="1" x14ac:dyDescent="0.25"/>
    <row r="103" spans="1:33" ht="15.75" customHeight="1" x14ac:dyDescent="0.25"/>
    <row r="104" spans="1:33" ht="15.75" customHeight="1" x14ac:dyDescent="0.25">
      <c r="R104" s="48" t="s">
        <v>77</v>
      </c>
      <c r="S104" s="48"/>
      <c r="T104" s="48"/>
      <c r="U104" s="48"/>
      <c r="V104" s="48"/>
      <c r="W104" s="48"/>
    </row>
    <row r="105" spans="1:33" ht="15.75" customHeight="1" x14ac:dyDescent="0.25">
      <c r="A105" s="27" t="s">
        <v>71</v>
      </c>
      <c r="B105" s="6" t="s">
        <v>17</v>
      </c>
      <c r="C105" s="6" t="s">
        <v>18</v>
      </c>
      <c r="D105" s="6" t="s">
        <v>19</v>
      </c>
      <c r="E105" s="7" t="s">
        <v>20</v>
      </c>
      <c r="F105" s="33" t="s">
        <v>76</v>
      </c>
      <c r="R105" s="27" t="s">
        <v>71</v>
      </c>
      <c r="S105" s="6" t="s">
        <v>17</v>
      </c>
      <c r="T105" s="6" t="s">
        <v>18</v>
      </c>
      <c r="U105" s="6" t="s">
        <v>19</v>
      </c>
      <c r="V105" s="7" t="s">
        <v>20</v>
      </c>
      <c r="W105" s="33" t="s">
        <v>76</v>
      </c>
    </row>
    <row r="106" spans="1:33" ht="15.75" customHeight="1" x14ac:dyDescent="0.25">
      <c r="A106" s="8" t="s">
        <v>0</v>
      </c>
      <c r="B106" s="28">
        <v>134</v>
      </c>
      <c r="C106" s="28">
        <v>2300</v>
      </c>
      <c r="D106" s="28">
        <v>130</v>
      </c>
      <c r="E106" s="19">
        <v>135</v>
      </c>
      <c r="F106" s="16">
        <f xml:space="preserve"> AVERAGE(G106:L106)</f>
        <v>127.88999999999932</v>
      </c>
      <c r="G106">
        <v>121.179999999999</v>
      </c>
      <c r="H106">
        <v>121.179999999999</v>
      </c>
      <c r="I106">
        <v>135.95999999999901</v>
      </c>
      <c r="J106">
        <v>139.32</v>
      </c>
      <c r="K106">
        <v>132.28</v>
      </c>
      <c r="L106">
        <v>117.41999999999901</v>
      </c>
      <c r="P106" s="31"/>
      <c r="R106" s="8" t="s">
        <v>0</v>
      </c>
      <c r="S106" s="34">
        <v>134</v>
      </c>
      <c r="T106" s="34">
        <v>2300</v>
      </c>
      <c r="U106" s="34">
        <v>130</v>
      </c>
      <c r="V106" s="34">
        <v>135</v>
      </c>
      <c r="W106" s="35">
        <f>AVERAGE(X106:AG106)</f>
        <v>121.179999999999</v>
      </c>
      <c r="X106">
        <v>121.179999999999</v>
      </c>
      <c r="Y106">
        <v>121.179999999999</v>
      </c>
      <c r="Z106">
        <v>121.179999999999</v>
      </c>
      <c r="AA106">
        <v>121.179999999999</v>
      </c>
      <c r="AB106">
        <v>121.179999999999</v>
      </c>
      <c r="AC106">
        <v>121.179999999999</v>
      </c>
      <c r="AD106">
        <v>121.179999999999</v>
      </c>
      <c r="AE106">
        <v>121.179999999999</v>
      </c>
      <c r="AF106">
        <v>121.179999999999</v>
      </c>
    </row>
    <row r="107" spans="1:33" ht="15.75" customHeight="1" x14ac:dyDescent="0.25">
      <c r="A107" s="8" t="s">
        <v>1</v>
      </c>
      <c r="B107" s="28">
        <v>95.74</v>
      </c>
      <c r="C107" s="28">
        <v>30500</v>
      </c>
      <c r="D107" s="28">
        <v>91.4</v>
      </c>
      <c r="E107" s="28">
        <v>95.6</v>
      </c>
      <c r="F107" s="16">
        <f t="shared" ref="F107:F120" si="5" xml:space="preserve"> AVERAGE(G107:L107)</f>
        <v>87.773333333333326</v>
      </c>
      <c r="G107">
        <v>86.82</v>
      </c>
      <c r="H107">
        <v>92.14</v>
      </c>
      <c r="I107">
        <v>86.92</v>
      </c>
      <c r="J107">
        <v>86.92</v>
      </c>
      <c r="K107">
        <v>86.92</v>
      </c>
      <c r="L107">
        <v>86.92</v>
      </c>
      <c r="P107" s="31"/>
      <c r="R107" s="8" t="s">
        <v>1</v>
      </c>
      <c r="S107" s="34">
        <v>95.74</v>
      </c>
      <c r="T107" s="34">
        <v>30500</v>
      </c>
      <c r="U107" s="34">
        <v>91.4</v>
      </c>
      <c r="V107" s="34">
        <v>95.6</v>
      </c>
      <c r="W107" s="35">
        <f t="shared" ref="W107:W137" si="6">AVERAGE(X107:AG107)</f>
        <v>90.566666666666649</v>
      </c>
      <c r="X107">
        <v>92.44</v>
      </c>
      <c r="Y107">
        <v>92.44</v>
      </c>
      <c r="Z107">
        <v>92.44</v>
      </c>
      <c r="AA107">
        <v>92.44</v>
      </c>
      <c r="AB107">
        <v>92.14</v>
      </c>
      <c r="AC107">
        <v>86.92</v>
      </c>
      <c r="AD107">
        <v>86.92</v>
      </c>
      <c r="AE107">
        <v>92.44</v>
      </c>
      <c r="AF107">
        <v>86.92</v>
      </c>
    </row>
    <row r="108" spans="1:33" ht="15.75" customHeight="1" x14ac:dyDescent="0.25">
      <c r="A108" s="8" t="s">
        <v>2</v>
      </c>
      <c r="B108" s="28">
        <v>97.44</v>
      </c>
      <c r="C108" s="28">
        <v>35800</v>
      </c>
      <c r="D108" s="28">
        <v>96.5</v>
      </c>
      <c r="E108" s="17">
        <v>96.8</v>
      </c>
      <c r="F108" s="19">
        <f t="shared" si="5"/>
        <v>102.75333333333333</v>
      </c>
      <c r="G108">
        <v>102.8</v>
      </c>
      <c r="H108">
        <v>102.8</v>
      </c>
      <c r="I108">
        <v>102.52</v>
      </c>
      <c r="J108">
        <v>102.8</v>
      </c>
      <c r="K108">
        <v>102.8</v>
      </c>
      <c r="L108">
        <v>102.8</v>
      </c>
      <c r="P108" s="31"/>
      <c r="R108" s="8" t="s">
        <v>2</v>
      </c>
      <c r="S108" s="34">
        <v>97.44</v>
      </c>
      <c r="T108" s="34">
        <v>35800</v>
      </c>
      <c r="U108" s="35">
        <v>96.5</v>
      </c>
      <c r="V108" s="34">
        <v>96.8</v>
      </c>
      <c r="W108" s="34">
        <f t="shared" si="6"/>
        <v>100.8059999999999</v>
      </c>
      <c r="X108">
        <v>102.05999999999899</v>
      </c>
      <c r="Y108">
        <v>102.8</v>
      </c>
      <c r="Z108">
        <v>102.52</v>
      </c>
      <c r="AA108">
        <v>102.8</v>
      </c>
      <c r="AB108">
        <v>102.52</v>
      </c>
      <c r="AC108">
        <v>96.82</v>
      </c>
      <c r="AD108">
        <v>96.64</v>
      </c>
      <c r="AE108">
        <v>102.52</v>
      </c>
      <c r="AF108">
        <v>102.8</v>
      </c>
      <c r="AG108">
        <v>96.58</v>
      </c>
    </row>
    <row r="109" spans="1:33" ht="15.75" customHeight="1" x14ac:dyDescent="0.25">
      <c r="A109" s="8" t="s">
        <v>3</v>
      </c>
      <c r="B109" s="28">
        <v>102.7342857</v>
      </c>
      <c r="C109" s="28">
        <v>5490</v>
      </c>
      <c r="D109" s="28">
        <v>104</v>
      </c>
      <c r="E109" s="17">
        <v>94.6</v>
      </c>
      <c r="F109" s="19">
        <f t="shared" si="5"/>
        <v>96.36666666666666</v>
      </c>
      <c r="G109">
        <v>92.82</v>
      </c>
      <c r="H109">
        <v>92.82</v>
      </c>
      <c r="I109">
        <v>103.46</v>
      </c>
      <c r="J109">
        <v>103.46</v>
      </c>
      <c r="K109">
        <v>92.82</v>
      </c>
      <c r="L109">
        <v>92.82</v>
      </c>
      <c r="P109" s="31"/>
      <c r="R109" s="8" t="s">
        <v>3</v>
      </c>
      <c r="S109" s="34">
        <v>102.7342857</v>
      </c>
      <c r="T109" s="34">
        <v>5490</v>
      </c>
      <c r="U109" s="34">
        <v>104</v>
      </c>
      <c r="V109" s="34">
        <v>94.6</v>
      </c>
      <c r="W109" s="35">
        <f t="shared" si="6"/>
        <v>93.933999999999997</v>
      </c>
      <c r="X109">
        <v>99.48</v>
      </c>
      <c r="Y109">
        <v>92.78</v>
      </c>
      <c r="Z109">
        <v>92.82</v>
      </c>
      <c r="AA109">
        <v>93.96</v>
      </c>
      <c r="AB109">
        <v>93.96</v>
      </c>
      <c r="AC109">
        <v>93.96</v>
      </c>
      <c r="AD109">
        <v>92.82</v>
      </c>
      <c r="AE109">
        <v>92.82</v>
      </c>
      <c r="AF109">
        <v>93.96</v>
      </c>
      <c r="AG109">
        <v>92.78</v>
      </c>
    </row>
    <row r="110" spans="1:33" ht="15.75" customHeight="1" x14ac:dyDescent="0.25">
      <c r="A110" s="8" t="s">
        <v>4</v>
      </c>
      <c r="B110" s="17">
        <v>4069.6358019999998</v>
      </c>
      <c r="C110" s="28">
        <v>16900</v>
      </c>
      <c r="D110" s="28">
        <v>8000</v>
      </c>
      <c r="E110" s="28">
        <v>8000</v>
      </c>
      <c r="F110" s="10">
        <f t="shared" si="5"/>
        <v>5445.2300000000005</v>
      </c>
      <c r="G110">
        <v>5445.34</v>
      </c>
      <c r="H110">
        <v>5444.76</v>
      </c>
      <c r="I110">
        <v>5445.26</v>
      </c>
      <c r="J110">
        <v>5445.34</v>
      </c>
      <c r="K110">
        <v>5445.34</v>
      </c>
      <c r="L110">
        <v>5445.34</v>
      </c>
      <c r="P110" s="31"/>
      <c r="R110" s="8" t="s">
        <v>4</v>
      </c>
      <c r="S110" s="35">
        <v>4069.6358019999998</v>
      </c>
      <c r="T110" s="34">
        <v>16900</v>
      </c>
      <c r="U110" s="34">
        <v>8000</v>
      </c>
      <c r="V110" s="34">
        <v>8000</v>
      </c>
      <c r="W110" s="34">
        <f t="shared" si="6"/>
        <v>5445.2400000000007</v>
      </c>
      <c r="X110">
        <v>5445.5</v>
      </c>
      <c r="Y110">
        <v>5444.84</v>
      </c>
      <c r="Z110">
        <v>5445.26</v>
      </c>
      <c r="AA110">
        <v>5445.26</v>
      </c>
      <c r="AB110">
        <v>5444.76</v>
      </c>
      <c r="AC110">
        <v>5445.26</v>
      </c>
      <c r="AD110">
        <v>5445.5</v>
      </c>
      <c r="AE110">
        <v>5445.26</v>
      </c>
      <c r="AF110">
        <v>5445.5</v>
      </c>
      <c r="AG110">
        <v>5445.26</v>
      </c>
    </row>
    <row r="111" spans="1:33" ht="15.75" customHeight="1" x14ac:dyDescent="0.25">
      <c r="A111" s="8" t="s">
        <v>5</v>
      </c>
      <c r="B111" s="17">
        <v>105</v>
      </c>
      <c r="C111" s="28">
        <v>4760</v>
      </c>
      <c r="D111" s="28">
        <v>118</v>
      </c>
      <c r="E111" s="19">
        <v>120</v>
      </c>
      <c r="F111" s="19">
        <f t="shared" si="5"/>
        <v>120.37666666666667</v>
      </c>
      <c r="G111">
        <v>121.8</v>
      </c>
      <c r="H111">
        <v>118.58</v>
      </c>
      <c r="I111">
        <v>121.8</v>
      </c>
      <c r="J111">
        <v>119.7</v>
      </c>
      <c r="K111">
        <v>118.58</v>
      </c>
      <c r="L111">
        <v>121.8</v>
      </c>
      <c r="P111" s="31"/>
      <c r="R111" s="8" t="s">
        <v>5</v>
      </c>
      <c r="S111" s="35">
        <v>105</v>
      </c>
      <c r="T111" s="34">
        <v>4760</v>
      </c>
      <c r="U111" s="34">
        <v>118</v>
      </c>
      <c r="V111" s="34">
        <v>120</v>
      </c>
      <c r="W111" s="34">
        <f t="shared" si="6"/>
        <v>120.73599999999999</v>
      </c>
      <c r="X111">
        <v>121.66</v>
      </c>
      <c r="Y111">
        <v>121.66</v>
      </c>
      <c r="Z111">
        <v>121.66</v>
      </c>
      <c r="AA111">
        <v>118.58</v>
      </c>
      <c r="AB111">
        <v>118.44</v>
      </c>
      <c r="AC111">
        <v>121.8</v>
      </c>
      <c r="AD111">
        <v>121.66</v>
      </c>
      <c r="AE111">
        <v>121.66</v>
      </c>
      <c r="AF111">
        <v>121.8</v>
      </c>
      <c r="AG111">
        <v>118.44</v>
      </c>
    </row>
    <row r="112" spans="1:33" ht="15.75" customHeight="1" x14ac:dyDescent="0.25">
      <c r="A112" s="8" t="s">
        <v>6</v>
      </c>
      <c r="B112" s="28">
        <v>10338.10578</v>
      </c>
      <c r="C112" s="28">
        <v>12800</v>
      </c>
      <c r="D112" s="28">
        <v>7360</v>
      </c>
      <c r="E112" s="19">
        <v>7200</v>
      </c>
      <c r="F112" s="16">
        <f t="shared" si="5"/>
        <v>4407.2755555555532</v>
      </c>
      <c r="G112">
        <v>5617.7933333333303</v>
      </c>
      <c r="H112">
        <v>4385.0600000000004</v>
      </c>
      <c r="I112">
        <v>3751.2666666666601</v>
      </c>
      <c r="J112">
        <v>4385.5</v>
      </c>
      <c r="K112">
        <v>4318.9133333333302</v>
      </c>
      <c r="L112">
        <v>3985.12</v>
      </c>
      <c r="P112" s="31"/>
      <c r="R112" s="8" t="s">
        <v>6</v>
      </c>
      <c r="S112" s="34">
        <v>10338.10578</v>
      </c>
      <c r="T112" s="34">
        <v>12800</v>
      </c>
      <c r="U112" s="34">
        <v>7360</v>
      </c>
      <c r="V112" s="34">
        <v>7200</v>
      </c>
      <c r="W112" s="35">
        <f t="shared" si="6"/>
        <v>4197.6024999999991</v>
      </c>
      <c r="X112">
        <v>3985.22</v>
      </c>
      <c r="Y112">
        <v>3985.86</v>
      </c>
      <c r="Z112">
        <v>3985.12</v>
      </c>
      <c r="AA112">
        <v>3984.76</v>
      </c>
      <c r="AB112">
        <v>5917.7733333333299</v>
      </c>
      <c r="AC112">
        <v>3751.6666666666601</v>
      </c>
      <c r="AD112">
        <v>3985.32</v>
      </c>
      <c r="AE112">
        <v>3985.1</v>
      </c>
    </row>
    <row r="113" spans="1:34" ht="15.75" customHeight="1" x14ac:dyDescent="0.25">
      <c r="A113" s="8" t="s">
        <v>7</v>
      </c>
      <c r="B113" s="28">
        <v>68.8</v>
      </c>
      <c r="C113" s="28">
        <v>797</v>
      </c>
      <c r="D113" s="28">
        <v>769</v>
      </c>
      <c r="E113" s="19">
        <v>95</v>
      </c>
      <c r="F113" s="16">
        <f t="shared" si="5"/>
        <v>65.776666666666642</v>
      </c>
      <c r="G113">
        <v>65.64</v>
      </c>
      <c r="H113">
        <v>65.479999999999905</v>
      </c>
      <c r="I113">
        <v>65.42</v>
      </c>
      <c r="J113">
        <v>65.64</v>
      </c>
      <c r="K113">
        <v>67.099999999999994</v>
      </c>
      <c r="L113">
        <v>65.38</v>
      </c>
      <c r="P113" s="31"/>
      <c r="R113" s="8" t="s">
        <v>7</v>
      </c>
      <c r="S113" s="34">
        <v>68.8</v>
      </c>
      <c r="T113" s="34">
        <v>797</v>
      </c>
      <c r="U113" s="34">
        <v>769</v>
      </c>
      <c r="V113" s="34">
        <v>95</v>
      </c>
      <c r="W113" s="35">
        <f t="shared" si="6"/>
        <v>65.485999999999919</v>
      </c>
      <c r="X113">
        <v>65.479999999999905</v>
      </c>
      <c r="Y113">
        <v>65.479999999999905</v>
      </c>
      <c r="Z113">
        <v>65.64</v>
      </c>
      <c r="AA113">
        <v>65.38</v>
      </c>
      <c r="AB113">
        <v>65.479999999999905</v>
      </c>
      <c r="AC113">
        <v>65.479999999999905</v>
      </c>
      <c r="AD113">
        <v>65.479999999999905</v>
      </c>
      <c r="AE113">
        <v>65.479999999999905</v>
      </c>
      <c r="AF113">
        <v>65.479999999999905</v>
      </c>
      <c r="AG113">
        <v>65.479999999999905</v>
      </c>
    </row>
    <row r="114" spans="1:34" ht="15.75" customHeight="1" x14ac:dyDescent="0.25">
      <c r="A114" s="8" t="s">
        <v>8</v>
      </c>
      <c r="B114" s="28">
        <v>3307.1417280000001</v>
      </c>
      <c r="C114" s="28">
        <v>181000</v>
      </c>
      <c r="D114" s="28">
        <v>8480</v>
      </c>
      <c r="E114" s="19">
        <v>5000</v>
      </c>
      <c r="F114" s="16">
        <f t="shared" si="5"/>
        <v>162.66666666666669</v>
      </c>
      <c r="G114">
        <v>156.68</v>
      </c>
      <c r="H114">
        <v>156.04</v>
      </c>
      <c r="I114">
        <v>180.8</v>
      </c>
      <c r="J114">
        <v>163.78</v>
      </c>
      <c r="K114">
        <v>156.36000000000001</v>
      </c>
      <c r="L114">
        <v>162.34</v>
      </c>
      <c r="P114" s="31"/>
      <c r="R114" s="8" t="s">
        <v>8</v>
      </c>
      <c r="S114" s="34">
        <v>3307.1417280000001</v>
      </c>
      <c r="T114" s="34">
        <v>181000</v>
      </c>
      <c r="U114" s="34">
        <v>8480</v>
      </c>
      <c r="V114" s="34">
        <v>5000</v>
      </c>
      <c r="W114" s="35">
        <f t="shared" si="6"/>
        <v>159.4959999999995</v>
      </c>
      <c r="X114">
        <v>162.07999999999899</v>
      </c>
      <c r="Y114">
        <v>160.96</v>
      </c>
      <c r="Z114">
        <v>162.07999999999899</v>
      </c>
      <c r="AA114">
        <v>162.07999999999899</v>
      </c>
      <c r="AB114">
        <v>156.18</v>
      </c>
      <c r="AC114">
        <v>159.88</v>
      </c>
      <c r="AD114">
        <v>153.16</v>
      </c>
      <c r="AE114">
        <v>154.38</v>
      </c>
      <c r="AF114">
        <v>162.07999999999899</v>
      </c>
      <c r="AG114">
        <v>162.07999999999899</v>
      </c>
    </row>
    <row r="115" spans="1:34" ht="15.75" customHeight="1" x14ac:dyDescent="0.25">
      <c r="A115" s="8" t="s">
        <v>9</v>
      </c>
      <c r="B115" s="28">
        <v>194000</v>
      </c>
      <c r="C115" s="28">
        <v>1770000</v>
      </c>
      <c r="D115" s="28">
        <v>187000</v>
      </c>
      <c r="E115" s="28">
        <v>183000</v>
      </c>
      <c r="F115" s="16">
        <f t="shared" si="5"/>
        <v>153544.06777777732</v>
      </c>
      <c r="G115">
        <v>137753.497777777</v>
      </c>
      <c r="H115">
        <v>137297.68</v>
      </c>
      <c r="I115">
        <v>147403.12222222201</v>
      </c>
      <c r="J115">
        <v>166424.93555555501</v>
      </c>
      <c r="K115">
        <v>167826.642222222</v>
      </c>
      <c r="L115">
        <v>164558.52888888799</v>
      </c>
      <c r="P115" s="31"/>
      <c r="R115" s="8" t="s">
        <v>9</v>
      </c>
      <c r="S115" s="34">
        <v>194000</v>
      </c>
      <c r="T115" s="34">
        <v>1770000</v>
      </c>
      <c r="U115" s="34">
        <v>187000</v>
      </c>
      <c r="V115" s="34">
        <v>183000</v>
      </c>
      <c r="W115" s="34">
        <f t="shared" si="6"/>
        <v>148198.18311111079</v>
      </c>
      <c r="X115">
        <v>152588.851111111</v>
      </c>
      <c r="Y115">
        <v>167731.79999999999</v>
      </c>
      <c r="Z115">
        <v>153461.228888888</v>
      </c>
      <c r="AA115">
        <v>114620.18444444401</v>
      </c>
      <c r="AB115">
        <v>152588.851111111</v>
      </c>
    </row>
    <row r="116" spans="1:34" ht="15.75" customHeight="1" x14ac:dyDescent="0.25">
      <c r="A116" s="8" t="s">
        <v>10</v>
      </c>
      <c r="B116" s="28">
        <v>910.73827159999996</v>
      </c>
      <c r="C116" s="28">
        <v>181000</v>
      </c>
      <c r="D116" s="28">
        <v>3040</v>
      </c>
      <c r="E116" s="19">
        <v>500</v>
      </c>
      <c r="F116" s="16">
        <f t="shared" si="5"/>
        <v>170.804</v>
      </c>
      <c r="G116">
        <v>188.2</v>
      </c>
      <c r="H116">
        <v>153.24</v>
      </c>
      <c r="I116">
        <v>172.3</v>
      </c>
      <c r="J116">
        <v>166.72</v>
      </c>
      <c r="K116">
        <v>173.56</v>
      </c>
      <c r="P116" s="31"/>
      <c r="R116" s="8" t="s">
        <v>10</v>
      </c>
      <c r="S116" s="34">
        <v>910.73827159999996</v>
      </c>
      <c r="T116" s="34">
        <v>181000</v>
      </c>
      <c r="U116" s="34">
        <v>3040</v>
      </c>
      <c r="V116" s="34">
        <v>500</v>
      </c>
      <c r="W116" s="34">
        <f t="shared" si="6"/>
        <v>162.74799999999982</v>
      </c>
      <c r="X116">
        <v>173.94</v>
      </c>
      <c r="Y116">
        <v>161.66</v>
      </c>
      <c r="Z116">
        <v>156.95999999999901</v>
      </c>
      <c r="AA116">
        <v>159.24</v>
      </c>
      <c r="AB116">
        <v>161.94</v>
      </c>
    </row>
    <row r="117" spans="1:34" ht="15.75" customHeight="1" x14ac:dyDescent="0.25">
      <c r="A117" s="8" t="s">
        <v>11</v>
      </c>
      <c r="B117" s="28">
        <v>14974.64444</v>
      </c>
      <c r="C117" s="28">
        <v>567000</v>
      </c>
      <c r="D117" s="28">
        <v>84200</v>
      </c>
      <c r="E117" s="19">
        <v>79000</v>
      </c>
      <c r="F117" s="16">
        <f xml:space="preserve"> AVERAGE(G117:M117)</f>
        <v>14126.115873015839</v>
      </c>
      <c r="G117">
        <v>6679.0377777777703</v>
      </c>
      <c r="H117">
        <v>10302.76</v>
      </c>
      <c r="I117">
        <v>20761.157777777698</v>
      </c>
      <c r="J117">
        <v>17856.175555555499</v>
      </c>
      <c r="K117">
        <v>15872.3622222222</v>
      </c>
      <c r="L117">
        <v>12771.644444444401</v>
      </c>
      <c r="M117">
        <v>14639.6733333333</v>
      </c>
      <c r="P117" s="31"/>
      <c r="R117" s="8" t="s">
        <v>11</v>
      </c>
      <c r="S117" s="34">
        <v>14974.64444</v>
      </c>
      <c r="T117" s="34">
        <v>567000</v>
      </c>
      <c r="U117" s="34">
        <v>84200</v>
      </c>
      <c r="V117" s="34">
        <v>79000</v>
      </c>
      <c r="W117" s="34">
        <f>AVERAGE(X117:AH117)</f>
        <v>10087.747111111092</v>
      </c>
      <c r="X117">
        <v>15972.606666666599</v>
      </c>
      <c r="Y117">
        <v>2554.3955555555499</v>
      </c>
      <c r="Z117">
        <v>14448.926666666601</v>
      </c>
      <c r="AA117">
        <v>6383.2533333333304</v>
      </c>
      <c r="AB117">
        <v>8032.6911111111103</v>
      </c>
      <c r="AC117">
        <v>8033.2111111111099</v>
      </c>
      <c r="AD117">
        <v>20832.7133333333</v>
      </c>
      <c r="AE117">
        <v>18597.975999999999</v>
      </c>
      <c r="AF117">
        <v>611.31111111111102</v>
      </c>
      <c r="AG117">
        <v>5160.8622222222202</v>
      </c>
      <c r="AH117">
        <v>10337.2711111111</v>
      </c>
    </row>
    <row r="118" spans="1:34" ht="15.75" customHeight="1" x14ac:dyDescent="0.25">
      <c r="A118" s="8" t="s">
        <v>12</v>
      </c>
      <c r="B118" s="28">
        <v>3359.6609880000001</v>
      </c>
      <c r="C118" s="28">
        <v>220000</v>
      </c>
      <c r="D118" s="28">
        <v>277</v>
      </c>
      <c r="E118" s="19">
        <v>1100</v>
      </c>
      <c r="F118" s="16">
        <f xml:space="preserve"> AVERAGE(G118:M118)</f>
        <v>186.15666666666633</v>
      </c>
      <c r="G118">
        <v>194.86</v>
      </c>
      <c r="H118">
        <v>190.12</v>
      </c>
      <c r="I118">
        <v>189.57999999999899</v>
      </c>
      <c r="J118">
        <v>180.33999999999901</v>
      </c>
      <c r="K118">
        <v>172.2</v>
      </c>
      <c r="L118">
        <v>189.84</v>
      </c>
      <c r="P118" s="31"/>
      <c r="R118" s="8" t="s">
        <v>12</v>
      </c>
      <c r="S118" s="34">
        <v>3359.6609880000001</v>
      </c>
      <c r="T118" s="34">
        <v>220000</v>
      </c>
      <c r="U118" s="34">
        <v>277</v>
      </c>
      <c r="V118" s="34">
        <v>1100</v>
      </c>
      <c r="W118" s="34">
        <f t="shared" si="6"/>
        <v>297.51333333333332</v>
      </c>
      <c r="X118">
        <v>495.74</v>
      </c>
      <c r="Y118">
        <v>198.06</v>
      </c>
      <c r="Z118">
        <v>198.74</v>
      </c>
      <c r="AF118" s="36"/>
    </row>
    <row r="119" spans="1:34" ht="15.75" customHeight="1" x14ac:dyDescent="0.25">
      <c r="A119" s="8" t="s">
        <v>13</v>
      </c>
      <c r="B119" s="28">
        <v>18163.26296</v>
      </c>
      <c r="C119" s="28">
        <v>237000</v>
      </c>
      <c r="D119" s="28">
        <v>7820</v>
      </c>
      <c r="E119" s="19">
        <v>6500</v>
      </c>
      <c r="F119" s="16">
        <f t="shared" si="5"/>
        <v>165.71499999999975</v>
      </c>
      <c r="G119">
        <v>163.26</v>
      </c>
      <c r="H119">
        <v>161.28</v>
      </c>
      <c r="I119">
        <v>164.01999999999899</v>
      </c>
      <c r="J119">
        <v>174.3</v>
      </c>
      <c r="P119" s="31"/>
      <c r="R119" s="8" t="s">
        <v>13</v>
      </c>
      <c r="S119" s="34">
        <v>18163.26296</v>
      </c>
      <c r="T119" s="34">
        <v>237000</v>
      </c>
      <c r="U119" s="34">
        <v>7820</v>
      </c>
      <c r="V119" s="34">
        <v>6500</v>
      </c>
      <c r="W119" s="34">
        <f t="shared" si="6"/>
        <v>164.14199999999988</v>
      </c>
      <c r="X119">
        <v>163.69999999999999</v>
      </c>
      <c r="Y119">
        <v>148.96</v>
      </c>
      <c r="Z119">
        <v>162.74</v>
      </c>
      <c r="AA119">
        <v>177.02</v>
      </c>
      <c r="AB119">
        <v>155.1</v>
      </c>
      <c r="AC119">
        <v>172.72</v>
      </c>
      <c r="AD119" s="31">
        <v>170.88</v>
      </c>
      <c r="AE119">
        <v>173.92</v>
      </c>
      <c r="AF119">
        <v>164.76</v>
      </c>
      <c r="AG119">
        <v>151.61999999999901</v>
      </c>
    </row>
    <row r="120" spans="1:34" ht="15.75" customHeight="1" x14ac:dyDescent="0.25">
      <c r="A120" s="32" t="s">
        <v>14</v>
      </c>
      <c r="B120" s="28">
        <v>32301.335800000001</v>
      </c>
      <c r="C120" s="28">
        <v>793000</v>
      </c>
      <c r="D120" s="28">
        <v>149000</v>
      </c>
      <c r="E120" s="19">
        <v>47000</v>
      </c>
      <c r="F120" s="16">
        <f t="shared" si="5"/>
        <v>27677.096277777757</v>
      </c>
      <c r="G120">
        <v>19622.576000000001</v>
      </c>
      <c r="H120">
        <v>22193.364000000001</v>
      </c>
      <c r="I120">
        <v>44951.491000000002</v>
      </c>
      <c r="J120">
        <v>13842.0088888888</v>
      </c>
      <c r="K120">
        <v>49058.015555555503</v>
      </c>
      <c r="L120">
        <v>16395.122222222199</v>
      </c>
      <c r="P120" s="31"/>
      <c r="R120" s="32" t="s">
        <v>14</v>
      </c>
      <c r="S120" s="34">
        <v>32301.335800000001</v>
      </c>
      <c r="T120" s="34">
        <v>793000</v>
      </c>
      <c r="U120" s="34">
        <v>149000</v>
      </c>
      <c r="V120" s="34">
        <v>47000</v>
      </c>
      <c r="W120" s="34">
        <f t="shared" si="6"/>
        <v>43452.058222222186</v>
      </c>
      <c r="X120">
        <v>54069.857777777703</v>
      </c>
      <c r="Y120">
        <v>46357.944444444402</v>
      </c>
      <c r="Z120">
        <v>24116.6</v>
      </c>
      <c r="AA120">
        <v>46357.944444444402</v>
      </c>
      <c r="AB120">
        <v>46357.944444444402</v>
      </c>
    </row>
    <row r="121" spans="1:34" ht="15.75" customHeight="1" x14ac:dyDescent="0.25">
      <c r="A121" s="8" t="s">
        <v>15</v>
      </c>
      <c r="B121" s="28">
        <v>51313.376790000002</v>
      </c>
      <c r="C121" s="28">
        <v>854000</v>
      </c>
      <c r="D121" s="28">
        <v>57800</v>
      </c>
      <c r="E121" s="19">
        <v>49000</v>
      </c>
      <c r="F121" s="16">
        <v>16634.444729999999</v>
      </c>
      <c r="G121">
        <v>16337.02</v>
      </c>
      <c r="H121">
        <v>15997.1844444444</v>
      </c>
      <c r="I121">
        <v>14013.751</v>
      </c>
      <c r="J121">
        <v>22166.350999999999</v>
      </c>
      <c r="K121">
        <v>18527.82</v>
      </c>
      <c r="L121">
        <v>10871.166666666601</v>
      </c>
      <c r="M121">
        <v>18527.82</v>
      </c>
      <c r="P121" s="31"/>
      <c r="R121" s="8" t="s">
        <v>15</v>
      </c>
      <c r="S121" s="34">
        <v>51313.376790000002</v>
      </c>
      <c r="T121" s="34">
        <v>854000</v>
      </c>
      <c r="U121" s="34">
        <v>57800</v>
      </c>
      <c r="V121" s="34">
        <v>49000</v>
      </c>
      <c r="W121" s="34">
        <f t="shared" si="6"/>
        <v>22227.051111111079</v>
      </c>
      <c r="X121">
        <v>27674.573333333301</v>
      </c>
      <c r="Y121">
        <v>27674.573333333301</v>
      </c>
      <c r="Z121">
        <v>17347.824444444399</v>
      </c>
      <c r="AA121">
        <v>27674.573333333301</v>
      </c>
      <c r="AB121">
        <v>10763.711111111101</v>
      </c>
    </row>
    <row r="122" spans="1:34" ht="15.75" customHeight="1" x14ac:dyDescent="0.25">
      <c r="A122" s="32" t="s">
        <v>23</v>
      </c>
      <c r="B122" s="26">
        <v>84.667500000000004</v>
      </c>
      <c r="C122" s="25">
        <v>96</v>
      </c>
      <c r="D122" s="11">
        <v>411</v>
      </c>
      <c r="E122" s="11">
        <v>92</v>
      </c>
      <c r="F122" s="37">
        <v>83.635000000000005</v>
      </c>
      <c r="G122" s="31">
        <v>83.875</v>
      </c>
      <c r="H122">
        <v>83.394999999999996</v>
      </c>
      <c r="R122" s="32" t="s">
        <v>23</v>
      </c>
      <c r="S122" s="34">
        <v>84.667500000000004</v>
      </c>
      <c r="T122" s="34">
        <v>96</v>
      </c>
      <c r="U122" s="34">
        <v>411</v>
      </c>
      <c r="V122" s="34">
        <v>92</v>
      </c>
      <c r="W122" s="34">
        <f t="shared" si="6"/>
        <v>79.797499999999999</v>
      </c>
      <c r="X122">
        <v>80.97</v>
      </c>
      <c r="Y122">
        <v>78.739999999999995</v>
      </c>
      <c r="Z122">
        <v>80.48</v>
      </c>
      <c r="AA122">
        <v>79</v>
      </c>
    </row>
    <row r="123" spans="1:34" ht="15.75" customHeight="1" x14ac:dyDescent="0.25">
      <c r="A123" s="8" t="s">
        <v>24</v>
      </c>
      <c r="B123" s="26">
        <v>1627.9475</v>
      </c>
      <c r="C123" s="25">
        <v>112</v>
      </c>
      <c r="D123" s="11">
        <v>8560</v>
      </c>
      <c r="E123" s="11">
        <v>96.42</v>
      </c>
      <c r="F123" s="37">
        <v>85.567499999999995</v>
      </c>
      <c r="G123" s="31">
        <v>84.27</v>
      </c>
      <c r="H123">
        <v>86.864999999999995</v>
      </c>
      <c r="R123" s="8" t="s">
        <v>24</v>
      </c>
      <c r="S123" s="34">
        <v>1627.9475</v>
      </c>
      <c r="T123" s="34">
        <v>112</v>
      </c>
      <c r="U123" s="34">
        <v>8560</v>
      </c>
      <c r="V123" s="34">
        <v>96.42</v>
      </c>
      <c r="W123" s="34">
        <f t="shared" si="6"/>
        <v>84.907499999999985</v>
      </c>
      <c r="X123">
        <v>86.355000000000004</v>
      </c>
      <c r="Y123">
        <v>81.429999999999893</v>
      </c>
      <c r="Z123">
        <v>85.92</v>
      </c>
      <c r="AA123">
        <v>85.924999999999997</v>
      </c>
    </row>
    <row r="124" spans="1:34" ht="15.75" customHeight="1" x14ac:dyDescent="0.25">
      <c r="A124" s="32" t="s">
        <v>25</v>
      </c>
      <c r="B124" s="26">
        <v>1260.0333889999999</v>
      </c>
      <c r="C124" s="25">
        <v>478</v>
      </c>
      <c r="D124" s="11">
        <v>4150</v>
      </c>
      <c r="E124" s="18">
        <v>120</v>
      </c>
      <c r="F124" s="37">
        <v>120.36377779999999</v>
      </c>
      <c r="G124" s="31">
        <v>112.338333333333</v>
      </c>
      <c r="H124">
        <v>118.543333333333</v>
      </c>
      <c r="I124">
        <v>108.179999999999</v>
      </c>
      <c r="J124">
        <v>114.098333333333</v>
      </c>
      <c r="K124">
        <v>148.65888888888799</v>
      </c>
      <c r="R124" s="32" t="s">
        <v>25</v>
      </c>
      <c r="S124" s="34">
        <v>1260.0333889999999</v>
      </c>
      <c r="T124" s="34">
        <v>478</v>
      </c>
      <c r="U124" s="34">
        <v>4150</v>
      </c>
      <c r="V124" s="34">
        <v>120</v>
      </c>
      <c r="W124" s="34">
        <f t="shared" si="6"/>
        <v>130.00902777777725</v>
      </c>
      <c r="X124">
        <v>105.685</v>
      </c>
      <c r="Y124">
        <v>146.023888888888</v>
      </c>
      <c r="Z124">
        <v>119.293333333333</v>
      </c>
      <c r="AA124">
        <v>149.03388888888799</v>
      </c>
    </row>
    <row r="125" spans="1:34" ht="15.75" customHeight="1" x14ac:dyDescent="0.25">
      <c r="A125" s="8" t="s">
        <v>26</v>
      </c>
      <c r="B125" s="26">
        <v>7055.9061670000001</v>
      </c>
      <c r="C125" s="25">
        <v>3980</v>
      </c>
      <c r="D125" s="11">
        <v>16200</v>
      </c>
      <c r="E125" s="18">
        <v>100</v>
      </c>
      <c r="F125" s="26">
        <v>3298.2621899999999</v>
      </c>
      <c r="G125" s="31">
        <v>3298.1727777777701</v>
      </c>
      <c r="H125">
        <v>3296.5727777777702</v>
      </c>
      <c r="I125">
        <v>3298.6030000000001</v>
      </c>
      <c r="J125">
        <v>3296.9227777777701</v>
      </c>
      <c r="K125">
        <v>3299.1880000000001</v>
      </c>
      <c r="L125">
        <v>3299.1880000000001</v>
      </c>
      <c r="M125">
        <v>3299.1880000000001</v>
      </c>
      <c r="R125" s="8" t="s">
        <v>26</v>
      </c>
      <c r="S125" s="34">
        <v>7055.9061670000001</v>
      </c>
      <c r="T125" s="34">
        <v>3980</v>
      </c>
      <c r="U125" s="34">
        <v>16200</v>
      </c>
      <c r="V125" s="34">
        <v>100</v>
      </c>
      <c r="W125" s="34">
        <f t="shared" si="6"/>
        <v>3296.9365277777706</v>
      </c>
      <c r="X125">
        <v>3297.23277777777</v>
      </c>
      <c r="Y125">
        <v>3295.7627777777702</v>
      </c>
      <c r="Z125">
        <v>3296.5577777777698</v>
      </c>
      <c r="AA125">
        <v>3298.1927777777701</v>
      </c>
    </row>
    <row r="126" spans="1:34" ht="15.75" customHeight="1" x14ac:dyDescent="0.25">
      <c r="A126" s="32" t="s">
        <v>27</v>
      </c>
      <c r="B126" s="26">
        <v>2396.498556</v>
      </c>
      <c r="C126" s="25">
        <v>2340</v>
      </c>
      <c r="D126" s="11">
        <v>18500</v>
      </c>
      <c r="E126" s="11">
        <v>110</v>
      </c>
      <c r="F126" s="37">
        <v>104.95</v>
      </c>
      <c r="G126" s="31">
        <v>106.72</v>
      </c>
      <c r="H126">
        <v>105.30999999999899</v>
      </c>
      <c r="I126">
        <v>104.27</v>
      </c>
      <c r="J126">
        <v>103.49999999999901</v>
      </c>
      <c r="R126" s="32" t="s">
        <v>27</v>
      </c>
      <c r="S126" s="34">
        <v>2396.498556</v>
      </c>
      <c r="T126" s="34">
        <v>2340</v>
      </c>
      <c r="U126" s="34">
        <v>18500</v>
      </c>
      <c r="V126" s="34">
        <v>110</v>
      </c>
      <c r="W126" s="34">
        <f t="shared" si="6"/>
        <v>101.09</v>
      </c>
      <c r="X126">
        <v>101.09</v>
      </c>
    </row>
    <row r="127" spans="1:34" ht="15.75" customHeight="1" x14ac:dyDescent="0.25">
      <c r="A127" s="8" t="s">
        <v>28</v>
      </c>
      <c r="B127" s="26">
        <v>3322.8712220000002</v>
      </c>
      <c r="C127" s="25">
        <v>3320</v>
      </c>
      <c r="D127" s="11">
        <v>21100</v>
      </c>
      <c r="E127" s="18">
        <v>96</v>
      </c>
      <c r="F127" s="26">
        <v>1641.7612220000001</v>
      </c>
      <c r="G127">
        <v>1641.6172222222201</v>
      </c>
      <c r="H127">
        <v>1643.0522222222201</v>
      </c>
      <c r="I127">
        <v>1641.78722222222</v>
      </c>
      <c r="J127">
        <v>1639.3672222222201</v>
      </c>
      <c r="K127">
        <v>1642.9822222222199</v>
      </c>
      <c r="R127" s="8" t="s">
        <v>28</v>
      </c>
      <c r="S127" s="34">
        <v>3322.8712220000002</v>
      </c>
      <c r="T127" s="34">
        <v>3320</v>
      </c>
      <c r="U127" s="34">
        <v>21100</v>
      </c>
      <c r="V127" s="34">
        <v>96</v>
      </c>
      <c r="W127" s="34">
        <f t="shared" si="6"/>
        <v>1640.96722222222</v>
      </c>
      <c r="X127">
        <v>1640.96722222222</v>
      </c>
    </row>
    <row r="128" spans="1:34" ht="15.75" customHeight="1" x14ac:dyDescent="0.25">
      <c r="A128" s="32" t="s">
        <v>29</v>
      </c>
      <c r="B128" s="26">
        <v>106.435</v>
      </c>
      <c r="C128" s="25">
        <v>6870</v>
      </c>
      <c r="D128" s="11">
        <v>809</v>
      </c>
      <c r="E128" s="11">
        <v>105</v>
      </c>
      <c r="F128" s="37">
        <v>103.19499999999999</v>
      </c>
      <c r="G128">
        <v>108.69499999999999</v>
      </c>
      <c r="H128">
        <v>102.83</v>
      </c>
      <c r="I128">
        <v>101.88</v>
      </c>
      <c r="J128">
        <v>97.924999999999898</v>
      </c>
      <c r="K128">
        <v>104.645</v>
      </c>
      <c r="R128" s="32" t="s">
        <v>29</v>
      </c>
      <c r="S128" s="34">
        <v>106.435</v>
      </c>
      <c r="T128" s="34">
        <v>6870</v>
      </c>
      <c r="U128" s="34">
        <v>809</v>
      </c>
      <c r="V128" s="34">
        <v>105</v>
      </c>
      <c r="W128" s="34">
        <f t="shared" si="6"/>
        <v>103.98899999999961</v>
      </c>
      <c r="X128">
        <v>103.755</v>
      </c>
      <c r="Y128">
        <v>102.1</v>
      </c>
      <c r="Z128">
        <v>104.19999999999899</v>
      </c>
      <c r="AA128">
        <v>103.295</v>
      </c>
      <c r="AB128">
        <v>106.594999999999</v>
      </c>
    </row>
    <row r="129" spans="1:29" ht="15.75" customHeight="1" x14ac:dyDescent="0.25">
      <c r="A129" s="8" t="s">
        <v>30</v>
      </c>
      <c r="B129" s="26">
        <v>92.355999999999995</v>
      </c>
      <c r="C129" s="25">
        <v>1290</v>
      </c>
      <c r="D129" s="11">
        <v>2000</v>
      </c>
      <c r="E129" s="11">
        <v>94.4</v>
      </c>
      <c r="F129" s="37">
        <v>90.204999999999998</v>
      </c>
      <c r="G129">
        <v>91.7349999999999</v>
      </c>
      <c r="H129">
        <v>90.42</v>
      </c>
      <c r="I129">
        <v>91.564999999999998</v>
      </c>
      <c r="J129">
        <v>89.265000000000001</v>
      </c>
      <c r="K129">
        <v>89.64</v>
      </c>
      <c r="L129">
        <v>88.605000000000004</v>
      </c>
      <c r="R129" s="8" t="s">
        <v>30</v>
      </c>
      <c r="S129" s="34">
        <v>92.355999999999995</v>
      </c>
      <c r="T129" s="34">
        <v>1290</v>
      </c>
      <c r="U129" s="34">
        <v>2000</v>
      </c>
      <c r="V129" s="34">
        <v>94.4</v>
      </c>
      <c r="W129" s="34">
        <f t="shared" si="6"/>
        <v>88.970999999999933</v>
      </c>
      <c r="X129">
        <v>89.364999999999895</v>
      </c>
      <c r="Y129">
        <v>87.5</v>
      </c>
      <c r="Z129">
        <v>90.319999999999894</v>
      </c>
      <c r="AA129">
        <v>88.749999999999901</v>
      </c>
      <c r="AB129">
        <v>88.92</v>
      </c>
    </row>
    <row r="130" spans="1:29" ht="15.75" customHeight="1" x14ac:dyDescent="0.25">
      <c r="A130" s="32" t="s">
        <v>31</v>
      </c>
      <c r="B130" s="26">
        <v>10300</v>
      </c>
      <c r="C130" s="25">
        <v>92400</v>
      </c>
      <c r="D130" s="11">
        <v>21500</v>
      </c>
      <c r="E130" s="18">
        <v>6428</v>
      </c>
      <c r="F130" s="26">
        <v>7768.4649380000001</v>
      </c>
      <c r="G130">
        <v>9819.0127777777707</v>
      </c>
      <c r="H130">
        <v>9854.2061111111107</v>
      </c>
      <c r="I130">
        <v>5930.2538888888803</v>
      </c>
      <c r="J130">
        <v>6162.5372222222204</v>
      </c>
      <c r="K130">
        <v>9757.1961111111104</v>
      </c>
      <c r="L130">
        <v>9621.7927777777695</v>
      </c>
      <c r="M130">
        <v>6318.1277777777696</v>
      </c>
      <c r="N130">
        <v>5867.93722222222</v>
      </c>
      <c r="O130">
        <v>6585.1205555555498</v>
      </c>
      <c r="R130" s="32" t="s">
        <v>31</v>
      </c>
      <c r="S130" s="34">
        <v>10300</v>
      </c>
      <c r="T130" s="34">
        <v>92400</v>
      </c>
      <c r="U130" s="34">
        <v>21500</v>
      </c>
      <c r="V130" s="34">
        <v>6428</v>
      </c>
      <c r="W130" s="34">
        <f t="shared" si="6"/>
        <v>6091.5938888888822</v>
      </c>
      <c r="X130">
        <v>5944.2038888888801</v>
      </c>
      <c r="Y130">
        <v>6382.4255555555501</v>
      </c>
      <c r="Z130">
        <v>5934.3938888888797</v>
      </c>
      <c r="AA130">
        <v>6137.9988888888802</v>
      </c>
      <c r="AB130">
        <v>6058.9472222222203</v>
      </c>
    </row>
    <row r="131" spans="1:29" ht="15.75" customHeight="1" x14ac:dyDescent="0.25">
      <c r="A131" s="8" t="s">
        <v>32</v>
      </c>
      <c r="B131" s="11">
        <v>34883</v>
      </c>
      <c r="C131" s="25">
        <v>275000</v>
      </c>
      <c r="D131" s="11">
        <v>54000</v>
      </c>
      <c r="E131" s="11">
        <v>9285</v>
      </c>
      <c r="F131" s="37">
        <v>6197.4147780000003</v>
      </c>
      <c r="G131">
        <v>7054.9859999999999</v>
      </c>
      <c r="H131">
        <v>7954.2205555555502</v>
      </c>
      <c r="I131">
        <v>4600.4133333333302</v>
      </c>
      <c r="J131">
        <v>6527.8472222222199</v>
      </c>
      <c r="K131">
        <v>3002.31833333333</v>
      </c>
      <c r="L131">
        <v>8153.2305555555504</v>
      </c>
      <c r="M131">
        <v>7688.82388888888</v>
      </c>
      <c r="N131">
        <v>4597.4783333333298</v>
      </c>
      <c r="R131" s="8" t="s">
        <v>32</v>
      </c>
      <c r="S131" s="34">
        <v>34883</v>
      </c>
      <c r="T131" s="34">
        <v>275000</v>
      </c>
      <c r="U131" s="34">
        <v>54000</v>
      </c>
      <c r="V131" s="34">
        <v>9285</v>
      </c>
      <c r="W131" s="34">
        <f t="shared" si="6"/>
        <v>8153.5372222222186</v>
      </c>
      <c r="X131">
        <v>8558.0355555555507</v>
      </c>
      <c r="Y131">
        <v>7917.0772222222204</v>
      </c>
      <c r="Z131">
        <v>7519.6272222222196</v>
      </c>
      <c r="AA131">
        <v>8953.6255555555508</v>
      </c>
      <c r="AB131">
        <v>7917.4222222222197</v>
      </c>
      <c r="AC131">
        <v>8055.4355555555503</v>
      </c>
    </row>
    <row r="132" spans="1:29" ht="15.75" customHeight="1" x14ac:dyDescent="0.25">
      <c r="A132" s="32" t="s">
        <v>33</v>
      </c>
      <c r="B132" s="11">
        <v>134</v>
      </c>
      <c r="C132" s="25">
        <v>18400</v>
      </c>
      <c r="D132" s="11">
        <v>18800</v>
      </c>
      <c r="E132" s="11">
        <v>130</v>
      </c>
      <c r="F132" s="37">
        <v>124.857</v>
      </c>
      <c r="G132">
        <v>123.269999999999</v>
      </c>
      <c r="H132">
        <v>124.47499999999999</v>
      </c>
      <c r="I132">
        <v>124.705</v>
      </c>
      <c r="J132">
        <v>128.28</v>
      </c>
      <c r="K132">
        <v>123.554999999999</v>
      </c>
      <c r="R132" s="32" t="s">
        <v>33</v>
      </c>
      <c r="S132" s="34">
        <v>134</v>
      </c>
      <c r="T132" s="34">
        <v>18400</v>
      </c>
      <c r="U132" s="34">
        <v>18800</v>
      </c>
      <c r="V132" s="34">
        <v>130</v>
      </c>
      <c r="W132" s="34">
        <f t="shared" si="6"/>
        <v>126.10599999999981</v>
      </c>
      <c r="X132">
        <v>126.01</v>
      </c>
      <c r="Y132">
        <v>125.77</v>
      </c>
      <c r="Z132">
        <v>125.97499999999999</v>
      </c>
      <c r="AA132">
        <v>126.22</v>
      </c>
      <c r="AB132">
        <v>126.554999999999</v>
      </c>
    </row>
    <row r="133" spans="1:29" ht="15.75" customHeight="1" x14ac:dyDescent="0.25">
      <c r="A133" s="8" t="s">
        <v>34</v>
      </c>
      <c r="B133" s="11">
        <v>7100</v>
      </c>
      <c r="C133" s="25">
        <v>9440</v>
      </c>
      <c r="D133" s="11">
        <v>14900</v>
      </c>
      <c r="E133" s="18">
        <v>302</v>
      </c>
      <c r="F133" s="26">
        <v>7131.0942219999997</v>
      </c>
      <c r="G133">
        <v>7137.6122222222202</v>
      </c>
      <c r="H133">
        <v>7129.4472222222203</v>
      </c>
      <c r="I133">
        <v>7131.9922222222203</v>
      </c>
      <c r="J133">
        <v>7136.5272222222202</v>
      </c>
      <c r="K133">
        <v>7129.35222222222</v>
      </c>
      <c r="L133">
        <v>7133.4422222222202</v>
      </c>
      <c r="M133">
        <v>7125.2472222222204</v>
      </c>
      <c r="N133">
        <v>7134.6472222222201</v>
      </c>
      <c r="O133">
        <v>7127.6822222222199</v>
      </c>
      <c r="P133">
        <v>7124.9922222222203</v>
      </c>
      <c r="R133" s="8" t="s">
        <v>34</v>
      </c>
      <c r="S133" s="34">
        <v>7100</v>
      </c>
      <c r="T133" s="34">
        <v>9440</v>
      </c>
      <c r="U133" s="34">
        <v>14900</v>
      </c>
      <c r="V133" s="34">
        <v>302</v>
      </c>
      <c r="W133" s="34">
        <f t="shared" si="6"/>
        <v>7133.2742222222205</v>
      </c>
      <c r="X133">
        <v>7130.7872222222204</v>
      </c>
      <c r="Y133">
        <v>7132.3872222222199</v>
      </c>
      <c r="Z133">
        <v>7134.97722222222</v>
      </c>
      <c r="AA133">
        <v>7134.5572222222199</v>
      </c>
      <c r="AB133">
        <v>7133.6622222222204</v>
      </c>
    </row>
    <row r="134" spans="1:29" ht="15.75" customHeight="1" x14ac:dyDescent="0.25">
      <c r="A134" s="32" t="s">
        <v>35</v>
      </c>
      <c r="B134" s="11">
        <v>6400</v>
      </c>
      <c r="C134" s="25">
        <v>163000</v>
      </c>
      <c r="D134" s="11">
        <v>42400</v>
      </c>
      <c r="E134" s="18">
        <v>925</v>
      </c>
      <c r="F134" s="26">
        <v>6088.4937040000004</v>
      </c>
      <c r="G134">
        <v>6058.8305555555498</v>
      </c>
      <c r="H134">
        <v>6061.1105555555496</v>
      </c>
      <c r="I134">
        <v>6230.3822222222198</v>
      </c>
      <c r="J134">
        <v>6066.9055555555497</v>
      </c>
      <c r="K134">
        <v>6228.1472222222201</v>
      </c>
      <c r="L134">
        <v>6098.2638888888796</v>
      </c>
      <c r="M134">
        <v>6094.6688888888802</v>
      </c>
      <c r="N134">
        <v>6095.8688888888801</v>
      </c>
      <c r="O134">
        <v>5862.2655555555502</v>
      </c>
      <c r="R134" s="32" t="s">
        <v>35</v>
      </c>
      <c r="S134" s="34">
        <v>6400</v>
      </c>
      <c r="T134" s="34">
        <v>163000</v>
      </c>
      <c r="U134" s="34">
        <v>42400</v>
      </c>
      <c r="V134" s="34">
        <v>925</v>
      </c>
      <c r="W134" s="34" t="e">
        <f t="shared" si="6"/>
        <v>#DIV/0!</v>
      </c>
    </row>
    <row r="135" spans="1:29" ht="15.75" customHeight="1" x14ac:dyDescent="0.25">
      <c r="A135" s="8" t="s">
        <v>36</v>
      </c>
      <c r="B135" s="11">
        <v>119</v>
      </c>
      <c r="C135" s="25">
        <v>74000</v>
      </c>
      <c r="D135" s="11">
        <v>21100</v>
      </c>
      <c r="E135" s="11">
        <v>450</v>
      </c>
      <c r="F135" s="37">
        <v>118.5316667</v>
      </c>
      <c r="G135">
        <v>119.285</v>
      </c>
      <c r="H135">
        <v>112.645</v>
      </c>
      <c r="I135">
        <v>121.604999999999</v>
      </c>
      <c r="J135">
        <v>119.594999999999</v>
      </c>
      <c r="K135">
        <v>121.46499999999899</v>
      </c>
      <c r="L135">
        <v>116.595</v>
      </c>
      <c r="R135" s="8" t="s">
        <v>36</v>
      </c>
      <c r="S135" s="34">
        <v>119</v>
      </c>
      <c r="T135" s="34">
        <v>74000</v>
      </c>
      <c r="U135" s="34">
        <v>21100</v>
      </c>
      <c r="V135" s="34">
        <v>450</v>
      </c>
      <c r="W135" s="34" t="e">
        <f t="shared" si="6"/>
        <v>#DIV/0!</v>
      </c>
    </row>
    <row r="136" spans="1:29" ht="15.75" customHeight="1" x14ac:dyDescent="0.25">
      <c r="A136" s="32" t="s">
        <v>37</v>
      </c>
      <c r="B136" s="11">
        <v>22600</v>
      </c>
      <c r="C136" s="25">
        <v>147000</v>
      </c>
      <c r="D136" s="11">
        <v>23300</v>
      </c>
      <c r="E136" s="11">
        <v>22000</v>
      </c>
      <c r="F136" s="37">
        <v>15247.96</v>
      </c>
      <c r="G136">
        <v>15915.3166666666</v>
      </c>
      <c r="H136">
        <v>15686.9683333333</v>
      </c>
      <c r="I136">
        <v>15686.9683333333</v>
      </c>
      <c r="J136">
        <v>14142.98</v>
      </c>
      <c r="K136">
        <v>16078.9233333333</v>
      </c>
      <c r="L136">
        <v>13976.6033333333</v>
      </c>
      <c r="R136" s="32" t="s">
        <v>37</v>
      </c>
      <c r="S136" s="34">
        <v>22600</v>
      </c>
      <c r="T136" s="34">
        <v>147000</v>
      </c>
      <c r="U136" s="34">
        <v>23300</v>
      </c>
      <c r="V136" s="34">
        <v>22000</v>
      </c>
      <c r="W136" s="34" t="e">
        <f t="shared" si="6"/>
        <v>#DIV/0!</v>
      </c>
    </row>
    <row r="137" spans="1:29" ht="15.75" customHeight="1" x14ac:dyDescent="0.25">
      <c r="A137" s="8" t="s">
        <v>38</v>
      </c>
      <c r="B137" s="11">
        <v>7670</v>
      </c>
      <c r="C137" s="25">
        <v>60400</v>
      </c>
      <c r="D137" s="11">
        <v>19600</v>
      </c>
      <c r="E137" s="18">
        <v>200</v>
      </c>
      <c r="F137" s="26">
        <v>6859.770794</v>
      </c>
      <c r="G137">
        <v>7729.2788888888799</v>
      </c>
      <c r="H137">
        <v>7494.1755555555501</v>
      </c>
      <c r="I137">
        <v>7360.43722222222</v>
      </c>
      <c r="J137">
        <v>7797.1905555555504</v>
      </c>
      <c r="K137">
        <v>5690.8905555555502</v>
      </c>
      <c r="L137">
        <v>6121.2088888888802</v>
      </c>
      <c r="M137">
        <v>5825.2138888888803</v>
      </c>
      <c r="R137" s="8" t="s">
        <v>38</v>
      </c>
      <c r="S137" s="34">
        <v>7670</v>
      </c>
      <c r="T137" s="34">
        <v>60400</v>
      </c>
      <c r="U137" s="34">
        <v>19600</v>
      </c>
      <c r="V137" s="34">
        <v>200</v>
      </c>
      <c r="W137" s="34" t="e">
        <f t="shared" si="6"/>
        <v>#DIV/0!</v>
      </c>
    </row>
    <row r="138" spans="1:29" ht="15.75" customHeight="1" x14ac:dyDescent="0.25">
      <c r="A138" s="32" t="s">
        <v>39</v>
      </c>
      <c r="B138" s="11">
        <v>1590</v>
      </c>
      <c r="C138" s="25">
        <v>7030</v>
      </c>
      <c r="D138" s="11">
        <v>95000</v>
      </c>
      <c r="F138" s="11"/>
      <c r="G138">
        <v>74.536000000000001</v>
      </c>
      <c r="H138">
        <v>72.864000000000004</v>
      </c>
      <c r="R138" s="32" t="s">
        <v>39</v>
      </c>
      <c r="S138" s="34">
        <v>1590</v>
      </c>
      <c r="T138" s="34">
        <v>7030</v>
      </c>
      <c r="U138" s="34">
        <v>95000</v>
      </c>
      <c r="V138" s="34"/>
      <c r="W138" s="34"/>
    </row>
    <row r="139" spans="1:29" ht="15.75" customHeight="1" x14ac:dyDescent="0.25">
      <c r="A139" s="32" t="s">
        <v>40</v>
      </c>
      <c r="B139" s="11">
        <v>10500</v>
      </c>
      <c r="C139" s="11">
        <v>10500</v>
      </c>
      <c r="D139" s="11">
        <v>54400</v>
      </c>
      <c r="E139" s="11"/>
      <c r="F139" s="11"/>
      <c r="G139">
        <v>6945.3406666666597</v>
      </c>
      <c r="R139" s="32" t="s">
        <v>40</v>
      </c>
      <c r="S139" s="34">
        <v>10500</v>
      </c>
      <c r="T139" s="34">
        <v>10500</v>
      </c>
      <c r="U139" s="34">
        <v>54400</v>
      </c>
      <c r="V139" s="34"/>
      <c r="W139" s="34"/>
    </row>
    <row r="140" spans="1:29" ht="15.75" customHeight="1" x14ac:dyDescent="0.25">
      <c r="A140" s="32" t="s">
        <v>41</v>
      </c>
      <c r="B140" s="11">
        <v>3440</v>
      </c>
      <c r="C140" s="11">
        <v>15800</v>
      </c>
      <c r="D140" s="11">
        <v>104000</v>
      </c>
      <c r="E140" s="11"/>
      <c r="F140" s="11"/>
      <c r="R140" s="32" t="s">
        <v>41</v>
      </c>
      <c r="S140" s="34">
        <v>3440</v>
      </c>
      <c r="T140" s="34">
        <v>15800</v>
      </c>
      <c r="U140" s="34">
        <v>104000</v>
      </c>
      <c r="V140" s="34"/>
      <c r="W140" s="34"/>
    </row>
    <row r="141" spans="1:29" ht="15.75" customHeight="1" x14ac:dyDescent="0.25">
      <c r="A141" s="32" t="s">
        <v>42</v>
      </c>
      <c r="B141" s="11">
        <v>17500</v>
      </c>
      <c r="C141" s="11">
        <v>23200</v>
      </c>
      <c r="D141" s="11">
        <v>113000</v>
      </c>
      <c r="E141" s="11"/>
      <c r="F141" s="11"/>
      <c r="R141" s="32" t="s">
        <v>42</v>
      </c>
      <c r="S141" s="34">
        <v>17500</v>
      </c>
      <c r="T141" s="34">
        <v>23200</v>
      </c>
      <c r="U141" s="34">
        <v>113000</v>
      </c>
      <c r="V141" s="34"/>
      <c r="W141" s="34"/>
    </row>
    <row r="142" spans="1:29" ht="15.75" customHeight="1" x14ac:dyDescent="0.25">
      <c r="A142" s="32" t="s">
        <v>43</v>
      </c>
      <c r="B142" s="11">
        <v>11200</v>
      </c>
      <c r="C142" s="11">
        <v>5140</v>
      </c>
      <c r="D142" s="11">
        <v>95700</v>
      </c>
      <c r="E142" s="11"/>
      <c r="F142" s="11"/>
      <c r="R142" s="32" t="s">
        <v>43</v>
      </c>
      <c r="S142" s="34">
        <v>11200</v>
      </c>
      <c r="T142" s="34">
        <v>5140</v>
      </c>
      <c r="U142" s="34">
        <v>95700</v>
      </c>
      <c r="V142" s="34"/>
      <c r="W142" s="34"/>
    </row>
    <row r="143" spans="1:29" ht="15.75" customHeight="1" x14ac:dyDescent="0.25">
      <c r="A143" s="32" t="s">
        <v>44</v>
      </c>
      <c r="B143" s="11">
        <v>15000</v>
      </c>
      <c r="C143" s="11">
        <v>30100</v>
      </c>
      <c r="D143" s="11">
        <v>94200</v>
      </c>
      <c r="E143" s="11"/>
      <c r="F143" s="11"/>
      <c r="R143" s="32" t="s">
        <v>44</v>
      </c>
      <c r="S143" s="34">
        <v>15000</v>
      </c>
      <c r="T143" s="34">
        <v>30100</v>
      </c>
      <c r="U143" s="34">
        <v>94200</v>
      </c>
      <c r="V143" s="34"/>
      <c r="W143" s="34"/>
    </row>
    <row r="144" spans="1:29" ht="15.75" customHeight="1" x14ac:dyDescent="0.25">
      <c r="A144" s="32" t="s">
        <v>45</v>
      </c>
      <c r="B144" s="11">
        <v>14900</v>
      </c>
      <c r="C144" s="11">
        <v>22300</v>
      </c>
      <c r="D144" s="11">
        <v>85200</v>
      </c>
      <c r="E144" s="11"/>
      <c r="F144" s="11"/>
      <c r="R144" s="32" t="s">
        <v>45</v>
      </c>
      <c r="S144" s="34">
        <v>14900</v>
      </c>
      <c r="T144" s="34">
        <v>22300</v>
      </c>
      <c r="U144" s="34">
        <v>85200</v>
      </c>
      <c r="V144" s="34"/>
      <c r="W144" s="34"/>
    </row>
    <row r="145" spans="1:23" ht="15.75" customHeight="1" x14ac:dyDescent="0.25">
      <c r="A145" s="32" t="s">
        <v>46</v>
      </c>
      <c r="B145" s="11">
        <v>10200</v>
      </c>
      <c r="C145" s="11">
        <v>24300</v>
      </c>
      <c r="D145" s="11">
        <v>117000</v>
      </c>
      <c r="E145" s="11"/>
      <c r="F145" s="11"/>
      <c r="R145" s="32" t="s">
        <v>46</v>
      </c>
      <c r="S145" s="34">
        <v>10200</v>
      </c>
      <c r="T145" s="34">
        <v>24300</v>
      </c>
      <c r="U145" s="34">
        <v>117000</v>
      </c>
      <c r="V145" s="34"/>
      <c r="W145" s="34"/>
    </row>
    <row r="146" spans="1:23" ht="15.75" customHeight="1" x14ac:dyDescent="0.25">
      <c r="A146" s="32" t="s">
        <v>47</v>
      </c>
      <c r="B146" s="11">
        <v>29300</v>
      </c>
      <c r="C146" s="11">
        <v>124000</v>
      </c>
      <c r="D146" s="11">
        <v>549000</v>
      </c>
      <c r="E146" s="11"/>
      <c r="F146" s="11"/>
      <c r="R146" s="32" t="s">
        <v>47</v>
      </c>
      <c r="S146" s="34">
        <v>29300</v>
      </c>
      <c r="T146" s="34">
        <v>124000</v>
      </c>
      <c r="U146" s="34">
        <v>549000</v>
      </c>
      <c r="V146" s="34"/>
      <c r="W146" s="34"/>
    </row>
    <row r="147" spans="1:23" ht="15.75" customHeight="1" x14ac:dyDescent="0.25">
      <c r="A147" s="32" t="s">
        <v>48</v>
      </c>
      <c r="B147" s="11">
        <v>52900</v>
      </c>
      <c r="C147" s="11">
        <v>164000</v>
      </c>
      <c r="D147" s="11">
        <v>601000</v>
      </c>
      <c r="E147" s="11"/>
      <c r="F147" s="11"/>
      <c r="R147" s="32" t="s">
        <v>48</v>
      </c>
      <c r="S147" s="34">
        <v>52900</v>
      </c>
      <c r="T147" s="34">
        <v>164000</v>
      </c>
      <c r="U147" s="34">
        <v>601000</v>
      </c>
      <c r="V147" s="34"/>
      <c r="W147" s="34"/>
    </row>
    <row r="148" spans="1:23" ht="15.75" customHeight="1" x14ac:dyDescent="0.25">
      <c r="A148" s="32" t="s">
        <v>49</v>
      </c>
      <c r="B148" s="11">
        <v>69800</v>
      </c>
      <c r="C148" s="11">
        <v>167000</v>
      </c>
      <c r="D148" s="11">
        <v>551000</v>
      </c>
      <c r="E148" s="11"/>
      <c r="F148" s="11"/>
      <c r="R148" s="32" t="s">
        <v>49</v>
      </c>
      <c r="S148" s="34">
        <v>69800</v>
      </c>
      <c r="T148" s="34">
        <v>167000</v>
      </c>
      <c r="U148" s="34">
        <v>551000</v>
      </c>
      <c r="V148" s="34"/>
      <c r="W148" s="34"/>
    </row>
    <row r="149" spans="1:23" ht="15.75" customHeight="1" x14ac:dyDescent="0.25">
      <c r="A149" s="32" t="s">
        <v>50</v>
      </c>
      <c r="B149" s="11">
        <v>77800</v>
      </c>
      <c r="C149" s="11">
        <v>191000</v>
      </c>
      <c r="D149" s="11">
        <v>715000</v>
      </c>
      <c r="E149" s="11"/>
      <c r="F149" s="11"/>
      <c r="R149" s="32" t="s">
        <v>50</v>
      </c>
      <c r="S149" s="34">
        <v>77800</v>
      </c>
      <c r="T149" s="34">
        <v>191000</v>
      </c>
      <c r="U149" s="34">
        <v>715000</v>
      </c>
      <c r="V149" s="34"/>
      <c r="W149" s="34"/>
    </row>
    <row r="150" spans="1:23" ht="15.75" customHeight="1" x14ac:dyDescent="0.25">
      <c r="A150" s="32" t="s">
        <v>51</v>
      </c>
      <c r="B150" s="11">
        <v>36300</v>
      </c>
      <c r="C150" s="11">
        <v>181000</v>
      </c>
      <c r="D150" s="11">
        <v>616000</v>
      </c>
      <c r="E150" s="11"/>
      <c r="F150" s="11"/>
      <c r="R150" s="32" t="s">
        <v>51</v>
      </c>
      <c r="S150" s="34">
        <v>36300</v>
      </c>
      <c r="T150" s="34">
        <v>181000</v>
      </c>
      <c r="U150" s="34">
        <v>616000</v>
      </c>
      <c r="V150" s="34"/>
      <c r="W150" s="34"/>
    </row>
    <row r="151" spans="1:23" ht="15.75" customHeight="1" x14ac:dyDescent="0.25">
      <c r="A151" s="32" t="s">
        <v>52</v>
      </c>
      <c r="B151" s="11">
        <v>30900</v>
      </c>
      <c r="C151" s="11">
        <v>176000</v>
      </c>
      <c r="D151" s="11">
        <v>798000</v>
      </c>
      <c r="E151" s="11"/>
      <c r="F151" s="11"/>
      <c r="R151" s="32" t="s">
        <v>52</v>
      </c>
      <c r="S151" s="34">
        <v>30900</v>
      </c>
      <c r="T151" s="34">
        <v>176000</v>
      </c>
      <c r="U151" s="34">
        <v>798000</v>
      </c>
      <c r="V151" s="34"/>
      <c r="W151" s="34"/>
    </row>
    <row r="152" spans="1:23" ht="15.75" customHeight="1" x14ac:dyDescent="0.25">
      <c r="A152" s="32" t="s">
        <v>53</v>
      </c>
      <c r="B152" s="11">
        <v>26800</v>
      </c>
      <c r="C152" s="11">
        <v>104000</v>
      </c>
      <c r="D152" s="11">
        <v>603000</v>
      </c>
      <c r="E152" s="11"/>
      <c r="F152" s="11"/>
      <c r="R152" s="32" t="s">
        <v>53</v>
      </c>
      <c r="S152" s="34">
        <v>26800</v>
      </c>
      <c r="T152" s="34">
        <v>104000</v>
      </c>
      <c r="U152" s="34">
        <v>603000</v>
      </c>
      <c r="V152" s="34"/>
      <c r="W152" s="34"/>
    </row>
    <row r="153" spans="1:23" ht="15.75" customHeight="1" x14ac:dyDescent="0.25">
      <c r="A153" s="32" t="s">
        <v>54</v>
      </c>
      <c r="B153" s="11">
        <v>15200</v>
      </c>
      <c r="C153" s="11">
        <v>124000</v>
      </c>
      <c r="D153" s="11">
        <v>549000</v>
      </c>
      <c r="E153" s="11"/>
      <c r="F153" s="11"/>
      <c r="R153" s="32" t="s">
        <v>54</v>
      </c>
      <c r="S153" s="34">
        <v>15200</v>
      </c>
      <c r="T153" s="34">
        <v>124000</v>
      </c>
      <c r="U153" s="34">
        <v>549000</v>
      </c>
      <c r="V153" s="34"/>
      <c r="W153" s="34"/>
    </row>
    <row r="154" spans="1:23" ht="15.75" customHeight="1" x14ac:dyDescent="0.25">
      <c r="A154" s="32" t="s">
        <v>55</v>
      </c>
      <c r="B154" s="11">
        <v>1580000</v>
      </c>
      <c r="C154" s="11">
        <v>1180000</v>
      </c>
      <c r="D154" s="11">
        <v>1590000</v>
      </c>
      <c r="E154" s="11"/>
      <c r="F154" s="11"/>
      <c r="R154" s="32" t="s">
        <v>55</v>
      </c>
      <c r="S154" s="34">
        <v>1580000</v>
      </c>
      <c r="T154" s="34">
        <v>1180000</v>
      </c>
      <c r="U154" s="34">
        <v>1590000</v>
      </c>
      <c r="V154" s="34"/>
      <c r="W154" s="34"/>
    </row>
    <row r="155" spans="1:23" ht="15.75" customHeight="1" x14ac:dyDescent="0.25">
      <c r="A155" s="32" t="s">
        <v>56</v>
      </c>
      <c r="B155" s="11">
        <v>931000</v>
      </c>
      <c r="C155" s="11">
        <v>572000</v>
      </c>
      <c r="D155" s="11">
        <v>2510000</v>
      </c>
      <c r="E155" s="11"/>
      <c r="F155" s="11"/>
      <c r="R155" s="32" t="s">
        <v>56</v>
      </c>
      <c r="S155" s="34">
        <v>931000</v>
      </c>
      <c r="T155" s="34">
        <v>572000</v>
      </c>
      <c r="U155" s="34">
        <v>2510000</v>
      </c>
      <c r="V155" s="34"/>
      <c r="W155" s="34"/>
    </row>
    <row r="156" spans="1:23" ht="15.75" customHeight="1" x14ac:dyDescent="0.25">
      <c r="A156" s="32" t="s">
        <v>57</v>
      </c>
      <c r="B156" s="11">
        <v>74400</v>
      </c>
      <c r="C156" s="11">
        <v>515000</v>
      </c>
      <c r="D156" s="11">
        <v>1340000</v>
      </c>
      <c r="E156" s="11"/>
      <c r="F156" s="11"/>
      <c r="R156" s="32" t="s">
        <v>57</v>
      </c>
      <c r="S156" s="34">
        <v>74400</v>
      </c>
      <c r="T156" s="34">
        <v>515000</v>
      </c>
      <c r="U156" s="34">
        <v>1340000</v>
      </c>
      <c r="V156" s="34"/>
      <c r="W156" s="34"/>
    </row>
    <row r="157" spans="1:23" ht="15.75" customHeight="1" x14ac:dyDescent="0.25">
      <c r="A157" s="32" t="s">
        <v>58</v>
      </c>
      <c r="B157" s="11">
        <v>761000</v>
      </c>
      <c r="C157" s="11">
        <v>448000</v>
      </c>
      <c r="D157" s="11">
        <v>2030000</v>
      </c>
      <c r="E157" s="11"/>
      <c r="F157" s="11"/>
      <c r="R157" s="32" t="s">
        <v>58</v>
      </c>
      <c r="S157" s="34">
        <v>761000</v>
      </c>
      <c r="T157" s="34">
        <v>448000</v>
      </c>
      <c r="U157" s="34">
        <v>2030000</v>
      </c>
      <c r="V157" s="34"/>
      <c r="W157" s="34"/>
    </row>
    <row r="158" spans="1:23" ht="15.75" customHeight="1" x14ac:dyDescent="0.25">
      <c r="A158" s="32" t="s">
        <v>59</v>
      </c>
      <c r="B158" s="11">
        <v>84700</v>
      </c>
      <c r="C158" s="11">
        <v>317000</v>
      </c>
      <c r="D158" s="11">
        <v>1930000</v>
      </c>
      <c r="E158" s="11"/>
      <c r="F158" s="11"/>
      <c r="R158" s="32" t="s">
        <v>59</v>
      </c>
      <c r="S158" s="11">
        <v>84700</v>
      </c>
      <c r="T158" s="11">
        <v>317000</v>
      </c>
      <c r="U158" s="11">
        <v>1930000</v>
      </c>
      <c r="V158" s="11"/>
      <c r="W158" s="11"/>
    </row>
    <row r="159" spans="1:23" ht="15.75" customHeight="1" x14ac:dyDescent="0.25">
      <c r="A159" s="32" t="s">
        <v>60</v>
      </c>
      <c r="B159" s="11">
        <v>2070000</v>
      </c>
      <c r="C159" s="11">
        <v>1630000</v>
      </c>
      <c r="D159" s="11">
        <v>2000000</v>
      </c>
      <c r="E159" s="11"/>
      <c r="F159" s="11"/>
      <c r="R159" s="32" t="s">
        <v>60</v>
      </c>
      <c r="S159" s="11">
        <v>2070000</v>
      </c>
      <c r="T159" s="11">
        <v>1630000</v>
      </c>
      <c r="U159" s="11">
        <v>2000000</v>
      </c>
      <c r="V159" s="11"/>
      <c r="W159" s="11"/>
    </row>
    <row r="160" spans="1:23" ht="15.75" customHeight="1" x14ac:dyDescent="0.25">
      <c r="A160" s="32" t="s">
        <v>61</v>
      </c>
      <c r="B160" s="11">
        <v>323000</v>
      </c>
      <c r="C160" s="11">
        <v>730000</v>
      </c>
      <c r="D160" s="11">
        <v>1980000</v>
      </c>
      <c r="E160" s="11"/>
      <c r="F160" s="11"/>
      <c r="R160" s="32" t="s">
        <v>61</v>
      </c>
      <c r="S160" s="11">
        <v>323000</v>
      </c>
      <c r="T160" s="11">
        <v>730000</v>
      </c>
      <c r="U160" s="11">
        <v>1980000</v>
      </c>
      <c r="V160" s="11"/>
      <c r="W160" s="11"/>
    </row>
    <row r="161" spans="1:23" ht="15.75" customHeight="1" x14ac:dyDescent="0.25">
      <c r="A161" s="32" t="s">
        <v>62</v>
      </c>
      <c r="B161" s="11">
        <v>2080000</v>
      </c>
      <c r="C161" s="11">
        <v>1840000</v>
      </c>
      <c r="D161" s="11">
        <v>2160000</v>
      </c>
      <c r="E161" s="11"/>
      <c r="F161" s="11"/>
      <c r="R161" s="32" t="s">
        <v>62</v>
      </c>
      <c r="S161" s="11">
        <v>2080000</v>
      </c>
      <c r="T161" s="11">
        <v>1840000</v>
      </c>
      <c r="U161" s="11">
        <v>2160000</v>
      </c>
      <c r="V161" s="11"/>
      <c r="W161" s="11"/>
    </row>
    <row r="162" spans="1:23" ht="15.75" customHeight="1" x14ac:dyDescent="0.25">
      <c r="A162" s="32" t="s">
        <v>63</v>
      </c>
      <c r="B162" s="11">
        <v>10400000</v>
      </c>
      <c r="C162" s="11">
        <v>22400000</v>
      </c>
      <c r="D162" s="11">
        <v>16500000</v>
      </c>
      <c r="E162" s="11"/>
      <c r="F162" s="11"/>
      <c r="R162" s="32" t="s">
        <v>63</v>
      </c>
      <c r="S162" s="11">
        <v>10400000</v>
      </c>
      <c r="T162" s="11">
        <v>22400000</v>
      </c>
      <c r="U162" s="11">
        <v>16500000</v>
      </c>
      <c r="V162" s="11"/>
      <c r="W162" s="11"/>
    </row>
    <row r="163" spans="1:23" ht="15.75" customHeight="1" x14ac:dyDescent="0.25">
      <c r="A163" s="32" t="s">
        <v>64</v>
      </c>
      <c r="B163" s="11">
        <v>10000000</v>
      </c>
      <c r="C163" s="11">
        <v>13200000</v>
      </c>
      <c r="D163" s="11">
        <v>11200000</v>
      </c>
      <c r="E163" s="11"/>
      <c r="F163" s="11"/>
      <c r="R163" s="32" t="s">
        <v>64</v>
      </c>
      <c r="S163" s="11">
        <v>10000000</v>
      </c>
      <c r="T163" s="11">
        <v>13200000</v>
      </c>
      <c r="U163" s="11">
        <v>11200000</v>
      </c>
      <c r="V163" s="11"/>
      <c r="W163" s="11"/>
    </row>
    <row r="164" spans="1:23" ht="15.75" customHeight="1" x14ac:dyDescent="0.25">
      <c r="A164" s="32" t="s">
        <v>65</v>
      </c>
      <c r="B164" s="11">
        <v>7770000</v>
      </c>
      <c r="C164" s="11">
        <v>12400000</v>
      </c>
      <c r="D164" s="11">
        <v>9540000</v>
      </c>
      <c r="E164" s="11"/>
      <c r="F164" s="11"/>
      <c r="R164" s="32" t="s">
        <v>65</v>
      </c>
      <c r="S164" s="11">
        <v>7770000</v>
      </c>
      <c r="T164" s="11">
        <v>12400000</v>
      </c>
      <c r="U164" s="11">
        <v>9540000</v>
      </c>
      <c r="V164" s="11"/>
      <c r="W164" s="11"/>
    </row>
    <row r="165" spans="1:23" ht="15.75" customHeight="1" x14ac:dyDescent="0.25">
      <c r="A165" s="32" t="s">
        <v>66</v>
      </c>
      <c r="B165" s="11">
        <v>10700000</v>
      </c>
      <c r="C165" s="11">
        <v>21500000</v>
      </c>
      <c r="D165" s="11">
        <v>13200000</v>
      </c>
      <c r="E165" s="11"/>
      <c r="F165" s="11"/>
      <c r="R165" s="32" t="s">
        <v>66</v>
      </c>
      <c r="S165" s="11">
        <v>10700000</v>
      </c>
      <c r="T165" s="11">
        <v>21500000</v>
      </c>
      <c r="U165" s="11">
        <v>13200000</v>
      </c>
      <c r="V165" s="11"/>
      <c r="W165" s="11"/>
    </row>
    <row r="166" spans="1:23" ht="15.75" customHeight="1" x14ac:dyDescent="0.25">
      <c r="A166" s="32" t="s">
        <v>67</v>
      </c>
      <c r="B166" s="11">
        <v>6030000</v>
      </c>
      <c r="C166" s="11">
        <v>9100000</v>
      </c>
      <c r="D166" s="11">
        <v>7210000</v>
      </c>
      <c r="E166" s="11"/>
      <c r="F166" s="11"/>
      <c r="R166" s="32" t="s">
        <v>67</v>
      </c>
      <c r="S166" s="11">
        <v>6030000</v>
      </c>
      <c r="T166" s="11">
        <v>9100000</v>
      </c>
      <c r="U166" s="11">
        <v>7210000</v>
      </c>
      <c r="V166" s="11"/>
      <c r="W166" s="11"/>
    </row>
    <row r="167" spans="1:23" ht="15.75" customHeight="1" x14ac:dyDescent="0.25">
      <c r="A167" s="32" t="s">
        <v>68</v>
      </c>
      <c r="B167" s="11">
        <v>8800000</v>
      </c>
      <c r="C167" s="11">
        <v>14500000</v>
      </c>
      <c r="D167" s="11">
        <v>10900000</v>
      </c>
      <c r="E167" s="11"/>
      <c r="F167" s="11"/>
      <c r="R167" s="32" t="s">
        <v>68</v>
      </c>
      <c r="S167" s="11">
        <v>8800000</v>
      </c>
      <c r="T167" s="11">
        <v>14500000</v>
      </c>
      <c r="U167" s="11">
        <v>10900000</v>
      </c>
      <c r="V167" s="11"/>
      <c r="W167" s="11"/>
    </row>
    <row r="168" spans="1:23" ht="15.75" customHeight="1" x14ac:dyDescent="0.25">
      <c r="A168" s="32" t="s">
        <v>69</v>
      </c>
      <c r="B168" s="11">
        <v>13300000</v>
      </c>
      <c r="C168" s="11">
        <v>30900000</v>
      </c>
      <c r="D168" s="11">
        <v>25000000</v>
      </c>
      <c r="E168" s="11"/>
      <c r="F168" s="11"/>
      <c r="R168" s="32" t="s">
        <v>69</v>
      </c>
      <c r="S168" s="11">
        <v>13300000</v>
      </c>
      <c r="T168" s="11">
        <v>30900000</v>
      </c>
      <c r="U168" s="11">
        <v>25000000</v>
      </c>
      <c r="V168" s="11"/>
      <c r="W168" s="11"/>
    </row>
    <row r="169" spans="1:23" ht="15.75" customHeight="1" x14ac:dyDescent="0.25">
      <c r="A169" s="32" t="s">
        <v>70</v>
      </c>
      <c r="B169" s="11">
        <v>15700000</v>
      </c>
      <c r="C169" s="11">
        <v>25400000</v>
      </c>
      <c r="D169" s="11">
        <v>27400000</v>
      </c>
      <c r="E169" s="11"/>
      <c r="F169" s="11"/>
      <c r="R169" s="32" t="s">
        <v>70</v>
      </c>
      <c r="S169" s="11">
        <v>15700000</v>
      </c>
      <c r="T169" s="11">
        <v>25400000</v>
      </c>
      <c r="U169" s="11">
        <v>27400000</v>
      </c>
      <c r="V169" s="11"/>
      <c r="W169" s="11"/>
    </row>
    <row r="170" spans="1:23" ht="15.75" customHeight="1" x14ac:dyDescent="0.25"/>
    <row r="171" spans="1:23" ht="15.75" customHeight="1" x14ac:dyDescent="0.25"/>
    <row r="172" spans="1:23" ht="15.75" customHeight="1" x14ac:dyDescent="0.25"/>
    <row r="173" spans="1:23" ht="15.75" customHeight="1" x14ac:dyDescent="0.25"/>
    <row r="174" spans="1:23" ht="15.75" customHeight="1" x14ac:dyDescent="0.25"/>
    <row r="175" spans="1:23" ht="15.75" customHeight="1" x14ac:dyDescent="0.25"/>
    <row r="176" spans="1:23" ht="15.75" customHeight="1" x14ac:dyDescent="0.25"/>
    <row r="177" spans="1:30" ht="15.75" customHeight="1" x14ac:dyDescent="0.25">
      <c r="A177" s="49" t="s">
        <v>78</v>
      </c>
      <c r="B177" s="50"/>
      <c r="C177" s="50"/>
      <c r="D177" s="50"/>
      <c r="E177" s="50"/>
      <c r="F177" s="50"/>
      <c r="R177" s="50" t="s">
        <v>79</v>
      </c>
      <c r="S177" s="50"/>
      <c r="T177" s="50"/>
      <c r="U177" s="50"/>
      <c r="V177" s="50"/>
      <c r="W177" s="50"/>
    </row>
    <row r="178" spans="1:30" ht="15.75" customHeight="1" x14ac:dyDescent="0.25">
      <c r="A178" s="27" t="s">
        <v>71</v>
      </c>
      <c r="B178" s="6" t="s">
        <v>17</v>
      </c>
      <c r="C178" s="6" t="s">
        <v>18</v>
      </c>
      <c r="D178" s="6" t="s">
        <v>19</v>
      </c>
      <c r="E178" s="7" t="s">
        <v>20</v>
      </c>
      <c r="F178" s="33" t="s">
        <v>76</v>
      </c>
      <c r="R178" s="27" t="s">
        <v>71</v>
      </c>
      <c r="S178" s="6" t="s">
        <v>17</v>
      </c>
      <c r="T178" s="6" t="s">
        <v>18</v>
      </c>
      <c r="U178" s="6" t="s">
        <v>19</v>
      </c>
      <c r="V178" s="7" t="s">
        <v>20</v>
      </c>
      <c r="W178" s="33" t="s">
        <v>76</v>
      </c>
    </row>
    <row r="179" spans="1:30" ht="15.75" customHeight="1" x14ac:dyDescent="0.25">
      <c r="A179" s="8" t="s">
        <v>0</v>
      </c>
      <c r="B179" s="28">
        <v>134</v>
      </c>
      <c r="C179" s="28">
        <v>2300</v>
      </c>
      <c r="D179" s="28">
        <v>130</v>
      </c>
      <c r="E179" s="19">
        <v>135</v>
      </c>
      <c r="F179" s="19" t="e">
        <f xml:space="preserve"> AVERAGE(G179:P179)</f>
        <v>#DIV/0!</v>
      </c>
      <c r="R179" s="8" t="s">
        <v>0</v>
      </c>
      <c r="S179" s="28">
        <v>134</v>
      </c>
      <c r="T179" s="28">
        <v>2300</v>
      </c>
      <c r="U179" s="28">
        <v>130</v>
      </c>
      <c r="V179" s="19">
        <v>135</v>
      </c>
      <c r="W179" s="19" t="e">
        <f xml:space="preserve"> AVERAGE(X179:AG179)</f>
        <v>#DIV/0!</v>
      </c>
    </row>
    <row r="180" spans="1:30" ht="15.75" customHeight="1" x14ac:dyDescent="0.25">
      <c r="A180" s="8" t="s">
        <v>1</v>
      </c>
      <c r="B180" s="28">
        <v>95.74</v>
      </c>
      <c r="C180" s="28">
        <v>30500</v>
      </c>
      <c r="D180" s="28">
        <v>91.4</v>
      </c>
      <c r="E180" s="28">
        <v>95.6</v>
      </c>
      <c r="F180" s="19" t="e">
        <f t="shared" ref="F180:F229" si="7" xml:space="preserve"> AVERAGE(G180:P180)</f>
        <v>#DIV/0!</v>
      </c>
      <c r="R180" s="8" t="s">
        <v>1</v>
      </c>
      <c r="S180" s="28">
        <v>95.74</v>
      </c>
      <c r="T180" s="28">
        <v>30500</v>
      </c>
      <c r="U180" s="28">
        <v>91.4</v>
      </c>
      <c r="V180" s="28">
        <v>95.6</v>
      </c>
      <c r="W180" s="19" t="e">
        <f t="shared" ref="W180:W184" si="8" xml:space="preserve"> AVERAGE(X180:AG180)</f>
        <v>#DIV/0!</v>
      </c>
    </row>
    <row r="181" spans="1:30" ht="15.75" customHeight="1" x14ac:dyDescent="0.25">
      <c r="A181" s="8" t="s">
        <v>2</v>
      </c>
      <c r="B181" s="28">
        <v>97.44</v>
      </c>
      <c r="C181" s="28">
        <v>35800</v>
      </c>
      <c r="D181" s="28">
        <v>96.5</v>
      </c>
      <c r="E181" s="28">
        <v>96.8</v>
      </c>
      <c r="F181" s="19" t="e">
        <f t="shared" si="7"/>
        <v>#DIV/0!</v>
      </c>
      <c r="R181" s="8" t="s">
        <v>2</v>
      </c>
      <c r="S181" s="28">
        <v>97.44</v>
      </c>
      <c r="T181" s="28">
        <v>35800</v>
      </c>
      <c r="U181" s="28">
        <v>96.5</v>
      </c>
      <c r="V181" s="28">
        <v>96.8</v>
      </c>
      <c r="W181" s="19" t="e">
        <f t="shared" si="8"/>
        <v>#DIV/0!</v>
      </c>
    </row>
    <row r="182" spans="1:30" ht="15.75" customHeight="1" x14ac:dyDescent="0.25">
      <c r="A182" s="8" t="s">
        <v>3</v>
      </c>
      <c r="B182" s="28">
        <v>102.7342857</v>
      </c>
      <c r="C182" s="28">
        <v>5490</v>
      </c>
      <c r="D182" s="28">
        <v>104</v>
      </c>
      <c r="E182" s="28">
        <v>94.6</v>
      </c>
      <c r="F182" s="19" t="e">
        <f t="shared" si="7"/>
        <v>#DIV/0!</v>
      </c>
      <c r="R182" s="8" t="s">
        <v>3</v>
      </c>
      <c r="S182" s="28">
        <v>102.7342857</v>
      </c>
      <c r="T182" s="28">
        <v>5490</v>
      </c>
      <c r="U182" s="28">
        <v>104</v>
      </c>
      <c r="V182" s="28">
        <v>94.6</v>
      </c>
      <c r="W182" s="19" t="e">
        <f t="shared" si="8"/>
        <v>#DIV/0!</v>
      </c>
    </row>
    <row r="183" spans="1:30" ht="15.75" customHeight="1" x14ac:dyDescent="0.25">
      <c r="A183" s="8" t="s">
        <v>4</v>
      </c>
      <c r="B183" s="28">
        <v>4069.6358019999998</v>
      </c>
      <c r="C183" s="28">
        <v>16900</v>
      </c>
      <c r="D183" s="28">
        <v>8000</v>
      </c>
      <c r="E183" s="28">
        <v>8000</v>
      </c>
      <c r="F183" s="19" t="e">
        <f t="shared" si="7"/>
        <v>#DIV/0!</v>
      </c>
      <c r="R183" s="8" t="s">
        <v>4</v>
      </c>
      <c r="S183" s="28">
        <v>4069.6358019999998</v>
      </c>
      <c r="T183" s="28">
        <v>16900</v>
      </c>
      <c r="U183" s="28">
        <v>8000</v>
      </c>
      <c r="V183" s="28">
        <v>8000</v>
      </c>
      <c r="W183" s="19" t="e">
        <f t="shared" si="8"/>
        <v>#DIV/0!</v>
      </c>
    </row>
    <row r="184" spans="1:30" ht="15.75" customHeight="1" x14ac:dyDescent="0.25">
      <c r="A184" s="8" t="s">
        <v>5</v>
      </c>
      <c r="B184" s="28">
        <v>105</v>
      </c>
      <c r="C184" s="28">
        <v>4760</v>
      </c>
      <c r="D184" s="28">
        <v>118</v>
      </c>
      <c r="E184" s="19">
        <v>120</v>
      </c>
      <c r="F184" s="19" t="e">
        <f t="shared" si="7"/>
        <v>#DIV/0!</v>
      </c>
      <c r="R184" s="8" t="s">
        <v>5</v>
      </c>
      <c r="S184" s="28">
        <v>105</v>
      </c>
      <c r="T184" s="28">
        <v>4760</v>
      </c>
      <c r="U184" s="28">
        <v>118</v>
      </c>
      <c r="V184" s="19">
        <v>120</v>
      </c>
      <c r="W184" s="19" t="e">
        <f t="shared" si="8"/>
        <v>#DIV/0!</v>
      </c>
    </row>
    <row r="185" spans="1:30" ht="15.75" customHeight="1" x14ac:dyDescent="0.25">
      <c r="A185" s="8" t="s">
        <v>6</v>
      </c>
      <c r="B185" s="28">
        <v>10338.10578</v>
      </c>
      <c r="C185" s="28">
        <v>12800</v>
      </c>
      <c r="D185" s="28">
        <v>7360</v>
      </c>
      <c r="E185" s="19">
        <v>7200</v>
      </c>
      <c r="F185" s="19" t="e">
        <f xml:space="preserve"> AVERAGE(G185:P185)</f>
        <v>#DIV/0!</v>
      </c>
      <c r="R185" s="8" t="s">
        <v>6</v>
      </c>
      <c r="S185" s="28">
        <v>10338.10578</v>
      </c>
      <c r="T185" s="28">
        <v>12800</v>
      </c>
      <c r="U185" s="28">
        <v>7360</v>
      </c>
      <c r="V185" s="19">
        <v>7200</v>
      </c>
      <c r="W185" s="19" t="e">
        <f xml:space="preserve"> AVERAGE(X185:AG185)</f>
        <v>#DIV/0!</v>
      </c>
    </row>
    <row r="186" spans="1:30" ht="15.75" customHeight="1" x14ac:dyDescent="0.25">
      <c r="A186" s="8" t="s">
        <v>7</v>
      </c>
      <c r="B186" s="28">
        <v>68.8</v>
      </c>
      <c r="C186" s="28">
        <v>797</v>
      </c>
      <c r="D186" s="28">
        <v>769</v>
      </c>
      <c r="E186" s="19">
        <v>95</v>
      </c>
      <c r="F186" s="19" t="e">
        <f t="shared" si="7"/>
        <v>#DIV/0!</v>
      </c>
      <c r="R186" s="8" t="s">
        <v>7</v>
      </c>
      <c r="S186" s="28">
        <v>68.8</v>
      </c>
      <c r="T186" s="28">
        <v>797</v>
      </c>
      <c r="U186" s="28">
        <v>769</v>
      </c>
      <c r="V186" s="19">
        <v>95</v>
      </c>
      <c r="W186" s="19" t="e">
        <f t="shared" ref="W186:W229" si="9" xml:space="preserve"> AVERAGE(X186:AG186)</f>
        <v>#DIV/0!</v>
      </c>
    </row>
    <row r="187" spans="1:30" ht="15.75" customHeight="1" x14ac:dyDescent="0.25">
      <c r="A187" s="8" t="s">
        <v>8</v>
      </c>
      <c r="B187" s="28">
        <v>3307.1417280000001</v>
      </c>
      <c r="C187" s="28">
        <v>181000</v>
      </c>
      <c r="D187" s="28">
        <v>8480</v>
      </c>
      <c r="E187" s="19">
        <v>5000</v>
      </c>
      <c r="F187" s="19" t="e">
        <f t="shared" si="7"/>
        <v>#DIV/0!</v>
      </c>
      <c r="L187" s="42"/>
      <c r="R187" s="8" t="s">
        <v>8</v>
      </c>
      <c r="S187" s="28">
        <v>3307.1417280000001</v>
      </c>
      <c r="T187" s="28">
        <v>181000</v>
      </c>
      <c r="U187" s="28">
        <v>8480</v>
      </c>
      <c r="V187" s="19">
        <v>5000</v>
      </c>
      <c r="W187" s="19" t="e">
        <f t="shared" si="9"/>
        <v>#DIV/0!</v>
      </c>
    </row>
    <row r="188" spans="1:30" ht="15.75" customHeight="1" x14ac:dyDescent="0.25">
      <c r="A188" s="8" t="s">
        <v>9</v>
      </c>
      <c r="B188" s="28">
        <v>194000</v>
      </c>
      <c r="C188" s="28">
        <v>1770000</v>
      </c>
      <c r="D188" s="28">
        <v>187000</v>
      </c>
      <c r="E188" s="28">
        <v>183000</v>
      </c>
      <c r="F188" s="19">
        <f xml:space="preserve"> AVERAGE(G188:P188)</f>
        <v>146012.72419753045</v>
      </c>
      <c r="G188">
        <v>127025.39777777701</v>
      </c>
      <c r="H188">
        <v>170216.06222222201</v>
      </c>
      <c r="I188">
        <v>111133.771111111</v>
      </c>
      <c r="J188">
        <v>111133.771111111</v>
      </c>
      <c r="K188">
        <v>165329.366666666</v>
      </c>
      <c r="L188">
        <v>136509.451111111</v>
      </c>
      <c r="M188">
        <v>176886.064444444</v>
      </c>
      <c r="N188">
        <v>189342.884444444</v>
      </c>
      <c r="O188">
        <v>126537.748888888</v>
      </c>
      <c r="R188" s="8" t="s">
        <v>9</v>
      </c>
      <c r="S188" s="28">
        <v>194000</v>
      </c>
      <c r="T188" s="28">
        <v>1770000</v>
      </c>
      <c r="U188" s="28">
        <v>187000</v>
      </c>
      <c r="V188" s="28">
        <v>183000</v>
      </c>
      <c r="W188" s="19">
        <f t="shared" si="9"/>
        <v>153389.81936507887</v>
      </c>
      <c r="X188">
        <v>165328.04666666599</v>
      </c>
      <c r="Y188">
        <v>152588.851111111</v>
      </c>
      <c r="Z188">
        <v>165596.03333333301</v>
      </c>
      <c r="AA188">
        <v>125081.806666666</v>
      </c>
      <c r="AB188">
        <v>174874.093333333</v>
      </c>
      <c r="AC188">
        <v>168659.448888888</v>
      </c>
      <c r="AD188">
        <v>121600.455555555</v>
      </c>
    </row>
    <row r="189" spans="1:30" ht="15.75" customHeight="1" x14ac:dyDescent="0.25">
      <c r="A189" s="8" t="s">
        <v>10</v>
      </c>
      <c r="B189" s="28">
        <v>910.73827159999996</v>
      </c>
      <c r="C189" s="28">
        <v>181000</v>
      </c>
      <c r="D189" s="28">
        <v>3040</v>
      </c>
      <c r="E189" s="19">
        <v>500</v>
      </c>
      <c r="F189" s="19">
        <f t="shared" si="7"/>
        <v>166.25777777777779</v>
      </c>
      <c r="G189">
        <v>172.62</v>
      </c>
      <c r="H189">
        <v>170.12</v>
      </c>
      <c r="I189">
        <v>159.44</v>
      </c>
      <c r="J189">
        <v>172.54</v>
      </c>
      <c r="K189">
        <v>172.62</v>
      </c>
      <c r="L189">
        <v>155.96</v>
      </c>
      <c r="M189">
        <v>163.84</v>
      </c>
      <c r="N189">
        <v>172.62</v>
      </c>
      <c r="O189">
        <v>156.56</v>
      </c>
      <c r="R189" s="8" t="s">
        <v>10</v>
      </c>
      <c r="S189" s="28">
        <v>910.73827159999996</v>
      </c>
      <c r="T189" s="28">
        <v>181000</v>
      </c>
      <c r="U189" s="28">
        <v>3040</v>
      </c>
      <c r="V189" s="19">
        <v>500</v>
      </c>
      <c r="W189" s="19">
        <f t="shared" si="9"/>
        <v>170.53428571428572</v>
      </c>
      <c r="X189">
        <v>170.14</v>
      </c>
      <c r="Y189">
        <v>169.64</v>
      </c>
      <c r="Z189">
        <v>172.62</v>
      </c>
      <c r="AA189">
        <v>172.54</v>
      </c>
      <c r="AB189">
        <v>171.4</v>
      </c>
      <c r="AC189">
        <v>171.94</v>
      </c>
      <c r="AD189">
        <v>165.46</v>
      </c>
    </row>
    <row r="190" spans="1:30" ht="15.75" customHeight="1" x14ac:dyDescent="0.25">
      <c r="A190" s="8" t="s">
        <v>11</v>
      </c>
      <c r="B190" s="28">
        <v>14974.64444</v>
      </c>
      <c r="C190" s="28">
        <v>567000</v>
      </c>
      <c r="D190" s="28">
        <v>84200</v>
      </c>
      <c r="E190" s="19">
        <v>79000</v>
      </c>
      <c r="F190" s="19">
        <f t="shared" si="7"/>
        <v>23060.931111111073</v>
      </c>
      <c r="G190">
        <v>23378.944444444402</v>
      </c>
      <c r="H190">
        <v>15972.2866666666</v>
      </c>
      <c r="I190">
        <v>20102.240000000002</v>
      </c>
      <c r="J190">
        <v>22208.911111111101</v>
      </c>
      <c r="K190">
        <v>23957.117777777701</v>
      </c>
      <c r="L190">
        <v>47828.337777777699</v>
      </c>
      <c r="M190">
        <v>7978.68</v>
      </c>
      <c r="R190" s="8" t="s">
        <v>11</v>
      </c>
      <c r="S190" s="28">
        <v>14974.64444</v>
      </c>
      <c r="T190" s="28">
        <v>567000</v>
      </c>
      <c r="U190" s="28">
        <v>84200</v>
      </c>
      <c r="V190" s="19">
        <v>79000</v>
      </c>
      <c r="W190" s="19">
        <f t="shared" si="9"/>
        <v>43212.613968253936</v>
      </c>
      <c r="X190">
        <v>22648.5466666666</v>
      </c>
      <c r="Y190">
        <v>54594.835555555503</v>
      </c>
      <c r="Z190">
        <v>67333.428888888797</v>
      </c>
      <c r="AA190">
        <v>24237.973333333299</v>
      </c>
      <c r="AB190">
        <v>26926.44</v>
      </c>
      <c r="AC190">
        <v>76717.811111111107</v>
      </c>
      <c r="AD190">
        <v>30029.262222222202</v>
      </c>
    </row>
    <row r="191" spans="1:30" ht="15.75" customHeight="1" x14ac:dyDescent="0.25">
      <c r="A191" s="8" t="s">
        <v>12</v>
      </c>
      <c r="B191" s="28">
        <v>3359.6609880000001</v>
      </c>
      <c r="C191" s="28">
        <v>220000</v>
      </c>
      <c r="D191" s="28">
        <v>277</v>
      </c>
      <c r="E191" s="19">
        <v>1100</v>
      </c>
      <c r="F191" s="19">
        <f t="shared" si="7"/>
        <v>3690.0244444444397</v>
      </c>
      <c r="G191">
        <v>2431.0733333333301</v>
      </c>
      <c r="H191">
        <v>2430.8133333333299</v>
      </c>
      <c r="I191">
        <v>4113.75555555555</v>
      </c>
      <c r="J191">
        <v>4113.75555555555</v>
      </c>
      <c r="K191">
        <v>1598.0022222222201</v>
      </c>
      <c r="L191">
        <v>8827.2777777777701</v>
      </c>
      <c r="M191">
        <v>2315.4933333333302</v>
      </c>
      <c r="R191" s="8" t="s">
        <v>12</v>
      </c>
      <c r="S191" s="28">
        <v>3359.6609880000001</v>
      </c>
      <c r="T191" s="28">
        <v>220000</v>
      </c>
      <c r="U191" s="28">
        <v>277</v>
      </c>
      <c r="V191" s="19">
        <v>1100</v>
      </c>
      <c r="W191" s="19">
        <f t="shared" si="9"/>
        <v>1499.9241269841259</v>
      </c>
      <c r="X191">
        <v>3300.98</v>
      </c>
      <c r="Y191">
        <v>4113.8955555555503</v>
      </c>
      <c r="Z191">
        <v>189.58</v>
      </c>
      <c r="AA191">
        <v>192.94</v>
      </c>
      <c r="AB191">
        <v>189.6</v>
      </c>
      <c r="AC191">
        <v>2315.4933333333302</v>
      </c>
      <c r="AD191">
        <v>196.98</v>
      </c>
    </row>
    <row r="192" spans="1:30" ht="15.75" customHeight="1" x14ac:dyDescent="0.25">
      <c r="A192" s="8" t="s">
        <v>13</v>
      </c>
      <c r="B192" s="28">
        <v>18163.26296</v>
      </c>
      <c r="C192" s="28">
        <v>237000</v>
      </c>
      <c r="D192" s="28">
        <v>7820</v>
      </c>
      <c r="E192" s="19">
        <v>6500</v>
      </c>
      <c r="F192" s="19">
        <f xml:space="preserve"> AVERAGE(G192:P192)</f>
        <v>160.19714285714284</v>
      </c>
      <c r="G192">
        <v>157.69999999999999</v>
      </c>
      <c r="H192">
        <v>160</v>
      </c>
      <c r="I192">
        <v>161.88</v>
      </c>
      <c r="J192">
        <v>169.26</v>
      </c>
      <c r="K192">
        <v>158.9</v>
      </c>
      <c r="L192">
        <v>156.78</v>
      </c>
      <c r="M192">
        <v>156.86000000000001</v>
      </c>
      <c r="R192" s="8" t="s">
        <v>13</v>
      </c>
      <c r="S192" s="28">
        <v>18163.26296</v>
      </c>
      <c r="T192" s="28">
        <v>237000</v>
      </c>
      <c r="U192" s="28">
        <v>7820</v>
      </c>
      <c r="V192" s="19">
        <v>6500</v>
      </c>
      <c r="W192" s="19">
        <f t="shared" si="9"/>
        <v>1756.6450793650786</v>
      </c>
      <c r="X192">
        <v>169.26</v>
      </c>
      <c r="Y192">
        <v>175.68</v>
      </c>
      <c r="Z192">
        <v>8920.10222222222</v>
      </c>
      <c r="AA192">
        <v>527.28888888888798</v>
      </c>
      <c r="AB192">
        <v>148.62</v>
      </c>
      <c r="AC192">
        <v>149.97999999999999</v>
      </c>
      <c r="AD192">
        <v>2205.5844444444401</v>
      </c>
    </row>
    <row r="193" spans="1:30" ht="15.75" customHeight="1" x14ac:dyDescent="0.25">
      <c r="A193" s="32" t="s">
        <v>14</v>
      </c>
      <c r="B193" s="28">
        <v>32301.335800000001</v>
      </c>
      <c r="C193" s="28">
        <v>793000</v>
      </c>
      <c r="D193" s="28">
        <v>149000</v>
      </c>
      <c r="E193" s="19">
        <v>47000</v>
      </c>
      <c r="F193" s="19">
        <f t="shared" si="7"/>
        <v>38392.827301587262</v>
      </c>
      <c r="G193">
        <v>46357.944444444402</v>
      </c>
      <c r="H193">
        <v>46357.944444444402</v>
      </c>
      <c r="I193">
        <v>44990.8777777777</v>
      </c>
      <c r="J193">
        <v>36270.175555555499</v>
      </c>
      <c r="K193">
        <v>24116.66</v>
      </c>
      <c r="L193">
        <v>44248.233333333301</v>
      </c>
      <c r="M193">
        <v>26407.955555555502</v>
      </c>
      <c r="R193" s="32" t="s">
        <v>14</v>
      </c>
      <c r="S193" s="28">
        <v>32301.335800000001</v>
      </c>
      <c r="T193" s="28">
        <v>793000</v>
      </c>
      <c r="U193" s="28">
        <v>149000</v>
      </c>
      <c r="V193" s="19">
        <v>47000</v>
      </c>
      <c r="W193" s="19">
        <f t="shared" si="9"/>
        <v>39306.723492063429</v>
      </c>
      <c r="X193">
        <v>48384.542222222197</v>
      </c>
      <c r="Y193">
        <v>38475.328888888798</v>
      </c>
      <c r="Z193">
        <v>23211.8977777777</v>
      </c>
      <c r="AA193">
        <v>38475.328888888798</v>
      </c>
      <c r="AB193">
        <v>32616.564444444401</v>
      </c>
      <c r="AC193">
        <v>30177.073333333301</v>
      </c>
      <c r="AD193">
        <v>63806.328888888798</v>
      </c>
    </row>
    <row r="194" spans="1:30" ht="15.75" customHeight="1" x14ac:dyDescent="0.25">
      <c r="A194" s="8" t="s">
        <v>15</v>
      </c>
      <c r="B194" s="28">
        <v>51313.376790000002</v>
      </c>
      <c r="C194" s="28">
        <v>854000</v>
      </c>
      <c r="D194" s="28">
        <v>57800</v>
      </c>
      <c r="E194" s="19">
        <v>49000</v>
      </c>
      <c r="F194" s="19">
        <f t="shared" si="7"/>
        <v>22007.85814814812</v>
      </c>
      <c r="G194">
        <v>15247.2044444444</v>
      </c>
      <c r="H194">
        <v>27675.093333333301</v>
      </c>
      <c r="I194">
        <v>18527.98</v>
      </c>
      <c r="J194">
        <v>15247.2044444444</v>
      </c>
      <c r="K194">
        <v>27675.093333333301</v>
      </c>
      <c r="M194">
        <v>27674.573333333301</v>
      </c>
      <c r="R194" s="8" t="s">
        <v>15</v>
      </c>
      <c r="S194" s="28">
        <v>51313.376790000002</v>
      </c>
      <c r="T194" s="28">
        <v>854000</v>
      </c>
      <c r="U194" s="28">
        <v>57800</v>
      </c>
      <c r="V194" s="19">
        <v>49000</v>
      </c>
      <c r="W194" s="19">
        <f t="shared" si="9"/>
        <v>21228.831428571404</v>
      </c>
      <c r="X194">
        <v>19379.36</v>
      </c>
      <c r="Y194">
        <v>27674.573333333301</v>
      </c>
      <c r="Z194">
        <v>13908.255555555501</v>
      </c>
      <c r="AA194">
        <v>13190.731111111099</v>
      </c>
      <c r="AB194">
        <v>39822.335555555503</v>
      </c>
      <c r="AC194">
        <v>15247.2044444444</v>
      </c>
      <c r="AD194">
        <v>19379.36</v>
      </c>
    </row>
    <row r="195" spans="1:30" ht="15.75" customHeight="1" x14ac:dyDescent="0.25">
      <c r="A195" s="32" t="s">
        <v>23</v>
      </c>
      <c r="B195" s="38">
        <v>84.667500000000004</v>
      </c>
      <c r="C195" s="39">
        <v>96</v>
      </c>
      <c r="D195" s="40">
        <v>411</v>
      </c>
      <c r="E195" s="40">
        <v>92</v>
      </c>
      <c r="F195" s="19" t="e">
        <f t="shared" si="7"/>
        <v>#DIV/0!</v>
      </c>
      <c r="R195" s="32" t="s">
        <v>23</v>
      </c>
      <c r="S195" s="38">
        <v>84.667500000000004</v>
      </c>
      <c r="T195" s="39">
        <v>96</v>
      </c>
      <c r="U195" s="40">
        <v>411</v>
      </c>
      <c r="V195" s="40">
        <v>92</v>
      </c>
      <c r="W195" s="19" t="e">
        <f t="shared" si="9"/>
        <v>#DIV/0!</v>
      </c>
    </row>
    <row r="196" spans="1:30" ht="15.75" customHeight="1" x14ac:dyDescent="0.25">
      <c r="A196" s="8" t="s">
        <v>24</v>
      </c>
      <c r="B196" s="38">
        <v>1627.9475</v>
      </c>
      <c r="C196" s="39">
        <v>112</v>
      </c>
      <c r="D196" s="40">
        <v>8560</v>
      </c>
      <c r="E196" s="40">
        <v>96.42</v>
      </c>
      <c r="F196" s="19" t="e">
        <f t="shared" si="7"/>
        <v>#DIV/0!</v>
      </c>
      <c r="R196" s="8" t="s">
        <v>24</v>
      </c>
      <c r="S196" s="38">
        <v>1627.9475</v>
      </c>
      <c r="T196" s="39">
        <v>112</v>
      </c>
      <c r="U196" s="40">
        <v>8560</v>
      </c>
      <c r="V196" s="40">
        <v>96.42</v>
      </c>
      <c r="W196" s="19" t="e">
        <f t="shared" si="9"/>
        <v>#DIV/0!</v>
      </c>
    </row>
    <row r="197" spans="1:30" ht="15.75" customHeight="1" x14ac:dyDescent="0.25">
      <c r="A197" s="32" t="s">
        <v>25</v>
      </c>
      <c r="B197" s="38">
        <v>1260.0333889999999</v>
      </c>
      <c r="C197" s="39">
        <v>478</v>
      </c>
      <c r="D197" s="40">
        <v>4150</v>
      </c>
      <c r="E197" s="40">
        <v>120</v>
      </c>
      <c r="F197" s="19" t="e">
        <f t="shared" si="7"/>
        <v>#DIV/0!</v>
      </c>
      <c r="R197" s="32" t="s">
        <v>25</v>
      </c>
      <c r="S197" s="38">
        <v>1260.0333889999999</v>
      </c>
      <c r="T197" s="39">
        <v>478</v>
      </c>
      <c r="U197" s="40">
        <v>4150</v>
      </c>
      <c r="V197" s="40">
        <v>120</v>
      </c>
      <c r="W197" s="19" t="e">
        <f t="shared" si="9"/>
        <v>#DIV/0!</v>
      </c>
    </row>
    <row r="198" spans="1:30" ht="15.75" customHeight="1" x14ac:dyDescent="0.25">
      <c r="A198" s="8" t="s">
        <v>26</v>
      </c>
      <c r="B198" s="38">
        <v>7055.9061670000001</v>
      </c>
      <c r="C198" s="39">
        <v>3980</v>
      </c>
      <c r="D198" s="40">
        <v>16200</v>
      </c>
      <c r="E198" s="40">
        <v>100</v>
      </c>
      <c r="F198" s="19" t="e">
        <f t="shared" si="7"/>
        <v>#DIV/0!</v>
      </c>
      <c r="R198" s="8" t="s">
        <v>26</v>
      </c>
      <c r="S198" s="38">
        <v>7055.9061670000001</v>
      </c>
      <c r="T198" s="39">
        <v>3980</v>
      </c>
      <c r="U198" s="40">
        <v>16200</v>
      </c>
      <c r="V198" s="40">
        <v>100</v>
      </c>
      <c r="W198" s="19" t="e">
        <f t="shared" si="9"/>
        <v>#DIV/0!</v>
      </c>
    </row>
    <row r="199" spans="1:30" ht="15.75" customHeight="1" x14ac:dyDescent="0.25">
      <c r="A199" s="32" t="s">
        <v>27</v>
      </c>
      <c r="B199" s="38">
        <v>2396.498556</v>
      </c>
      <c r="C199" s="39">
        <v>2340</v>
      </c>
      <c r="D199" s="40">
        <v>18500</v>
      </c>
      <c r="E199" s="40">
        <v>110</v>
      </c>
      <c r="F199" s="19" t="e">
        <f t="shared" si="7"/>
        <v>#DIV/0!</v>
      </c>
      <c r="R199" s="32" t="s">
        <v>27</v>
      </c>
      <c r="S199" s="38">
        <v>2396.498556</v>
      </c>
      <c r="T199" s="39">
        <v>2340</v>
      </c>
      <c r="U199" s="40">
        <v>18500</v>
      </c>
      <c r="V199" s="40">
        <v>110</v>
      </c>
      <c r="W199" s="19" t="e">
        <f t="shared" si="9"/>
        <v>#DIV/0!</v>
      </c>
    </row>
    <row r="200" spans="1:30" ht="15.75" customHeight="1" x14ac:dyDescent="0.25">
      <c r="A200" s="8" t="s">
        <v>28</v>
      </c>
      <c r="B200" s="38">
        <v>3322.8712220000002</v>
      </c>
      <c r="C200" s="39">
        <v>3320</v>
      </c>
      <c r="D200" s="40">
        <v>21100</v>
      </c>
      <c r="E200" s="40">
        <v>96</v>
      </c>
      <c r="F200" s="19" t="e">
        <f t="shared" si="7"/>
        <v>#DIV/0!</v>
      </c>
      <c r="R200" s="8" t="s">
        <v>28</v>
      </c>
      <c r="S200" s="38">
        <v>3322.8712220000002</v>
      </c>
      <c r="T200" s="39">
        <v>3320</v>
      </c>
      <c r="U200" s="40">
        <v>21100</v>
      </c>
      <c r="V200" s="40">
        <v>96</v>
      </c>
      <c r="W200" s="19" t="e">
        <f t="shared" si="9"/>
        <v>#DIV/0!</v>
      </c>
    </row>
    <row r="201" spans="1:30" ht="15.75" customHeight="1" x14ac:dyDescent="0.25">
      <c r="A201" s="32" t="s">
        <v>29</v>
      </c>
      <c r="B201" s="38">
        <v>106.435</v>
      </c>
      <c r="C201" s="39">
        <v>6870</v>
      </c>
      <c r="D201" s="40">
        <v>809</v>
      </c>
      <c r="E201" s="40">
        <v>105</v>
      </c>
      <c r="F201" s="19" t="e">
        <f t="shared" si="7"/>
        <v>#DIV/0!</v>
      </c>
      <c r="R201" s="32" t="s">
        <v>29</v>
      </c>
      <c r="S201" s="38">
        <v>106.435</v>
      </c>
      <c r="T201" s="39">
        <v>6870</v>
      </c>
      <c r="U201" s="40">
        <v>809</v>
      </c>
      <c r="V201" s="40">
        <v>105</v>
      </c>
      <c r="W201" s="19" t="e">
        <f t="shared" si="9"/>
        <v>#DIV/0!</v>
      </c>
    </row>
    <row r="202" spans="1:30" ht="15.75" customHeight="1" x14ac:dyDescent="0.25">
      <c r="A202" s="8" t="s">
        <v>30</v>
      </c>
      <c r="B202" s="38">
        <v>92.355999999999995</v>
      </c>
      <c r="C202" s="39">
        <v>1290</v>
      </c>
      <c r="D202" s="40">
        <v>2000</v>
      </c>
      <c r="E202" s="40">
        <v>94.4</v>
      </c>
      <c r="F202" s="19" t="e">
        <f t="shared" si="7"/>
        <v>#DIV/0!</v>
      </c>
      <c r="R202" s="8" t="s">
        <v>30</v>
      </c>
      <c r="S202" s="38">
        <v>92.355999999999995</v>
      </c>
      <c r="T202" s="39">
        <v>1290</v>
      </c>
      <c r="U202" s="40">
        <v>2000</v>
      </c>
      <c r="V202" s="40">
        <v>94.4</v>
      </c>
      <c r="W202" s="19" t="e">
        <f t="shared" si="9"/>
        <v>#DIV/0!</v>
      </c>
    </row>
    <row r="203" spans="1:30" ht="15.75" customHeight="1" x14ac:dyDescent="0.25">
      <c r="A203" s="32" t="s">
        <v>31</v>
      </c>
      <c r="B203" s="38">
        <v>10300</v>
      </c>
      <c r="C203" s="39">
        <v>92400</v>
      </c>
      <c r="D203" s="40">
        <v>21500</v>
      </c>
      <c r="E203" s="40">
        <v>6428</v>
      </c>
      <c r="F203" s="19" t="e">
        <f t="shared" si="7"/>
        <v>#DIV/0!</v>
      </c>
      <c r="R203" s="32" t="s">
        <v>31</v>
      </c>
      <c r="S203" s="38">
        <v>10300</v>
      </c>
      <c r="T203" s="39">
        <v>92400</v>
      </c>
      <c r="U203" s="40">
        <v>21500</v>
      </c>
      <c r="V203" s="40">
        <v>6428</v>
      </c>
      <c r="W203" s="19" t="e">
        <f t="shared" si="9"/>
        <v>#DIV/0!</v>
      </c>
    </row>
    <row r="204" spans="1:30" ht="15.75" customHeight="1" x14ac:dyDescent="0.25">
      <c r="A204" s="8" t="s">
        <v>32</v>
      </c>
      <c r="B204" s="40">
        <v>34883</v>
      </c>
      <c r="C204" s="39">
        <v>275000</v>
      </c>
      <c r="D204" s="40">
        <v>54000</v>
      </c>
      <c r="E204" s="40">
        <v>9285</v>
      </c>
      <c r="F204" s="19" t="e">
        <f t="shared" si="7"/>
        <v>#DIV/0!</v>
      </c>
      <c r="R204" s="8" t="s">
        <v>32</v>
      </c>
      <c r="S204" s="40">
        <v>34883</v>
      </c>
      <c r="T204" s="39">
        <v>275000</v>
      </c>
      <c r="U204" s="40">
        <v>54000</v>
      </c>
      <c r="V204" s="40">
        <v>9285</v>
      </c>
      <c r="W204" s="19" t="e">
        <f t="shared" si="9"/>
        <v>#DIV/0!</v>
      </c>
    </row>
    <row r="205" spans="1:30" ht="15.75" customHeight="1" x14ac:dyDescent="0.25">
      <c r="A205" s="32" t="s">
        <v>33</v>
      </c>
      <c r="B205" s="40">
        <v>134</v>
      </c>
      <c r="C205" s="39">
        <v>18400</v>
      </c>
      <c r="D205" s="40">
        <v>18800</v>
      </c>
      <c r="E205" s="40">
        <v>130</v>
      </c>
      <c r="F205" s="19" t="e">
        <f t="shared" si="7"/>
        <v>#DIV/0!</v>
      </c>
      <c r="R205" s="32" t="s">
        <v>33</v>
      </c>
      <c r="S205" s="40">
        <v>134</v>
      </c>
      <c r="T205" s="39">
        <v>18400</v>
      </c>
      <c r="U205" s="40">
        <v>18800</v>
      </c>
      <c r="V205" s="40">
        <v>130</v>
      </c>
      <c r="W205" s="19" t="e">
        <f t="shared" si="9"/>
        <v>#DIV/0!</v>
      </c>
    </row>
    <row r="206" spans="1:30" ht="15.75" customHeight="1" x14ac:dyDescent="0.25">
      <c r="A206" s="8" t="s">
        <v>34</v>
      </c>
      <c r="B206" s="40">
        <v>7100</v>
      </c>
      <c r="C206" s="39">
        <v>9440</v>
      </c>
      <c r="D206" s="40">
        <v>14900</v>
      </c>
      <c r="E206" s="40">
        <v>302</v>
      </c>
      <c r="F206" s="19" t="e">
        <f t="shared" si="7"/>
        <v>#DIV/0!</v>
      </c>
      <c r="R206" s="8" t="s">
        <v>34</v>
      </c>
      <c r="S206" s="40">
        <v>7100</v>
      </c>
      <c r="T206" s="39">
        <v>9440</v>
      </c>
      <c r="U206" s="40">
        <v>14900</v>
      </c>
      <c r="V206" s="40">
        <v>302</v>
      </c>
      <c r="W206" s="19" t="e">
        <f t="shared" si="9"/>
        <v>#DIV/0!</v>
      </c>
    </row>
    <row r="207" spans="1:30" ht="15.75" customHeight="1" x14ac:dyDescent="0.25">
      <c r="A207" s="32" t="s">
        <v>35</v>
      </c>
      <c r="B207" s="40">
        <v>6400</v>
      </c>
      <c r="C207" s="39">
        <v>163000</v>
      </c>
      <c r="D207" s="40">
        <v>42400</v>
      </c>
      <c r="E207" s="40">
        <v>925</v>
      </c>
      <c r="F207" s="19" t="e">
        <f t="shared" si="7"/>
        <v>#DIV/0!</v>
      </c>
      <c r="R207" s="32" t="s">
        <v>35</v>
      </c>
      <c r="S207" s="40">
        <v>6400</v>
      </c>
      <c r="T207" s="39">
        <v>163000</v>
      </c>
      <c r="U207" s="40">
        <v>42400</v>
      </c>
      <c r="V207" s="40">
        <v>925</v>
      </c>
      <c r="W207" s="19" t="e">
        <f t="shared" si="9"/>
        <v>#DIV/0!</v>
      </c>
    </row>
    <row r="208" spans="1:30" ht="15.75" customHeight="1" x14ac:dyDescent="0.25">
      <c r="A208" s="8" t="s">
        <v>36</v>
      </c>
      <c r="B208" s="40">
        <v>119</v>
      </c>
      <c r="C208" s="39">
        <v>74000</v>
      </c>
      <c r="D208" s="40">
        <v>21100</v>
      </c>
      <c r="E208" s="40">
        <v>450</v>
      </c>
      <c r="F208" s="19" t="e">
        <f t="shared" si="7"/>
        <v>#DIV/0!</v>
      </c>
      <c r="R208" s="8" t="s">
        <v>36</v>
      </c>
      <c r="S208" s="40">
        <v>119</v>
      </c>
      <c r="T208" s="39">
        <v>74000</v>
      </c>
      <c r="U208" s="40">
        <v>21100</v>
      </c>
      <c r="V208" s="40">
        <v>450</v>
      </c>
      <c r="W208" s="19" t="e">
        <f t="shared" si="9"/>
        <v>#DIV/0!</v>
      </c>
    </row>
    <row r="209" spans="1:23" ht="15.75" customHeight="1" x14ac:dyDescent="0.25">
      <c r="A209" s="32" t="s">
        <v>37</v>
      </c>
      <c r="B209" s="40">
        <v>22600</v>
      </c>
      <c r="C209" s="39">
        <v>147000</v>
      </c>
      <c r="D209" s="40">
        <v>23300</v>
      </c>
      <c r="E209" s="40">
        <v>22000</v>
      </c>
      <c r="F209" s="19" t="e">
        <f t="shared" si="7"/>
        <v>#DIV/0!</v>
      </c>
      <c r="R209" s="32" t="s">
        <v>37</v>
      </c>
      <c r="S209" s="40">
        <v>22600</v>
      </c>
      <c r="T209" s="39">
        <v>147000</v>
      </c>
      <c r="U209" s="40">
        <v>23300</v>
      </c>
      <c r="V209" s="40">
        <v>22000</v>
      </c>
      <c r="W209" s="19" t="e">
        <f t="shared" si="9"/>
        <v>#DIV/0!</v>
      </c>
    </row>
    <row r="210" spans="1:23" ht="15.75" customHeight="1" x14ac:dyDescent="0.25">
      <c r="A210" s="8" t="s">
        <v>38</v>
      </c>
      <c r="B210" s="40">
        <v>7670</v>
      </c>
      <c r="C210" s="39">
        <v>60400</v>
      </c>
      <c r="D210" s="40">
        <v>19600</v>
      </c>
      <c r="E210" s="40">
        <v>200</v>
      </c>
      <c r="F210" s="19" t="e">
        <f t="shared" si="7"/>
        <v>#DIV/0!</v>
      </c>
      <c r="R210" s="8" t="s">
        <v>38</v>
      </c>
      <c r="S210" s="40">
        <v>7670</v>
      </c>
      <c r="T210" s="39">
        <v>60400</v>
      </c>
      <c r="U210" s="40">
        <v>19600</v>
      </c>
      <c r="V210" s="40">
        <v>200</v>
      </c>
      <c r="W210" s="19" t="e">
        <f t="shared" si="9"/>
        <v>#DIV/0!</v>
      </c>
    </row>
    <row r="211" spans="1:23" ht="15.75" customHeight="1" x14ac:dyDescent="0.25">
      <c r="A211" s="32" t="s">
        <v>39</v>
      </c>
      <c r="B211" s="40">
        <v>1590</v>
      </c>
      <c r="C211" s="39">
        <v>7030</v>
      </c>
      <c r="D211" s="40">
        <v>95000</v>
      </c>
      <c r="E211" s="41"/>
      <c r="F211" s="19" t="e">
        <f t="shared" si="7"/>
        <v>#DIV/0!</v>
      </c>
      <c r="R211" s="32" t="s">
        <v>39</v>
      </c>
      <c r="S211" s="40">
        <v>1590</v>
      </c>
      <c r="T211" s="39">
        <v>7030</v>
      </c>
      <c r="U211" s="40">
        <v>95000</v>
      </c>
      <c r="V211" s="41"/>
      <c r="W211" s="19" t="e">
        <f t="shared" si="9"/>
        <v>#DIV/0!</v>
      </c>
    </row>
    <row r="212" spans="1:23" ht="15.75" customHeight="1" x14ac:dyDescent="0.25">
      <c r="A212" s="32" t="s">
        <v>40</v>
      </c>
      <c r="B212" s="11">
        <v>10500</v>
      </c>
      <c r="C212" s="11">
        <v>10500</v>
      </c>
      <c r="D212" s="11">
        <v>54400</v>
      </c>
      <c r="E212" s="11"/>
      <c r="F212" s="19" t="e">
        <f t="shared" si="7"/>
        <v>#DIV/0!</v>
      </c>
      <c r="R212" s="32" t="s">
        <v>40</v>
      </c>
      <c r="S212" s="11">
        <v>10500</v>
      </c>
      <c r="T212" s="11">
        <v>10500</v>
      </c>
      <c r="U212" s="11">
        <v>54400</v>
      </c>
      <c r="V212" s="11"/>
      <c r="W212" s="19" t="e">
        <f t="shared" si="9"/>
        <v>#DIV/0!</v>
      </c>
    </row>
    <row r="213" spans="1:23" ht="15.75" customHeight="1" x14ac:dyDescent="0.25">
      <c r="A213" s="32" t="s">
        <v>41</v>
      </c>
      <c r="B213" s="11">
        <v>3440</v>
      </c>
      <c r="C213" s="11">
        <v>15800</v>
      </c>
      <c r="D213" s="11">
        <v>104000</v>
      </c>
      <c r="E213" s="11"/>
      <c r="F213" s="19" t="e">
        <f t="shared" si="7"/>
        <v>#DIV/0!</v>
      </c>
      <c r="R213" s="32" t="s">
        <v>41</v>
      </c>
      <c r="S213" s="11">
        <v>3440</v>
      </c>
      <c r="T213" s="11">
        <v>15800</v>
      </c>
      <c r="U213" s="11">
        <v>104000</v>
      </c>
      <c r="V213" s="11"/>
      <c r="W213" s="19" t="e">
        <f t="shared" si="9"/>
        <v>#DIV/0!</v>
      </c>
    </row>
    <row r="214" spans="1:23" ht="15.75" customHeight="1" x14ac:dyDescent="0.25">
      <c r="A214" s="32" t="s">
        <v>42</v>
      </c>
      <c r="B214" s="11">
        <v>17500</v>
      </c>
      <c r="C214" s="11">
        <v>23200</v>
      </c>
      <c r="D214" s="11">
        <v>113000</v>
      </c>
      <c r="E214" s="11"/>
      <c r="F214" s="19" t="e">
        <f t="shared" si="7"/>
        <v>#DIV/0!</v>
      </c>
      <c r="R214" s="32" t="s">
        <v>42</v>
      </c>
      <c r="S214" s="11">
        <v>17500</v>
      </c>
      <c r="T214" s="11">
        <v>23200</v>
      </c>
      <c r="U214" s="11">
        <v>113000</v>
      </c>
      <c r="V214" s="11"/>
      <c r="W214" s="19" t="e">
        <f t="shared" si="9"/>
        <v>#DIV/0!</v>
      </c>
    </row>
    <row r="215" spans="1:23" ht="15.75" customHeight="1" x14ac:dyDescent="0.25">
      <c r="A215" s="32" t="s">
        <v>43</v>
      </c>
      <c r="B215" s="11">
        <v>11200</v>
      </c>
      <c r="C215" s="11">
        <v>5140</v>
      </c>
      <c r="D215" s="11">
        <v>95700</v>
      </c>
      <c r="E215" s="11"/>
      <c r="F215" s="19" t="e">
        <f t="shared" si="7"/>
        <v>#DIV/0!</v>
      </c>
      <c r="R215" s="32" t="s">
        <v>43</v>
      </c>
      <c r="S215" s="11">
        <v>11200</v>
      </c>
      <c r="T215" s="11">
        <v>5140</v>
      </c>
      <c r="U215" s="11">
        <v>95700</v>
      </c>
      <c r="V215" s="11"/>
      <c r="W215" s="19" t="e">
        <f t="shared" si="9"/>
        <v>#DIV/0!</v>
      </c>
    </row>
    <row r="216" spans="1:23" ht="15.75" customHeight="1" x14ac:dyDescent="0.25">
      <c r="A216" s="32" t="s">
        <v>44</v>
      </c>
      <c r="B216" s="11">
        <v>15000</v>
      </c>
      <c r="C216" s="11">
        <v>30100</v>
      </c>
      <c r="D216" s="11">
        <v>94200</v>
      </c>
      <c r="E216" s="11"/>
      <c r="F216" s="19" t="e">
        <f t="shared" si="7"/>
        <v>#DIV/0!</v>
      </c>
      <c r="R216" s="32" t="s">
        <v>44</v>
      </c>
      <c r="S216" s="11">
        <v>15000</v>
      </c>
      <c r="T216" s="11">
        <v>30100</v>
      </c>
      <c r="U216" s="11">
        <v>94200</v>
      </c>
      <c r="V216" s="11"/>
      <c r="W216" s="19" t="e">
        <f t="shared" si="9"/>
        <v>#DIV/0!</v>
      </c>
    </row>
    <row r="217" spans="1:23" ht="15.75" customHeight="1" x14ac:dyDescent="0.25">
      <c r="A217" s="32" t="s">
        <v>45</v>
      </c>
      <c r="B217" s="11">
        <v>14900</v>
      </c>
      <c r="C217" s="11">
        <v>22300</v>
      </c>
      <c r="D217" s="11">
        <v>85200</v>
      </c>
      <c r="E217" s="11"/>
      <c r="F217" s="19" t="e">
        <f t="shared" si="7"/>
        <v>#DIV/0!</v>
      </c>
      <c r="R217" s="32" t="s">
        <v>45</v>
      </c>
      <c r="S217" s="11">
        <v>14900</v>
      </c>
      <c r="T217" s="11">
        <v>22300</v>
      </c>
      <c r="U217" s="11">
        <v>85200</v>
      </c>
      <c r="V217" s="11"/>
      <c r="W217" s="19" t="e">
        <f t="shared" si="9"/>
        <v>#DIV/0!</v>
      </c>
    </row>
    <row r="218" spans="1:23" ht="15.75" customHeight="1" x14ac:dyDescent="0.25">
      <c r="A218" s="32" t="s">
        <v>46</v>
      </c>
      <c r="B218" s="11">
        <v>10200</v>
      </c>
      <c r="C218" s="11">
        <v>24300</v>
      </c>
      <c r="D218" s="11">
        <v>117000</v>
      </c>
      <c r="E218" s="11"/>
      <c r="F218" s="19" t="e">
        <f t="shared" si="7"/>
        <v>#DIV/0!</v>
      </c>
      <c r="R218" s="32" t="s">
        <v>46</v>
      </c>
      <c r="S218" s="11">
        <v>10200</v>
      </c>
      <c r="T218" s="11">
        <v>24300</v>
      </c>
      <c r="U218" s="11">
        <v>117000</v>
      </c>
      <c r="V218" s="11"/>
      <c r="W218" s="19" t="e">
        <f t="shared" si="9"/>
        <v>#DIV/0!</v>
      </c>
    </row>
    <row r="219" spans="1:23" ht="15.75" customHeight="1" x14ac:dyDescent="0.25">
      <c r="A219" s="32" t="s">
        <v>47</v>
      </c>
      <c r="B219" s="11">
        <v>29300</v>
      </c>
      <c r="C219" s="11">
        <v>124000</v>
      </c>
      <c r="D219" s="11">
        <v>549000</v>
      </c>
      <c r="E219" s="11"/>
      <c r="F219" s="19" t="e">
        <f t="shared" si="7"/>
        <v>#DIV/0!</v>
      </c>
      <c r="R219" s="32" t="s">
        <v>47</v>
      </c>
      <c r="S219" s="11">
        <v>29300</v>
      </c>
      <c r="T219" s="11">
        <v>124000</v>
      </c>
      <c r="U219" s="11">
        <v>549000</v>
      </c>
      <c r="V219" s="11"/>
      <c r="W219" s="19" t="e">
        <f t="shared" si="9"/>
        <v>#DIV/0!</v>
      </c>
    </row>
    <row r="220" spans="1:23" ht="15.75" customHeight="1" x14ac:dyDescent="0.25">
      <c r="A220" s="32" t="s">
        <v>48</v>
      </c>
      <c r="B220" s="11">
        <v>52900</v>
      </c>
      <c r="C220" s="11">
        <v>164000</v>
      </c>
      <c r="D220" s="11">
        <v>601000</v>
      </c>
      <c r="E220" s="11"/>
      <c r="F220" s="19" t="e">
        <f t="shared" si="7"/>
        <v>#DIV/0!</v>
      </c>
      <c r="R220" s="32" t="s">
        <v>48</v>
      </c>
      <c r="S220" s="11">
        <v>52900</v>
      </c>
      <c r="T220" s="11">
        <v>164000</v>
      </c>
      <c r="U220" s="11">
        <v>601000</v>
      </c>
      <c r="V220" s="11"/>
      <c r="W220" s="19" t="e">
        <f t="shared" si="9"/>
        <v>#DIV/0!</v>
      </c>
    </row>
    <row r="221" spans="1:23" ht="15.75" customHeight="1" x14ac:dyDescent="0.25">
      <c r="A221" s="32" t="s">
        <v>49</v>
      </c>
      <c r="B221" s="11">
        <v>69800</v>
      </c>
      <c r="C221" s="11">
        <v>167000</v>
      </c>
      <c r="D221" s="11">
        <v>551000</v>
      </c>
      <c r="E221" s="11"/>
      <c r="F221" s="19" t="e">
        <f t="shared" si="7"/>
        <v>#DIV/0!</v>
      </c>
      <c r="R221" s="32" t="s">
        <v>49</v>
      </c>
      <c r="S221" s="11">
        <v>69800</v>
      </c>
      <c r="T221" s="11">
        <v>167000</v>
      </c>
      <c r="U221" s="11">
        <v>551000</v>
      </c>
      <c r="V221" s="11"/>
      <c r="W221" s="19" t="e">
        <f t="shared" si="9"/>
        <v>#DIV/0!</v>
      </c>
    </row>
    <row r="222" spans="1:23" ht="15.75" customHeight="1" x14ac:dyDescent="0.25">
      <c r="A222" s="32" t="s">
        <v>50</v>
      </c>
      <c r="B222" s="11">
        <v>77800</v>
      </c>
      <c r="C222" s="11">
        <v>191000</v>
      </c>
      <c r="D222" s="11">
        <v>715000</v>
      </c>
      <c r="E222" s="11"/>
      <c r="F222" s="19" t="e">
        <f t="shared" si="7"/>
        <v>#DIV/0!</v>
      </c>
      <c r="R222" s="32" t="s">
        <v>50</v>
      </c>
      <c r="S222" s="11">
        <v>77800</v>
      </c>
      <c r="T222" s="11">
        <v>191000</v>
      </c>
      <c r="U222" s="11">
        <v>715000</v>
      </c>
      <c r="V222" s="11"/>
      <c r="W222" s="19" t="e">
        <f t="shared" si="9"/>
        <v>#DIV/0!</v>
      </c>
    </row>
    <row r="223" spans="1:23" ht="15.75" customHeight="1" x14ac:dyDescent="0.25">
      <c r="A223" s="32" t="s">
        <v>51</v>
      </c>
      <c r="B223" s="11">
        <v>36300</v>
      </c>
      <c r="C223" s="11">
        <v>181000</v>
      </c>
      <c r="D223" s="11">
        <v>616000</v>
      </c>
      <c r="E223" s="11"/>
      <c r="F223" s="19" t="e">
        <f t="shared" si="7"/>
        <v>#DIV/0!</v>
      </c>
      <c r="R223" s="32" t="s">
        <v>51</v>
      </c>
      <c r="S223" s="11">
        <v>36300</v>
      </c>
      <c r="T223" s="11">
        <v>181000</v>
      </c>
      <c r="U223" s="11">
        <v>616000</v>
      </c>
      <c r="V223" s="11"/>
      <c r="W223" s="19" t="e">
        <f t="shared" si="9"/>
        <v>#DIV/0!</v>
      </c>
    </row>
    <row r="224" spans="1:23" ht="15.75" customHeight="1" x14ac:dyDescent="0.25">
      <c r="A224" s="32" t="s">
        <v>52</v>
      </c>
      <c r="B224" s="11">
        <v>30900</v>
      </c>
      <c r="C224" s="11">
        <v>176000</v>
      </c>
      <c r="D224" s="11">
        <v>798000</v>
      </c>
      <c r="E224" s="11"/>
      <c r="F224" s="19" t="e">
        <f t="shared" si="7"/>
        <v>#DIV/0!</v>
      </c>
      <c r="R224" s="32" t="s">
        <v>52</v>
      </c>
      <c r="S224" s="11">
        <v>30900</v>
      </c>
      <c r="T224" s="11">
        <v>176000</v>
      </c>
      <c r="U224" s="11">
        <v>798000</v>
      </c>
      <c r="V224" s="11"/>
      <c r="W224" s="19" t="e">
        <f t="shared" si="9"/>
        <v>#DIV/0!</v>
      </c>
    </row>
    <row r="225" spans="1:23" ht="15.75" customHeight="1" x14ac:dyDescent="0.25">
      <c r="A225" s="32" t="s">
        <v>53</v>
      </c>
      <c r="B225" s="11">
        <v>26800</v>
      </c>
      <c r="C225" s="11">
        <v>104000</v>
      </c>
      <c r="D225" s="11">
        <v>603000</v>
      </c>
      <c r="E225" s="11"/>
      <c r="F225" s="19" t="e">
        <f t="shared" si="7"/>
        <v>#DIV/0!</v>
      </c>
      <c r="R225" s="32" t="s">
        <v>53</v>
      </c>
      <c r="S225" s="11">
        <v>26800</v>
      </c>
      <c r="T225" s="11">
        <v>104000</v>
      </c>
      <c r="U225" s="11">
        <v>603000</v>
      </c>
      <c r="V225" s="11"/>
      <c r="W225" s="19" t="e">
        <f t="shared" si="9"/>
        <v>#DIV/0!</v>
      </c>
    </row>
    <row r="226" spans="1:23" ht="15.75" customHeight="1" x14ac:dyDescent="0.25">
      <c r="A226" s="32" t="s">
        <v>54</v>
      </c>
      <c r="B226" s="11">
        <v>15200</v>
      </c>
      <c r="C226" s="11">
        <v>124000</v>
      </c>
      <c r="D226" s="11">
        <v>549000</v>
      </c>
      <c r="E226" s="11"/>
      <c r="F226" s="19" t="e">
        <f t="shared" si="7"/>
        <v>#DIV/0!</v>
      </c>
      <c r="R226" s="32" t="s">
        <v>54</v>
      </c>
      <c r="S226" s="11">
        <v>15200</v>
      </c>
      <c r="T226" s="11">
        <v>124000</v>
      </c>
      <c r="U226" s="11">
        <v>549000</v>
      </c>
      <c r="V226" s="11"/>
      <c r="W226" s="19" t="e">
        <f t="shared" si="9"/>
        <v>#DIV/0!</v>
      </c>
    </row>
    <row r="227" spans="1:23" ht="15.75" customHeight="1" x14ac:dyDescent="0.25">
      <c r="A227" s="32" t="s">
        <v>55</v>
      </c>
      <c r="B227" s="11">
        <v>1580000</v>
      </c>
      <c r="C227" s="11">
        <v>1180000</v>
      </c>
      <c r="D227" s="11">
        <v>1590000</v>
      </c>
      <c r="E227" s="11"/>
      <c r="F227" s="19" t="e">
        <f t="shared" si="7"/>
        <v>#DIV/0!</v>
      </c>
      <c r="R227" s="32" t="s">
        <v>55</v>
      </c>
      <c r="S227" s="11">
        <v>1580000</v>
      </c>
      <c r="T227" s="11">
        <v>1180000</v>
      </c>
      <c r="U227" s="11">
        <v>1590000</v>
      </c>
      <c r="V227" s="11"/>
      <c r="W227" s="19" t="e">
        <f t="shared" si="9"/>
        <v>#DIV/0!</v>
      </c>
    </row>
    <row r="228" spans="1:23" ht="15.75" customHeight="1" x14ac:dyDescent="0.25">
      <c r="A228" s="32" t="s">
        <v>56</v>
      </c>
      <c r="B228" s="11">
        <v>931000</v>
      </c>
      <c r="C228" s="11">
        <v>572000</v>
      </c>
      <c r="D228" s="11">
        <v>2510000</v>
      </c>
      <c r="E228" s="11"/>
      <c r="F228" s="19" t="e">
        <f t="shared" si="7"/>
        <v>#DIV/0!</v>
      </c>
      <c r="R228" s="32" t="s">
        <v>56</v>
      </c>
      <c r="S228" s="11">
        <v>931000</v>
      </c>
      <c r="T228" s="11">
        <v>572000</v>
      </c>
      <c r="U228" s="11">
        <v>2510000</v>
      </c>
      <c r="V228" s="11"/>
      <c r="W228" s="19" t="e">
        <f t="shared" si="9"/>
        <v>#DIV/0!</v>
      </c>
    </row>
    <row r="229" spans="1:23" ht="15.75" customHeight="1" x14ac:dyDescent="0.25">
      <c r="A229" s="32" t="s">
        <v>57</v>
      </c>
      <c r="B229" s="11">
        <v>74400</v>
      </c>
      <c r="C229" s="11">
        <v>515000</v>
      </c>
      <c r="D229" s="11">
        <v>1340000</v>
      </c>
      <c r="E229" s="11"/>
      <c r="F229" s="19" t="e">
        <f t="shared" si="7"/>
        <v>#DIV/0!</v>
      </c>
      <c r="R229" s="32" t="s">
        <v>57</v>
      </c>
      <c r="S229" s="11">
        <v>74400</v>
      </c>
      <c r="T229" s="11">
        <v>515000</v>
      </c>
      <c r="U229" s="11">
        <v>1340000</v>
      </c>
      <c r="V229" s="11"/>
      <c r="W229" s="19" t="e">
        <f t="shared" si="9"/>
        <v>#DIV/0!</v>
      </c>
    </row>
    <row r="230" spans="1:23" ht="15.75" customHeight="1" x14ac:dyDescent="0.25">
      <c r="A230" s="32" t="s">
        <v>58</v>
      </c>
      <c r="B230" s="11">
        <v>761000</v>
      </c>
      <c r="C230" s="11">
        <v>448000</v>
      </c>
      <c r="D230" s="11">
        <v>2030000</v>
      </c>
      <c r="E230" s="11"/>
      <c r="F230" s="11"/>
      <c r="R230" s="32" t="s">
        <v>58</v>
      </c>
      <c r="S230" s="11">
        <v>761000</v>
      </c>
      <c r="T230" s="11">
        <v>448000</v>
      </c>
      <c r="U230" s="11">
        <v>2030000</v>
      </c>
      <c r="V230" s="11"/>
      <c r="W230" s="11"/>
    </row>
    <row r="231" spans="1:23" ht="15.75" customHeight="1" x14ac:dyDescent="0.25">
      <c r="A231" s="32" t="s">
        <v>59</v>
      </c>
      <c r="B231" s="11">
        <v>84700</v>
      </c>
      <c r="C231" s="11">
        <v>317000</v>
      </c>
      <c r="D231" s="11">
        <v>1930000</v>
      </c>
      <c r="E231" s="11"/>
      <c r="F231" s="11"/>
      <c r="R231" s="32" t="s">
        <v>59</v>
      </c>
      <c r="S231" s="11">
        <v>84700</v>
      </c>
      <c r="T231" s="11">
        <v>317000</v>
      </c>
      <c r="U231" s="11">
        <v>1930000</v>
      </c>
      <c r="V231" s="11"/>
      <c r="W231" s="11"/>
    </row>
    <row r="232" spans="1:23" ht="15.75" customHeight="1" x14ac:dyDescent="0.25">
      <c r="A232" s="32" t="s">
        <v>60</v>
      </c>
      <c r="B232" s="11">
        <v>2070000</v>
      </c>
      <c r="C232" s="11">
        <v>1630000</v>
      </c>
      <c r="D232" s="11">
        <v>2000000</v>
      </c>
      <c r="E232" s="11"/>
      <c r="F232" s="11"/>
      <c r="R232" s="32" t="s">
        <v>60</v>
      </c>
      <c r="S232" s="11">
        <v>2070000</v>
      </c>
      <c r="T232" s="11">
        <v>1630000</v>
      </c>
      <c r="U232" s="11">
        <v>2000000</v>
      </c>
      <c r="V232" s="11"/>
      <c r="W232" s="11"/>
    </row>
    <row r="233" spans="1:23" ht="15.75" customHeight="1" x14ac:dyDescent="0.25">
      <c r="A233" s="32" t="s">
        <v>61</v>
      </c>
      <c r="B233" s="11">
        <v>323000</v>
      </c>
      <c r="C233" s="11">
        <v>730000</v>
      </c>
      <c r="D233" s="11">
        <v>1980000</v>
      </c>
      <c r="E233" s="11"/>
      <c r="F233" s="11"/>
      <c r="R233" s="32" t="s">
        <v>61</v>
      </c>
      <c r="S233" s="11">
        <v>323000</v>
      </c>
      <c r="T233" s="11">
        <v>730000</v>
      </c>
      <c r="U233" s="11">
        <v>1980000</v>
      </c>
      <c r="V233" s="11"/>
      <c r="W233" s="11"/>
    </row>
    <row r="234" spans="1:23" ht="15.75" customHeight="1" x14ac:dyDescent="0.25">
      <c r="A234" s="32" t="s">
        <v>62</v>
      </c>
      <c r="B234" s="11">
        <v>2080000</v>
      </c>
      <c r="C234" s="11">
        <v>1840000</v>
      </c>
      <c r="D234" s="11">
        <v>2160000</v>
      </c>
      <c r="E234" s="11"/>
      <c r="F234" s="11"/>
      <c r="R234" s="32" t="s">
        <v>62</v>
      </c>
      <c r="S234" s="11">
        <v>2080000</v>
      </c>
      <c r="T234" s="11">
        <v>1840000</v>
      </c>
      <c r="U234" s="11">
        <v>2160000</v>
      </c>
      <c r="V234" s="11"/>
      <c r="W234" s="11"/>
    </row>
    <row r="235" spans="1:23" ht="15.75" customHeight="1" x14ac:dyDescent="0.25">
      <c r="A235" s="32" t="s">
        <v>63</v>
      </c>
      <c r="B235" s="11">
        <v>10400000</v>
      </c>
      <c r="C235" s="11">
        <v>22400000</v>
      </c>
      <c r="D235" s="11">
        <v>16500000</v>
      </c>
      <c r="E235" s="11"/>
      <c r="F235" s="11"/>
      <c r="R235" s="32" t="s">
        <v>63</v>
      </c>
      <c r="S235" s="11">
        <v>10400000</v>
      </c>
      <c r="T235" s="11">
        <v>22400000</v>
      </c>
      <c r="U235" s="11">
        <v>16500000</v>
      </c>
      <c r="V235" s="11"/>
      <c r="W235" s="11"/>
    </row>
    <row r="236" spans="1:23" ht="15.75" customHeight="1" x14ac:dyDescent="0.25">
      <c r="A236" s="32" t="s">
        <v>64</v>
      </c>
      <c r="B236" s="11">
        <v>10000000</v>
      </c>
      <c r="C236" s="11">
        <v>13200000</v>
      </c>
      <c r="D236" s="11">
        <v>11200000</v>
      </c>
      <c r="E236" s="11"/>
      <c r="F236" s="11"/>
      <c r="R236" s="32" t="s">
        <v>64</v>
      </c>
      <c r="S236" s="11">
        <v>10000000</v>
      </c>
      <c r="T236" s="11">
        <v>13200000</v>
      </c>
      <c r="U236" s="11">
        <v>11200000</v>
      </c>
      <c r="V236" s="11"/>
      <c r="W236" s="11"/>
    </row>
    <row r="237" spans="1:23" ht="15.75" customHeight="1" x14ac:dyDescent="0.25">
      <c r="A237" s="32" t="s">
        <v>65</v>
      </c>
      <c r="B237" s="11">
        <v>7770000</v>
      </c>
      <c r="C237" s="11">
        <v>12400000</v>
      </c>
      <c r="D237" s="11">
        <v>9540000</v>
      </c>
      <c r="E237" s="11"/>
      <c r="F237" s="11"/>
      <c r="R237" s="32" t="s">
        <v>65</v>
      </c>
      <c r="S237" s="11">
        <v>7770000</v>
      </c>
      <c r="T237" s="11">
        <v>12400000</v>
      </c>
      <c r="U237" s="11">
        <v>9540000</v>
      </c>
      <c r="V237" s="11"/>
      <c r="W237" s="11"/>
    </row>
    <row r="238" spans="1:23" ht="15.75" customHeight="1" x14ac:dyDescent="0.25">
      <c r="A238" s="32" t="s">
        <v>66</v>
      </c>
      <c r="B238" s="11">
        <v>10700000</v>
      </c>
      <c r="C238" s="11">
        <v>21500000</v>
      </c>
      <c r="D238" s="11">
        <v>13200000</v>
      </c>
      <c r="E238" s="11"/>
      <c r="F238" s="11"/>
      <c r="R238" s="32" t="s">
        <v>66</v>
      </c>
      <c r="S238" s="11">
        <v>10700000</v>
      </c>
      <c r="T238" s="11">
        <v>21500000</v>
      </c>
      <c r="U238" s="11">
        <v>13200000</v>
      </c>
      <c r="V238" s="11"/>
      <c r="W238" s="11"/>
    </row>
    <row r="239" spans="1:23" ht="15.75" customHeight="1" x14ac:dyDescent="0.25">
      <c r="A239" s="32" t="s">
        <v>67</v>
      </c>
      <c r="B239" s="11">
        <v>6030000</v>
      </c>
      <c r="C239" s="11">
        <v>9100000</v>
      </c>
      <c r="D239" s="11">
        <v>7210000</v>
      </c>
      <c r="E239" s="11"/>
      <c r="F239" s="11"/>
      <c r="R239" s="32" t="s">
        <v>67</v>
      </c>
      <c r="S239" s="11">
        <v>6030000</v>
      </c>
      <c r="T239" s="11">
        <v>9100000</v>
      </c>
      <c r="U239" s="11">
        <v>7210000</v>
      </c>
      <c r="V239" s="11"/>
      <c r="W239" s="11"/>
    </row>
    <row r="240" spans="1:23" ht="15.75" customHeight="1" x14ac:dyDescent="0.25">
      <c r="A240" s="32" t="s">
        <v>68</v>
      </c>
      <c r="B240" s="11">
        <v>8800000</v>
      </c>
      <c r="C240" s="11">
        <v>14500000</v>
      </c>
      <c r="D240" s="11">
        <v>10900000</v>
      </c>
      <c r="E240" s="11"/>
      <c r="F240" s="11"/>
      <c r="R240" s="32" t="s">
        <v>68</v>
      </c>
      <c r="S240" s="11">
        <v>8800000</v>
      </c>
      <c r="T240" s="11">
        <v>14500000</v>
      </c>
      <c r="U240" s="11">
        <v>10900000</v>
      </c>
      <c r="V240" s="11"/>
      <c r="W240" s="11"/>
    </row>
    <row r="241" spans="1:23" ht="15.75" customHeight="1" x14ac:dyDescent="0.25">
      <c r="A241" s="32" t="s">
        <v>69</v>
      </c>
      <c r="B241" s="11">
        <v>13300000</v>
      </c>
      <c r="C241" s="11">
        <v>30900000</v>
      </c>
      <c r="D241" s="11">
        <v>25000000</v>
      </c>
      <c r="E241" s="11"/>
      <c r="F241" s="11"/>
      <c r="R241" s="32" t="s">
        <v>69</v>
      </c>
      <c r="S241" s="11">
        <v>13300000</v>
      </c>
      <c r="T241" s="11">
        <v>30900000</v>
      </c>
      <c r="U241" s="11">
        <v>25000000</v>
      </c>
      <c r="V241" s="11"/>
      <c r="W241" s="11"/>
    </row>
    <row r="242" spans="1:23" ht="15.75" customHeight="1" x14ac:dyDescent="0.25">
      <c r="A242" s="32" t="s">
        <v>70</v>
      </c>
      <c r="B242" s="11">
        <v>15700000</v>
      </c>
      <c r="C242" s="11">
        <v>25400000</v>
      </c>
      <c r="D242" s="11">
        <v>27400000</v>
      </c>
      <c r="E242" s="11"/>
      <c r="F242" s="11"/>
      <c r="R242" s="32" t="s">
        <v>70</v>
      </c>
      <c r="S242" s="11">
        <v>15700000</v>
      </c>
      <c r="T242" s="11">
        <v>25400000</v>
      </c>
      <c r="U242" s="11">
        <v>27400000</v>
      </c>
      <c r="V242" s="11"/>
      <c r="W242" s="11"/>
    </row>
    <row r="243" spans="1:23" ht="15.75" customHeight="1" x14ac:dyDescent="0.25"/>
    <row r="244" spans="1:23" ht="15.75" customHeight="1" x14ac:dyDescent="0.25"/>
    <row r="245" spans="1:23" ht="15.75" customHeight="1" x14ac:dyDescent="0.25"/>
    <row r="246" spans="1:23" ht="15.75" customHeight="1" x14ac:dyDescent="0.25"/>
    <row r="247" spans="1:23" ht="15.75" customHeight="1" x14ac:dyDescent="0.25">
      <c r="A247" s="27" t="s">
        <v>71</v>
      </c>
      <c r="B247" s="6" t="s">
        <v>17</v>
      </c>
      <c r="C247" s="6" t="s">
        <v>18</v>
      </c>
      <c r="D247" s="6" t="s">
        <v>19</v>
      </c>
      <c r="E247" s="7" t="s">
        <v>20</v>
      </c>
      <c r="F247" s="33" t="s">
        <v>76</v>
      </c>
      <c r="S247" s="43" t="s">
        <v>81</v>
      </c>
      <c r="T247" s="43" t="s">
        <v>80</v>
      </c>
    </row>
    <row r="248" spans="1:23" ht="15.75" customHeight="1" x14ac:dyDescent="0.25">
      <c r="A248" s="8" t="s">
        <v>0</v>
      </c>
      <c r="B248" s="28">
        <v>134</v>
      </c>
      <c r="C248" s="28">
        <v>2300</v>
      </c>
      <c r="D248" s="28">
        <v>130</v>
      </c>
      <c r="E248" s="19">
        <v>135</v>
      </c>
      <c r="F248" s="16">
        <f xml:space="preserve"> AVERAGE(G248:P248)</f>
        <v>121.8066666666659</v>
      </c>
      <c r="G248">
        <v>121.179999999999</v>
      </c>
      <c r="H248">
        <v>121.179999999999</v>
      </c>
      <c r="I248">
        <v>121.179999999999</v>
      </c>
      <c r="J248">
        <v>121.28</v>
      </c>
      <c r="K248">
        <v>121.179999999999</v>
      </c>
      <c r="L248">
        <v>121.179999999999</v>
      </c>
      <c r="M248">
        <v>126.72</v>
      </c>
      <c r="O248">
        <v>121.179999999999</v>
      </c>
      <c r="P248">
        <v>121.179999999999</v>
      </c>
      <c r="S248">
        <v>121.8066666666659</v>
      </c>
      <c r="T248">
        <v>127.88999999999932</v>
      </c>
      <c r="U248">
        <f xml:space="preserve"> T248 - S248</f>
        <v>6.0833333333334139</v>
      </c>
      <c r="V248">
        <f xml:space="preserve"> U248 / T248 * 100</f>
        <v>4.7566919488102632</v>
      </c>
      <c r="W248">
        <v>4.7566919488102632</v>
      </c>
    </row>
    <row r="249" spans="1:23" ht="15.75" customHeight="1" x14ac:dyDescent="0.25">
      <c r="A249" s="8" t="s">
        <v>1</v>
      </c>
      <c r="B249" s="28">
        <v>95.74</v>
      </c>
      <c r="C249" s="28">
        <v>30500</v>
      </c>
      <c r="D249" s="28">
        <v>91.4</v>
      </c>
      <c r="E249" s="28">
        <v>95.6</v>
      </c>
      <c r="F249" s="16">
        <f t="shared" ref="F249:F253" si="10" xml:space="preserve"> AVERAGE(G249:P249)</f>
        <v>91.153999999999996</v>
      </c>
      <c r="G249">
        <v>86.92</v>
      </c>
      <c r="H249">
        <v>86.92</v>
      </c>
      <c r="I249">
        <v>92.14</v>
      </c>
      <c r="J249">
        <v>92.14</v>
      </c>
      <c r="K249">
        <v>92.12</v>
      </c>
      <c r="L249">
        <v>92.44</v>
      </c>
      <c r="M249">
        <v>92.14</v>
      </c>
      <c r="N249">
        <v>92.14</v>
      </c>
      <c r="O249">
        <v>92.14</v>
      </c>
      <c r="P249">
        <v>92.44</v>
      </c>
      <c r="S249">
        <v>91.153999999999996</v>
      </c>
      <c r="T249">
        <v>87.773333333333326</v>
      </c>
      <c r="U249">
        <f t="shared" ref="U249:U273" si="11" xml:space="preserve"> T249 - S249</f>
        <v>-3.38066666666667</v>
      </c>
      <c r="V249">
        <f t="shared" ref="V249:V273" si="12" xml:space="preserve"> U249 / T249 * 100</f>
        <v>-3.8515874221479609</v>
      </c>
      <c r="W249">
        <v>-3.8515874221479609</v>
      </c>
    </row>
    <row r="250" spans="1:23" ht="15.75" customHeight="1" x14ac:dyDescent="0.25">
      <c r="A250" s="8" t="s">
        <v>2</v>
      </c>
      <c r="B250" s="28">
        <v>97.44</v>
      </c>
      <c r="C250" s="28">
        <v>35800</v>
      </c>
      <c r="D250" s="17">
        <v>96.5</v>
      </c>
      <c r="E250" s="28">
        <v>96.8</v>
      </c>
      <c r="F250" s="19">
        <f t="shared" si="10"/>
        <v>100.97599999999997</v>
      </c>
      <c r="G250">
        <v>102.8</v>
      </c>
      <c r="H250">
        <v>96.619999999999905</v>
      </c>
      <c r="I250">
        <v>96.64</v>
      </c>
      <c r="J250">
        <v>97.739999999999895</v>
      </c>
      <c r="K250">
        <v>102.52</v>
      </c>
      <c r="L250">
        <v>102.52</v>
      </c>
      <c r="M250">
        <v>102.8</v>
      </c>
      <c r="N250">
        <v>102.8</v>
      </c>
      <c r="O250">
        <v>102.8</v>
      </c>
      <c r="P250">
        <v>102.52</v>
      </c>
      <c r="S250">
        <v>100.97599999999997</v>
      </c>
      <c r="T250">
        <v>102.75333333333333</v>
      </c>
      <c r="U250">
        <f t="shared" si="11"/>
        <v>1.7773333333333596</v>
      </c>
      <c r="V250">
        <f t="shared" si="12"/>
        <v>1.7297086874716407</v>
      </c>
      <c r="W250">
        <v>1.7297086874716407</v>
      </c>
    </row>
    <row r="251" spans="1:23" ht="15.75" customHeight="1" x14ac:dyDescent="0.25">
      <c r="A251" s="8" t="s">
        <v>3</v>
      </c>
      <c r="B251" s="28">
        <v>102.7342857</v>
      </c>
      <c r="C251" s="28">
        <v>5490</v>
      </c>
      <c r="D251" s="28">
        <v>104</v>
      </c>
      <c r="E251" s="28">
        <v>94.6</v>
      </c>
      <c r="F251" s="16">
        <f t="shared" si="10"/>
        <v>94.061999999999983</v>
      </c>
      <c r="G251">
        <v>91.7</v>
      </c>
      <c r="H251">
        <v>99.6</v>
      </c>
      <c r="I251">
        <v>92.82</v>
      </c>
      <c r="J251">
        <v>92.82</v>
      </c>
      <c r="K251">
        <v>97.16</v>
      </c>
      <c r="L251">
        <v>92.82</v>
      </c>
      <c r="M251">
        <v>92.82</v>
      </c>
      <c r="N251">
        <v>92.82</v>
      </c>
      <c r="O251">
        <v>92.82</v>
      </c>
      <c r="P251">
        <v>95.24</v>
      </c>
      <c r="S251">
        <v>94.061999999999983</v>
      </c>
      <c r="T251">
        <v>96.36666666666666</v>
      </c>
      <c r="U251">
        <f t="shared" si="11"/>
        <v>2.3046666666666766</v>
      </c>
      <c r="V251">
        <f t="shared" si="12"/>
        <v>2.3915600138360533</v>
      </c>
      <c r="W251">
        <v>2.3915600138360533</v>
      </c>
    </row>
    <row r="252" spans="1:23" ht="15.75" customHeight="1" x14ac:dyDescent="0.25">
      <c r="A252" s="8" t="s">
        <v>4</v>
      </c>
      <c r="B252" s="17">
        <v>4069.6358019999998</v>
      </c>
      <c r="C252" s="28">
        <v>16900</v>
      </c>
      <c r="D252" s="28">
        <v>8000</v>
      </c>
      <c r="E252" s="28">
        <v>8000</v>
      </c>
      <c r="F252" s="19">
        <f t="shared" si="10"/>
        <v>5445.2300000000005</v>
      </c>
      <c r="G252">
        <v>5445.52</v>
      </c>
      <c r="H252">
        <v>5444.76</v>
      </c>
      <c r="I252">
        <v>5445.34</v>
      </c>
      <c r="J252">
        <v>5444.76</v>
      </c>
      <c r="K252">
        <v>5444.76</v>
      </c>
      <c r="L252">
        <v>5445.56</v>
      </c>
      <c r="M252">
        <v>5445.52</v>
      </c>
      <c r="N252">
        <v>5445.26</v>
      </c>
      <c r="O252">
        <v>5445.56</v>
      </c>
      <c r="P252">
        <v>5445.26</v>
      </c>
      <c r="S252">
        <v>5445.2300000000005</v>
      </c>
      <c r="T252">
        <v>5445.2300000000005</v>
      </c>
      <c r="U252">
        <f t="shared" si="11"/>
        <v>0</v>
      </c>
      <c r="V252">
        <f t="shared" si="12"/>
        <v>0</v>
      </c>
      <c r="W252">
        <v>0</v>
      </c>
    </row>
    <row r="253" spans="1:23" ht="15.75" customHeight="1" x14ac:dyDescent="0.25">
      <c r="A253" s="8" t="s">
        <v>5</v>
      </c>
      <c r="B253" s="17">
        <v>105</v>
      </c>
      <c r="C253" s="28">
        <v>4760</v>
      </c>
      <c r="D253" s="28">
        <v>118</v>
      </c>
      <c r="E253" s="19">
        <v>120</v>
      </c>
      <c r="F253" s="19">
        <f t="shared" si="10"/>
        <v>120.428</v>
      </c>
      <c r="G253">
        <v>121.66</v>
      </c>
      <c r="H253">
        <v>121.8</v>
      </c>
      <c r="I253">
        <v>121.8</v>
      </c>
      <c r="J253">
        <v>121.66</v>
      </c>
      <c r="K253">
        <v>121.66</v>
      </c>
      <c r="L253">
        <v>118.44</v>
      </c>
      <c r="M253">
        <v>121.8</v>
      </c>
      <c r="N253">
        <v>118.58</v>
      </c>
      <c r="O253">
        <v>118.44</v>
      </c>
      <c r="P253">
        <v>118.44</v>
      </c>
      <c r="S253">
        <v>120.428</v>
      </c>
      <c r="T253">
        <v>120.37666666666667</v>
      </c>
      <c r="U253">
        <f t="shared" si="11"/>
        <v>-5.1333333333332121E-2</v>
      </c>
      <c r="V253">
        <f t="shared" si="12"/>
        <v>-4.2643923240937159E-2</v>
      </c>
      <c r="W253">
        <v>-4.2643923240937159E-2</v>
      </c>
    </row>
    <row r="254" spans="1:23" ht="15.75" customHeight="1" x14ac:dyDescent="0.25">
      <c r="A254" s="8" t="s">
        <v>6</v>
      </c>
      <c r="B254" s="28">
        <v>10338.10578</v>
      </c>
      <c r="C254" s="28">
        <v>12800</v>
      </c>
      <c r="D254" s="28">
        <v>7360</v>
      </c>
      <c r="E254" s="19">
        <v>7200</v>
      </c>
      <c r="F254" s="16">
        <f xml:space="preserve"> AVERAGE(G254:P254)</f>
        <v>4604.4999999999991</v>
      </c>
      <c r="G254">
        <v>3983.84</v>
      </c>
      <c r="H254">
        <v>3985.1</v>
      </c>
      <c r="I254">
        <v>5917.7733333333299</v>
      </c>
      <c r="J254">
        <v>3985.34</v>
      </c>
      <c r="K254">
        <v>5917.7933333333303</v>
      </c>
      <c r="L254">
        <v>4383.66</v>
      </c>
      <c r="M254">
        <v>3984.64</v>
      </c>
      <c r="N254">
        <v>3985.22</v>
      </c>
      <c r="O254">
        <v>3983.86</v>
      </c>
      <c r="P254">
        <v>5917.7733333333299</v>
      </c>
      <c r="S254">
        <v>4604.4999999999991</v>
      </c>
      <c r="T254">
        <v>4407.2755555555532</v>
      </c>
      <c r="U254">
        <f t="shared" si="11"/>
        <v>-197.22444444444591</v>
      </c>
      <c r="V254">
        <f t="shared" si="12"/>
        <v>-4.4749742093125153</v>
      </c>
      <c r="W254">
        <v>-4.4749742093125153</v>
      </c>
    </row>
    <row r="255" spans="1:23" ht="15.75" customHeight="1" x14ac:dyDescent="0.25">
      <c r="A255" s="8" t="s">
        <v>7</v>
      </c>
      <c r="B255" s="28">
        <v>68.8</v>
      </c>
      <c r="C255" s="28">
        <v>797</v>
      </c>
      <c r="D255" s="28">
        <v>769</v>
      </c>
      <c r="E255" s="19">
        <v>95</v>
      </c>
      <c r="F255" s="16">
        <f t="shared" ref="F255:F298" si="13" xml:space="preserve"> AVERAGE(G255:P255)</f>
        <v>65.543999999999954</v>
      </c>
      <c r="G255">
        <v>65.64</v>
      </c>
      <c r="H255">
        <v>65.42</v>
      </c>
      <c r="I255">
        <v>65.479999999999905</v>
      </c>
      <c r="J255">
        <v>65.64</v>
      </c>
      <c r="K255">
        <v>65.38</v>
      </c>
      <c r="L255">
        <v>65.64</v>
      </c>
      <c r="M255">
        <v>65.64</v>
      </c>
      <c r="N255">
        <v>65.479999999999905</v>
      </c>
      <c r="O255">
        <v>65.64</v>
      </c>
      <c r="P255">
        <v>65.479999999999905</v>
      </c>
      <c r="S255">
        <v>65.543999999999954</v>
      </c>
      <c r="T255">
        <v>65.776666666666642</v>
      </c>
      <c r="U255">
        <f t="shared" si="11"/>
        <v>0.23266666666668812</v>
      </c>
      <c r="V255">
        <f t="shared" si="12"/>
        <v>0.35372219125326337</v>
      </c>
      <c r="W255">
        <v>0.35372219125326337</v>
      </c>
    </row>
    <row r="256" spans="1:23" ht="15.75" customHeight="1" x14ac:dyDescent="0.25">
      <c r="A256" s="8" t="s">
        <v>8</v>
      </c>
      <c r="B256" s="28">
        <v>3307.1417280000001</v>
      </c>
      <c r="C256" s="28">
        <v>181000</v>
      </c>
      <c r="D256" s="28">
        <v>8480</v>
      </c>
      <c r="E256" s="19">
        <v>5000</v>
      </c>
      <c r="F256" s="16">
        <f t="shared" si="13"/>
        <v>155.81</v>
      </c>
      <c r="G256">
        <v>155.82</v>
      </c>
      <c r="I256">
        <v>156.68</v>
      </c>
      <c r="K256">
        <v>158.47999999999999</v>
      </c>
      <c r="M256">
        <v>151.62</v>
      </c>
      <c r="O256">
        <v>155.6</v>
      </c>
      <c r="P256">
        <v>156.66</v>
      </c>
      <c r="S256">
        <v>155.81</v>
      </c>
      <c r="T256">
        <v>162.66666666666669</v>
      </c>
      <c r="U256">
        <f t="shared" si="11"/>
        <v>6.8566666666666833</v>
      </c>
      <c r="V256">
        <f t="shared" si="12"/>
        <v>4.215163934426239</v>
      </c>
      <c r="W256">
        <v>4.215163934426239</v>
      </c>
    </row>
    <row r="257" spans="1:23" ht="15.75" customHeight="1" x14ac:dyDescent="0.25">
      <c r="A257" s="8" t="s">
        <v>9</v>
      </c>
      <c r="B257" s="28">
        <v>194000</v>
      </c>
      <c r="C257" s="28">
        <v>1770000</v>
      </c>
      <c r="D257" s="28">
        <v>187000</v>
      </c>
      <c r="E257" s="28">
        <v>183000</v>
      </c>
      <c r="F257" s="16">
        <f t="shared" si="13"/>
        <v>130455.19255555511</v>
      </c>
      <c r="G257">
        <v>139004.47555555499</v>
      </c>
      <c r="H257">
        <v>122190.702222222</v>
      </c>
      <c r="I257">
        <v>139029.37299999999</v>
      </c>
      <c r="J257">
        <v>135839.784444444</v>
      </c>
      <c r="K257">
        <v>132133.62888888799</v>
      </c>
      <c r="L257">
        <v>127368.424444444</v>
      </c>
      <c r="M257">
        <v>131543.164444444</v>
      </c>
      <c r="N257">
        <v>132231.32888888801</v>
      </c>
      <c r="O257">
        <v>114755.851111111</v>
      </c>
      <c r="S257">
        <v>130455.19255555511</v>
      </c>
      <c r="T257">
        <v>153544.06777777732</v>
      </c>
      <c r="U257">
        <f t="shared" si="11"/>
        <v>23088.87522222221</v>
      </c>
      <c r="V257">
        <f t="shared" si="12"/>
        <v>15.037295518077906</v>
      </c>
      <c r="W257">
        <v>15.037295518077906</v>
      </c>
    </row>
    <row r="258" spans="1:23" ht="15.75" customHeight="1" x14ac:dyDescent="0.25">
      <c r="A258" s="8" t="s">
        <v>10</v>
      </c>
      <c r="B258" s="28">
        <v>910.73827159999996</v>
      </c>
      <c r="C258" s="28">
        <v>181000</v>
      </c>
      <c r="D258" s="28">
        <v>3040</v>
      </c>
      <c r="E258" s="19">
        <v>500</v>
      </c>
      <c r="F258" s="16">
        <f t="shared" si="13"/>
        <v>164.566</v>
      </c>
      <c r="G258">
        <v>170.06</v>
      </c>
      <c r="H258">
        <v>169.44</v>
      </c>
      <c r="I258">
        <v>172.58</v>
      </c>
      <c r="J258">
        <v>170.38</v>
      </c>
      <c r="K258">
        <v>170.12</v>
      </c>
      <c r="L258">
        <v>163.94</v>
      </c>
      <c r="M258">
        <v>151.74</v>
      </c>
      <c r="N258">
        <v>160.08000000000001</v>
      </c>
      <c r="O258">
        <v>165.12</v>
      </c>
      <c r="P258">
        <v>152.19999999999999</v>
      </c>
      <c r="S258">
        <v>164.566</v>
      </c>
      <c r="T258">
        <v>170.804</v>
      </c>
      <c r="U258">
        <f t="shared" si="11"/>
        <v>6.2379999999999995</v>
      </c>
      <c r="V258">
        <f t="shared" si="12"/>
        <v>3.6521392941617292</v>
      </c>
      <c r="W258">
        <v>3.6521392941617292</v>
      </c>
    </row>
    <row r="259" spans="1:23" ht="15.75" customHeight="1" x14ac:dyDescent="0.25">
      <c r="A259" s="8" t="s">
        <v>11</v>
      </c>
      <c r="B259" s="28">
        <v>14974.64444</v>
      </c>
      <c r="C259" s="28">
        <v>567000</v>
      </c>
      <c r="D259" s="28">
        <v>84200</v>
      </c>
      <c r="E259" s="19">
        <v>79000</v>
      </c>
      <c r="F259" s="16">
        <f t="shared" si="13"/>
        <v>14820.856825396791</v>
      </c>
      <c r="G259">
        <v>14382.575555555501</v>
      </c>
      <c r="H259">
        <v>10669.264444444399</v>
      </c>
      <c r="I259">
        <v>16253.0355555555</v>
      </c>
      <c r="J259">
        <v>23944.073333333301</v>
      </c>
      <c r="K259">
        <v>21015.3955555555</v>
      </c>
      <c r="L259">
        <v>9014.4088888888891</v>
      </c>
      <c r="M259">
        <v>8467.2444444444409</v>
      </c>
      <c r="S259">
        <v>14820.856825396791</v>
      </c>
      <c r="T259">
        <v>14126.115873015839</v>
      </c>
      <c r="U259">
        <f t="shared" si="11"/>
        <v>-694.74095238095288</v>
      </c>
      <c r="V259">
        <f t="shared" si="12"/>
        <v>-4.9181314851598339</v>
      </c>
      <c r="W259">
        <v>-4.9181314851598339</v>
      </c>
    </row>
    <row r="260" spans="1:23" ht="15.75" customHeight="1" x14ac:dyDescent="0.25">
      <c r="A260" s="8" t="s">
        <v>12</v>
      </c>
      <c r="B260" s="28">
        <v>3359.6609880000001</v>
      </c>
      <c r="C260" s="28">
        <v>220000</v>
      </c>
      <c r="D260" s="28">
        <v>277</v>
      </c>
      <c r="E260" s="19">
        <v>1100</v>
      </c>
      <c r="F260" s="16">
        <f xml:space="preserve"> AVERAGE(G260:P260)</f>
        <v>169.99333333333334</v>
      </c>
      <c r="G260">
        <v>172.2</v>
      </c>
      <c r="H260">
        <v>169.28</v>
      </c>
      <c r="I260">
        <v>172.2</v>
      </c>
      <c r="J260">
        <v>174.82</v>
      </c>
      <c r="K260">
        <v>167.38</v>
      </c>
      <c r="L260">
        <v>165.26</v>
      </c>
      <c r="M260">
        <v>165.26</v>
      </c>
      <c r="N260">
        <v>176.04</v>
      </c>
      <c r="O260">
        <v>167.5</v>
      </c>
      <c r="S260">
        <v>169.99333333333334</v>
      </c>
      <c r="T260">
        <v>186.15666666666633</v>
      </c>
      <c r="U260">
        <f t="shared" si="11"/>
        <v>16.163333333332986</v>
      </c>
      <c r="V260">
        <f t="shared" si="12"/>
        <v>8.6826508138304739</v>
      </c>
      <c r="W260">
        <v>8.6826508138304739</v>
      </c>
    </row>
    <row r="261" spans="1:23" ht="15.75" customHeight="1" x14ac:dyDescent="0.25">
      <c r="A261" s="8" t="s">
        <v>13</v>
      </c>
      <c r="B261" s="28">
        <v>18163.26296</v>
      </c>
      <c r="C261" s="28">
        <v>237000</v>
      </c>
      <c r="D261" s="28">
        <v>7820</v>
      </c>
      <c r="E261" s="19">
        <v>6500</v>
      </c>
      <c r="F261" s="16">
        <f t="shared" si="13"/>
        <v>158.64222222222202</v>
      </c>
      <c r="G261">
        <v>166.57999999999899</v>
      </c>
      <c r="H261">
        <v>166.26</v>
      </c>
      <c r="I261">
        <v>165.07999999999899</v>
      </c>
      <c r="J261">
        <v>164.38</v>
      </c>
      <c r="K261">
        <v>148.96</v>
      </c>
      <c r="L261">
        <v>149.63999999999999</v>
      </c>
      <c r="M261">
        <v>149.69999999999999</v>
      </c>
      <c r="N261">
        <v>151.91999999999999</v>
      </c>
      <c r="O261">
        <v>165.26</v>
      </c>
      <c r="S261">
        <v>158.64222222222202</v>
      </c>
      <c r="T261">
        <v>165.71499999999975</v>
      </c>
      <c r="U261">
        <f t="shared" si="11"/>
        <v>7.0727777777777305</v>
      </c>
      <c r="V261">
        <f t="shared" si="12"/>
        <v>4.2680371588436419</v>
      </c>
      <c r="W261">
        <v>4.2680371588436419</v>
      </c>
    </row>
    <row r="262" spans="1:23" ht="15.75" customHeight="1" x14ac:dyDescent="0.25">
      <c r="A262" s="32" t="s">
        <v>14</v>
      </c>
      <c r="B262" s="28">
        <v>32301.335800000001</v>
      </c>
      <c r="C262" s="28">
        <v>793000</v>
      </c>
      <c r="D262" s="28">
        <v>149000</v>
      </c>
      <c r="E262" s="19">
        <v>47000</v>
      </c>
      <c r="F262" s="16">
        <f t="shared" si="13"/>
        <v>18867.613611111075</v>
      </c>
      <c r="G262">
        <v>12153.4911111111</v>
      </c>
      <c r="H262">
        <v>16655.6822222222</v>
      </c>
      <c r="I262">
        <v>24116.66</v>
      </c>
      <c r="J262">
        <v>24785.828888888798</v>
      </c>
      <c r="K262">
        <v>12957.3844444444</v>
      </c>
      <c r="L262">
        <v>22668.324444444399</v>
      </c>
      <c r="M262">
        <v>13493.177777777701</v>
      </c>
      <c r="N262">
        <v>24110.36</v>
      </c>
      <c r="S262">
        <v>18867.613611111075</v>
      </c>
      <c r="T262">
        <v>27677.096277777757</v>
      </c>
      <c r="U262">
        <f t="shared" si="11"/>
        <v>8809.4826666666813</v>
      </c>
      <c r="V262">
        <f t="shared" si="12"/>
        <v>31.829504722068375</v>
      </c>
      <c r="W262">
        <v>31.829504722068375</v>
      </c>
    </row>
    <row r="263" spans="1:23" ht="15.75" customHeight="1" x14ac:dyDescent="0.25">
      <c r="A263" s="8" t="s">
        <v>15</v>
      </c>
      <c r="B263" s="28">
        <v>51313.376790000002</v>
      </c>
      <c r="C263" s="28">
        <v>854000</v>
      </c>
      <c r="D263" s="28">
        <v>57800</v>
      </c>
      <c r="E263" s="19">
        <v>49000</v>
      </c>
      <c r="F263" s="16">
        <f t="shared" si="13"/>
        <v>18238.845555555512</v>
      </c>
      <c r="G263">
        <v>21061.7133333333</v>
      </c>
      <c r="H263">
        <v>14297.7244444444</v>
      </c>
      <c r="I263">
        <v>14481.037777777699</v>
      </c>
      <c r="J263">
        <v>14225.462222222201</v>
      </c>
      <c r="K263">
        <v>19214.8777777777</v>
      </c>
      <c r="L263">
        <v>27614.9911111111</v>
      </c>
      <c r="M263">
        <v>27288.653333333299</v>
      </c>
      <c r="N263">
        <v>17491.848888888799</v>
      </c>
      <c r="O263">
        <v>14955.995555555501</v>
      </c>
      <c r="P263">
        <v>11756.151111111099</v>
      </c>
      <c r="S263">
        <v>18238.845555555512</v>
      </c>
      <c r="T263">
        <v>16634.444729999999</v>
      </c>
      <c r="U263">
        <f t="shared" si="11"/>
        <v>-1604.4008255555127</v>
      </c>
      <c r="V263">
        <f t="shared" si="12"/>
        <v>-9.6450518883987595</v>
      </c>
      <c r="W263">
        <v>-9.6450518883987595</v>
      </c>
    </row>
    <row r="264" spans="1:23" ht="15.75" customHeight="1" x14ac:dyDescent="0.25">
      <c r="A264" s="32" t="s">
        <v>23</v>
      </c>
      <c r="B264" s="38">
        <v>84.667500000000004</v>
      </c>
      <c r="C264" s="39">
        <v>96</v>
      </c>
      <c r="D264" s="40">
        <v>411</v>
      </c>
      <c r="E264" s="40">
        <v>92</v>
      </c>
      <c r="F264" s="16">
        <f t="shared" si="13"/>
        <v>80.118999999999943</v>
      </c>
      <c r="G264">
        <v>76.309999999999903</v>
      </c>
      <c r="H264">
        <v>79.774999999999906</v>
      </c>
      <c r="I264">
        <v>81.03</v>
      </c>
      <c r="J264">
        <v>79.63</v>
      </c>
      <c r="K264">
        <v>81.114999999999895</v>
      </c>
      <c r="L264">
        <v>81.454999999999998</v>
      </c>
      <c r="M264">
        <v>83.71</v>
      </c>
      <c r="N264">
        <v>79.869999999999905</v>
      </c>
      <c r="O264">
        <v>78.44</v>
      </c>
      <c r="P264">
        <v>79.854999999999905</v>
      </c>
      <c r="S264">
        <v>80.118999999999943</v>
      </c>
      <c r="T264">
        <v>83.635000000000005</v>
      </c>
      <c r="U264">
        <f t="shared" si="11"/>
        <v>3.5160000000000622</v>
      </c>
      <c r="V264">
        <f t="shared" si="12"/>
        <v>4.2039815866563783</v>
      </c>
      <c r="W264">
        <v>4.2039815866563783</v>
      </c>
    </row>
    <row r="265" spans="1:23" ht="15.75" customHeight="1" x14ac:dyDescent="0.25">
      <c r="A265" s="8" t="s">
        <v>24</v>
      </c>
      <c r="B265" s="38">
        <v>1627.9475</v>
      </c>
      <c r="C265" s="39">
        <v>112</v>
      </c>
      <c r="D265" s="40">
        <v>8560</v>
      </c>
      <c r="E265" s="40">
        <v>96.42</v>
      </c>
      <c r="F265" s="16">
        <f t="shared" si="13"/>
        <v>84.204499999999982</v>
      </c>
      <c r="G265">
        <v>88.194999999999993</v>
      </c>
      <c r="H265">
        <v>85.12</v>
      </c>
      <c r="I265">
        <v>81.405000000000001</v>
      </c>
      <c r="J265">
        <v>82.13</v>
      </c>
      <c r="K265">
        <v>83.974999999999895</v>
      </c>
      <c r="L265">
        <v>81.53</v>
      </c>
      <c r="M265">
        <v>83.6</v>
      </c>
      <c r="N265">
        <v>85.14</v>
      </c>
      <c r="O265">
        <v>86.38</v>
      </c>
      <c r="P265">
        <v>84.57</v>
      </c>
      <c r="S265">
        <v>84.204499999999982</v>
      </c>
      <c r="T265">
        <v>85.567499999999995</v>
      </c>
      <c r="U265">
        <f t="shared" si="11"/>
        <v>1.3630000000000138</v>
      </c>
      <c r="V265">
        <f t="shared" si="12"/>
        <v>1.5928944984953559</v>
      </c>
      <c r="W265">
        <v>1.5928944984953559</v>
      </c>
    </row>
    <row r="266" spans="1:23" ht="15.75" customHeight="1" x14ac:dyDescent="0.25">
      <c r="A266" s="32" t="s">
        <v>25</v>
      </c>
      <c r="B266" s="38">
        <v>1260.0333889999999</v>
      </c>
      <c r="C266" s="39">
        <v>478</v>
      </c>
      <c r="D266" s="40">
        <v>4150</v>
      </c>
      <c r="E266" s="40">
        <v>120</v>
      </c>
      <c r="F266" s="16">
        <f t="shared" si="13"/>
        <v>105.14149999999999</v>
      </c>
      <c r="G266">
        <v>107.495</v>
      </c>
      <c r="H266">
        <v>103.08</v>
      </c>
      <c r="I266">
        <v>105.66</v>
      </c>
      <c r="J266">
        <v>103.79</v>
      </c>
      <c r="K266">
        <v>104.36499999999999</v>
      </c>
      <c r="L266">
        <v>104.06</v>
      </c>
      <c r="M266">
        <v>111.395</v>
      </c>
      <c r="N266">
        <v>102.505</v>
      </c>
      <c r="O266">
        <v>104.395</v>
      </c>
      <c r="P266">
        <v>104.67</v>
      </c>
      <c r="S266">
        <v>105.14149999999999</v>
      </c>
      <c r="T266">
        <v>120.36377779999999</v>
      </c>
      <c r="U266">
        <f t="shared" si="11"/>
        <v>15.222277800000001</v>
      </c>
      <c r="V266">
        <f t="shared" si="12"/>
        <v>12.646892676710253</v>
      </c>
      <c r="W266">
        <v>12.646892676710253</v>
      </c>
    </row>
    <row r="267" spans="1:23" ht="15.75" customHeight="1" x14ac:dyDescent="0.25">
      <c r="A267" s="8" t="s">
        <v>26</v>
      </c>
      <c r="B267" s="38">
        <v>7055.9061670000001</v>
      </c>
      <c r="C267" s="39">
        <v>3980</v>
      </c>
      <c r="D267" s="40">
        <v>16200</v>
      </c>
      <c r="E267" s="18">
        <v>100</v>
      </c>
      <c r="F267" s="19">
        <f t="shared" si="13"/>
        <v>3296.3892777777701</v>
      </c>
      <c r="G267">
        <v>3296.93777777777</v>
      </c>
      <c r="H267">
        <v>3297.5377777777699</v>
      </c>
      <c r="I267">
        <v>3295.6527777777701</v>
      </c>
      <c r="J267">
        <v>3298.4777777777699</v>
      </c>
      <c r="K267">
        <v>3295.9677777777702</v>
      </c>
      <c r="L267">
        <v>3295.7427777777698</v>
      </c>
      <c r="M267">
        <v>3298.5077777777701</v>
      </c>
      <c r="N267">
        <v>3295.7077777777699</v>
      </c>
      <c r="O267">
        <v>3293.8077777777698</v>
      </c>
      <c r="P267">
        <v>3295.5527777777702</v>
      </c>
      <c r="S267">
        <v>3296.3892777777701</v>
      </c>
      <c r="T267">
        <v>3298.2621899999999</v>
      </c>
      <c r="U267">
        <f t="shared" si="11"/>
        <v>1.8729122222298429</v>
      </c>
      <c r="V267">
        <f t="shared" si="12"/>
        <v>5.6784819227177416E-2</v>
      </c>
      <c r="W267">
        <v>5.6784819227177416E-2</v>
      </c>
    </row>
    <row r="268" spans="1:23" ht="15.75" customHeight="1" x14ac:dyDescent="0.25">
      <c r="A268" s="32" t="s">
        <v>27</v>
      </c>
      <c r="B268" s="38">
        <v>2396.498556</v>
      </c>
      <c r="C268" s="39">
        <v>2340</v>
      </c>
      <c r="D268" s="40">
        <v>18500</v>
      </c>
      <c r="E268" s="40">
        <v>110</v>
      </c>
      <c r="F268" s="16">
        <f t="shared" si="13"/>
        <v>102.11599999999972</v>
      </c>
      <c r="G268">
        <v>102.46</v>
      </c>
      <c r="H268">
        <v>103.22</v>
      </c>
      <c r="I268">
        <v>103.229999999999</v>
      </c>
      <c r="J268">
        <v>101.08499999999999</v>
      </c>
      <c r="K268">
        <v>102.164999999999</v>
      </c>
      <c r="L268">
        <v>102.604999999999</v>
      </c>
      <c r="M268">
        <v>102.005</v>
      </c>
      <c r="N268">
        <v>100.69</v>
      </c>
      <c r="O268">
        <v>100.245</v>
      </c>
      <c r="P268">
        <v>103.455</v>
      </c>
      <c r="S268">
        <v>102.11599999999972</v>
      </c>
      <c r="T268">
        <v>104.95</v>
      </c>
      <c r="U268">
        <f t="shared" si="11"/>
        <v>2.8340000000002874</v>
      </c>
      <c r="V268">
        <f t="shared" si="12"/>
        <v>2.7003334921393876</v>
      </c>
      <c r="W268">
        <v>2.7003334921393876</v>
      </c>
    </row>
    <row r="269" spans="1:23" ht="15.75" customHeight="1" x14ac:dyDescent="0.25">
      <c r="A269" s="8" t="s">
        <v>28</v>
      </c>
      <c r="B269" s="38">
        <v>3322.8712220000002</v>
      </c>
      <c r="C269" s="39">
        <v>3320</v>
      </c>
      <c r="D269" s="40">
        <v>21100</v>
      </c>
      <c r="E269" s="18">
        <v>96</v>
      </c>
      <c r="F269" s="19">
        <f t="shared" si="13"/>
        <v>1640.8047222222201</v>
      </c>
      <c r="G269">
        <v>1641.4072222222201</v>
      </c>
      <c r="H269">
        <v>1638.5122222222201</v>
      </c>
      <c r="I269">
        <v>1642.8022222222201</v>
      </c>
      <c r="J269">
        <v>1640.69722222222</v>
      </c>
      <c r="K269">
        <v>1641.31222222222</v>
      </c>
      <c r="L269">
        <v>1640.0022222222201</v>
      </c>
      <c r="M269">
        <v>1640.03722222222</v>
      </c>
      <c r="N269">
        <v>1641.6672222222201</v>
      </c>
      <c r="S269">
        <v>1640.8047222222201</v>
      </c>
      <c r="T269">
        <v>1641.7612220000001</v>
      </c>
      <c r="U269">
        <f t="shared" si="11"/>
        <v>0.95649977777998174</v>
      </c>
      <c r="V269">
        <f t="shared" si="12"/>
        <v>5.826059021023592E-2</v>
      </c>
      <c r="W269">
        <v>5.826059021023592E-2</v>
      </c>
    </row>
    <row r="270" spans="1:23" ht="15.75" customHeight="1" x14ac:dyDescent="0.25">
      <c r="A270" s="32" t="s">
        <v>29</v>
      </c>
      <c r="B270" s="38">
        <v>106.435</v>
      </c>
      <c r="C270" s="39">
        <v>6870</v>
      </c>
      <c r="D270" s="40">
        <v>809</v>
      </c>
      <c r="E270" s="40">
        <v>105</v>
      </c>
      <c r="F270" s="16">
        <f t="shared" si="13"/>
        <v>103.25499999999968</v>
      </c>
      <c r="G270">
        <v>101.09</v>
      </c>
      <c r="H270">
        <v>103.17</v>
      </c>
      <c r="I270">
        <v>103.65</v>
      </c>
      <c r="J270">
        <v>105.785</v>
      </c>
      <c r="K270">
        <v>101.87499999999901</v>
      </c>
      <c r="L270">
        <v>103.4</v>
      </c>
      <c r="M270">
        <v>103.844999999999</v>
      </c>
      <c r="N270">
        <v>100.489999999999</v>
      </c>
      <c r="O270">
        <v>103.005</v>
      </c>
      <c r="P270">
        <v>106.24</v>
      </c>
      <c r="S270">
        <v>103.65899999999958</v>
      </c>
      <c r="T270">
        <v>103.19499999999999</v>
      </c>
      <c r="U270">
        <f t="shared" si="11"/>
        <v>-0.46399999999958652</v>
      </c>
      <c r="V270">
        <f t="shared" si="12"/>
        <v>-0.44963418770249197</v>
      </c>
      <c r="W270">
        <v>-0.44963418770249197</v>
      </c>
    </row>
    <row r="271" spans="1:23" ht="15.75" customHeight="1" x14ac:dyDescent="0.25">
      <c r="A271" s="8" t="s">
        <v>30</v>
      </c>
      <c r="B271" s="38">
        <v>92.355999999999995</v>
      </c>
      <c r="C271" s="39">
        <v>1290</v>
      </c>
      <c r="D271" s="40">
        <v>2000</v>
      </c>
      <c r="E271" s="40">
        <v>94.4</v>
      </c>
      <c r="F271" s="16">
        <f t="shared" si="13"/>
        <v>88.430999999999997</v>
      </c>
      <c r="G271">
        <v>89.885000000000005</v>
      </c>
      <c r="H271">
        <v>89.484999999999999</v>
      </c>
      <c r="I271">
        <v>86.36</v>
      </c>
      <c r="J271">
        <v>87.715000000000003</v>
      </c>
      <c r="K271">
        <v>88.825000000000003</v>
      </c>
      <c r="L271">
        <v>88.614999999999995</v>
      </c>
      <c r="M271">
        <v>86.625</v>
      </c>
      <c r="N271">
        <v>88.995000000000005</v>
      </c>
      <c r="O271">
        <v>88.614999999999995</v>
      </c>
      <c r="P271">
        <v>89.19</v>
      </c>
      <c r="S271">
        <v>88.480833333333337</v>
      </c>
      <c r="T271">
        <v>90.204999999999998</v>
      </c>
      <c r="U271">
        <f t="shared" si="11"/>
        <v>1.7241666666666617</v>
      </c>
      <c r="V271">
        <f t="shared" si="12"/>
        <v>1.9113870258485248</v>
      </c>
      <c r="W271">
        <v>1.9113870258485248</v>
      </c>
    </row>
    <row r="272" spans="1:23" ht="15.75" customHeight="1" x14ac:dyDescent="0.25">
      <c r="A272" s="32" t="s">
        <v>31</v>
      </c>
      <c r="B272" s="38">
        <v>10300</v>
      </c>
      <c r="C272" s="39">
        <v>92400</v>
      </c>
      <c r="D272" s="40">
        <v>21500</v>
      </c>
      <c r="E272" s="18">
        <v>6428</v>
      </c>
      <c r="F272" s="19">
        <f t="shared" si="13"/>
        <v>8440.9032222222158</v>
      </c>
      <c r="G272">
        <v>8021.6677777777704</v>
      </c>
      <c r="H272">
        <v>9919.68777777777</v>
      </c>
      <c r="I272">
        <v>8766.7672222222209</v>
      </c>
      <c r="J272">
        <v>9845.3511111111093</v>
      </c>
      <c r="K272">
        <v>8812.9627777777696</v>
      </c>
      <c r="L272">
        <v>10254.8411111111</v>
      </c>
      <c r="M272">
        <v>5926.9388888888798</v>
      </c>
      <c r="N272">
        <v>6133.5038888888803</v>
      </c>
      <c r="O272">
        <v>8916.4277777777697</v>
      </c>
      <c r="P272">
        <v>7810.8838888888804</v>
      </c>
      <c r="S272">
        <v>9138.368472222217</v>
      </c>
      <c r="T272">
        <v>7768.4649380000001</v>
      </c>
      <c r="U272">
        <f t="shared" si="11"/>
        <v>-1369.9035342222169</v>
      </c>
      <c r="V272">
        <f t="shared" si="12"/>
        <v>-17.634159967965306</v>
      </c>
      <c r="W272">
        <v>-17.634159967965306</v>
      </c>
    </row>
    <row r="273" spans="1:23" ht="15.75" customHeight="1" x14ac:dyDescent="0.25">
      <c r="A273" s="8" t="s">
        <v>32</v>
      </c>
      <c r="B273" s="40">
        <v>34883</v>
      </c>
      <c r="C273" s="39">
        <v>275000</v>
      </c>
      <c r="D273" s="40">
        <v>54000</v>
      </c>
      <c r="E273" s="40">
        <v>9285</v>
      </c>
      <c r="F273" s="16">
        <f t="shared" si="13"/>
        <v>6539.0074691357995</v>
      </c>
      <c r="G273">
        <v>3973.05</v>
      </c>
      <c r="H273">
        <v>8854.2083333333303</v>
      </c>
      <c r="I273">
        <v>8951.3755555555508</v>
      </c>
      <c r="J273">
        <v>7114.7094444444401</v>
      </c>
      <c r="K273">
        <v>4682.3688888888801</v>
      </c>
      <c r="L273">
        <v>5450.54555555555</v>
      </c>
      <c r="M273">
        <v>7697.2650000000003</v>
      </c>
      <c r="N273">
        <v>5713.0772222222204</v>
      </c>
      <c r="O273">
        <v>6414.4672222222198</v>
      </c>
      <c r="S273">
        <v>7223.3358333333308</v>
      </c>
      <c r="T273">
        <v>6197.4147780000003</v>
      </c>
      <c r="U273">
        <f t="shared" si="11"/>
        <v>-1025.9210553333305</v>
      </c>
      <c r="V273">
        <f t="shared" si="12"/>
        <v>-16.554016345254379</v>
      </c>
      <c r="W273">
        <v>-16.554016345254379</v>
      </c>
    </row>
    <row r="274" spans="1:23" ht="15.75" customHeight="1" x14ac:dyDescent="0.25">
      <c r="A274" s="32" t="s">
        <v>33</v>
      </c>
      <c r="B274" s="40">
        <v>134</v>
      </c>
      <c r="C274" s="39">
        <v>18400</v>
      </c>
      <c r="D274" s="40">
        <v>18800</v>
      </c>
      <c r="E274" s="40">
        <v>130</v>
      </c>
      <c r="F274" s="16">
        <f t="shared" si="13"/>
        <v>127.82166666666656</v>
      </c>
      <c r="G274">
        <v>122.325</v>
      </c>
      <c r="H274">
        <v>132.72999999999999</v>
      </c>
      <c r="I274">
        <v>126.77500000000001</v>
      </c>
      <c r="J274">
        <v>130.88999999999999</v>
      </c>
      <c r="K274">
        <v>125.51499999999901</v>
      </c>
      <c r="L274">
        <v>131.465</v>
      </c>
      <c r="M274">
        <v>126.205</v>
      </c>
      <c r="N274">
        <v>126.48</v>
      </c>
      <c r="O274">
        <v>128.01</v>
      </c>
      <c r="U274" s="43">
        <f xml:space="preserve"> COUNTIF(U248:U273, "&gt;0")</f>
        <v>17</v>
      </c>
      <c r="V274" s="43">
        <f>AVERAGEIF(V248:V273, "&gt;0")</f>
        <v>5.8874711160039359</v>
      </c>
      <c r="W274" s="43">
        <f>AVERAGEIF(W248:W273, "&lt;0")</f>
        <v>-7.1962749286477727</v>
      </c>
    </row>
    <row r="275" spans="1:23" ht="15.75" customHeight="1" x14ac:dyDescent="0.25">
      <c r="A275" s="8" t="s">
        <v>34</v>
      </c>
      <c r="B275" s="40">
        <v>7100</v>
      </c>
      <c r="C275" s="39">
        <v>9440</v>
      </c>
      <c r="D275" s="40">
        <v>14900</v>
      </c>
      <c r="E275" s="18">
        <v>302</v>
      </c>
      <c r="F275" s="19">
        <f t="shared" si="13"/>
        <v>7163.2225555555515</v>
      </c>
      <c r="G275">
        <v>7129.4622222222197</v>
      </c>
      <c r="H275">
        <v>7132.8372222222197</v>
      </c>
      <c r="I275">
        <v>7123.2322222222201</v>
      </c>
      <c r="J275">
        <v>7300.4938888888801</v>
      </c>
      <c r="K275">
        <v>7130.0872222222197</v>
      </c>
      <c r="U275" s="43"/>
    </row>
    <row r="276" spans="1:23" ht="15.75" customHeight="1" x14ac:dyDescent="0.25">
      <c r="A276" s="32" t="s">
        <v>35</v>
      </c>
      <c r="B276" s="40">
        <v>6400</v>
      </c>
      <c r="C276" s="39">
        <v>163000</v>
      </c>
      <c r="D276" s="40">
        <v>42400</v>
      </c>
      <c r="E276" s="18">
        <v>925</v>
      </c>
      <c r="F276" s="19">
        <f t="shared" si="13"/>
        <v>6185.6478395061658</v>
      </c>
      <c r="G276">
        <v>6500.6638888888801</v>
      </c>
      <c r="H276">
        <v>6089.6888888888798</v>
      </c>
      <c r="I276">
        <v>6089.5588888888797</v>
      </c>
      <c r="J276">
        <v>5933.3722222222204</v>
      </c>
      <c r="K276">
        <v>6431.5327777777702</v>
      </c>
      <c r="L276">
        <v>6165.3605555555496</v>
      </c>
      <c r="M276">
        <v>6496.7988888888804</v>
      </c>
      <c r="N276">
        <v>5868.1455555555503</v>
      </c>
      <c r="O276">
        <v>6095.7088888888802</v>
      </c>
    </row>
    <row r="277" spans="1:23" ht="15.75" customHeight="1" x14ac:dyDescent="0.25">
      <c r="A277" s="8" t="s">
        <v>36</v>
      </c>
      <c r="B277" s="40">
        <v>119</v>
      </c>
      <c r="C277" s="39">
        <v>74000</v>
      </c>
      <c r="D277" s="40">
        <v>21100</v>
      </c>
      <c r="E277" s="40">
        <v>450</v>
      </c>
      <c r="F277" s="16">
        <f xml:space="preserve"> AVERAGE(G277:O277)</f>
        <v>117.71142857142816</v>
      </c>
      <c r="G277">
        <v>119.075</v>
      </c>
      <c r="H277">
        <v>113.80999999999899</v>
      </c>
      <c r="I277">
        <v>117.83499999999999</v>
      </c>
      <c r="J277">
        <v>119.26499999999901</v>
      </c>
      <c r="K277">
        <v>118.02</v>
      </c>
      <c r="L277">
        <v>118.245</v>
      </c>
      <c r="M277">
        <v>117.729999999999</v>
      </c>
    </row>
    <row r="278" spans="1:23" ht="15.75" customHeight="1" x14ac:dyDescent="0.25">
      <c r="A278" s="32" t="s">
        <v>37</v>
      </c>
      <c r="B278" s="40">
        <v>22600</v>
      </c>
      <c r="C278" s="39">
        <v>147000</v>
      </c>
      <c r="D278" s="40">
        <v>23300</v>
      </c>
      <c r="E278" s="40">
        <v>22000</v>
      </c>
      <c r="F278" s="16">
        <f t="shared" si="13"/>
        <v>15422.91838888886</v>
      </c>
      <c r="G278">
        <v>16241.17</v>
      </c>
      <c r="H278">
        <v>15913.2166666666</v>
      </c>
      <c r="I278">
        <v>15109.9866666666</v>
      </c>
      <c r="J278">
        <v>14246.2472222222</v>
      </c>
      <c r="K278">
        <v>15686.8283333333</v>
      </c>
      <c r="L278">
        <v>14151.81</v>
      </c>
      <c r="M278">
        <v>12910.676666666601</v>
      </c>
      <c r="N278">
        <v>16246.065000000001</v>
      </c>
      <c r="O278">
        <v>16745.095000000001</v>
      </c>
      <c r="P278">
        <v>16978.0883333333</v>
      </c>
    </row>
    <row r="279" spans="1:23" ht="15.75" customHeight="1" x14ac:dyDescent="0.25">
      <c r="A279" s="8" t="s">
        <v>38</v>
      </c>
      <c r="B279" s="40">
        <v>7670</v>
      </c>
      <c r="C279" s="39">
        <v>60400</v>
      </c>
      <c r="D279" s="40">
        <v>19600</v>
      </c>
      <c r="E279" s="18">
        <v>200</v>
      </c>
      <c r="F279" s="19">
        <f t="shared" si="13"/>
        <v>6499.6679629629552</v>
      </c>
      <c r="G279">
        <v>5959.7772222222202</v>
      </c>
      <c r="H279">
        <v>7621.0288888888799</v>
      </c>
      <c r="I279">
        <v>5827.5588888888797</v>
      </c>
      <c r="J279">
        <v>7694.2155555555501</v>
      </c>
      <c r="K279">
        <v>5693.3905555555502</v>
      </c>
      <c r="L279">
        <v>6123.4138888888801</v>
      </c>
      <c r="M279">
        <v>5825.0388888888801</v>
      </c>
      <c r="N279">
        <v>5826.3088888888797</v>
      </c>
      <c r="O279">
        <v>7926.2788888888799</v>
      </c>
    </row>
    <row r="280" spans="1:23" ht="15.75" customHeight="1" x14ac:dyDescent="0.25">
      <c r="A280" s="32" t="s">
        <v>39</v>
      </c>
      <c r="B280" s="40">
        <v>1590</v>
      </c>
      <c r="C280" s="39">
        <v>7030</v>
      </c>
      <c r="D280" s="40">
        <v>95000</v>
      </c>
      <c r="E280" s="41"/>
      <c r="F280" s="19" t="e">
        <f t="shared" si="13"/>
        <v>#DIV/0!</v>
      </c>
    </row>
    <row r="281" spans="1:23" ht="15.75" customHeight="1" x14ac:dyDescent="0.25">
      <c r="A281" s="32" t="s">
        <v>40</v>
      </c>
      <c r="B281" s="11">
        <v>10500</v>
      </c>
      <c r="C281" s="11">
        <v>10500</v>
      </c>
      <c r="D281" s="11">
        <v>54400</v>
      </c>
      <c r="E281" s="11"/>
      <c r="F281" s="19" t="e">
        <f t="shared" si="13"/>
        <v>#DIV/0!</v>
      </c>
    </row>
    <row r="282" spans="1:23" ht="15.75" customHeight="1" x14ac:dyDescent="0.25">
      <c r="A282" s="32" t="s">
        <v>41</v>
      </c>
      <c r="B282" s="11">
        <v>3440</v>
      </c>
      <c r="C282" s="11">
        <v>15800</v>
      </c>
      <c r="D282" s="11">
        <v>104000</v>
      </c>
      <c r="E282" s="11"/>
      <c r="F282" s="19" t="e">
        <f t="shared" si="13"/>
        <v>#DIV/0!</v>
      </c>
    </row>
    <row r="283" spans="1:23" ht="15.75" customHeight="1" x14ac:dyDescent="0.25">
      <c r="A283" s="32" t="s">
        <v>42</v>
      </c>
      <c r="B283" s="11">
        <v>17500</v>
      </c>
      <c r="C283" s="11">
        <v>23200</v>
      </c>
      <c r="D283" s="11">
        <v>113000</v>
      </c>
      <c r="E283" s="11"/>
      <c r="F283" s="19" t="e">
        <f t="shared" si="13"/>
        <v>#DIV/0!</v>
      </c>
    </row>
    <row r="284" spans="1:23" ht="15.75" customHeight="1" x14ac:dyDescent="0.25">
      <c r="A284" s="32" t="s">
        <v>43</v>
      </c>
      <c r="B284" s="11">
        <v>11200</v>
      </c>
      <c r="C284" s="11">
        <v>5140</v>
      </c>
      <c r="D284" s="11">
        <v>95700</v>
      </c>
      <c r="E284" s="11"/>
      <c r="F284" s="19" t="e">
        <f t="shared" si="13"/>
        <v>#DIV/0!</v>
      </c>
    </row>
    <row r="285" spans="1:23" ht="15.75" customHeight="1" x14ac:dyDescent="0.25">
      <c r="A285" s="32" t="s">
        <v>44</v>
      </c>
      <c r="B285" s="11">
        <v>15000</v>
      </c>
      <c r="C285" s="11">
        <v>30100</v>
      </c>
      <c r="D285" s="11">
        <v>94200</v>
      </c>
      <c r="E285" s="11"/>
      <c r="F285" s="19" t="e">
        <f t="shared" si="13"/>
        <v>#DIV/0!</v>
      </c>
    </row>
    <row r="286" spans="1:23" ht="15.75" customHeight="1" x14ac:dyDescent="0.25">
      <c r="A286" s="32" t="s">
        <v>45</v>
      </c>
      <c r="B286" s="11">
        <v>14900</v>
      </c>
      <c r="C286" s="11">
        <v>22300</v>
      </c>
      <c r="D286" s="11">
        <v>85200</v>
      </c>
      <c r="E286" s="11"/>
      <c r="F286" s="19" t="e">
        <f t="shared" si="13"/>
        <v>#DIV/0!</v>
      </c>
    </row>
    <row r="287" spans="1:23" ht="15.75" customHeight="1" x14ac:dyDescent="0.25">
      <c r="A287" s="32" t="s">
        <v>46</v>
      </c>
      <c r="B287" s="11">
        <v>10200</v>
      </c>
      <c r="C287" s="11">
        <v>24300</v>
      </c>
      <c r="D287" s="11">
        <v>117000</v>
      </c>
      <c r="E287" s="11"/>
      <c r="F287" s="19" t="e">
        <f t="shared" si="13"/>
        <v>#DIV/0!</v>
      </c>
    </row>
    <row r="288" spans="1:23" ht="15.75" customHeight="1" x14ac:dyDescent="0.25">
      <c r="A288" s="32" t="s">
        <v>47</v>
      </c>
      <c r="B288" s="11">
        <v>29300</v>
      </c>
      <c r="C288" s="11">
        <v>124000</v>
      </c>
      <c r="D288" s="11">
        <v>549000</v>
      </c>
      <c r="E288" s="11"/>
      <c r="F288" s="19" t="e">
        <f t="shared" si="13"/>
        <v>#DIV/0!</v>
      </c>
    </row>
    <row r="289" spans="1:6" ht="15.75" customHeight="1" x14ac:dyDescent="0.25">
      <c r="A289" s="32" t="s">
        <v>48</v>
      </c>
      <c r="B289" s="11">
        <v>52900</v>
      </c>
      <c r="C289" s="11">
        <v>164000</v>
      </c>
      <c r="D289" s="11">
        <v>601000</v>
      </c>
      <c r="E289" s="11"/>
      <c r="F289" s="19" t="e">
        <f t="shared" si="13"/>
        <v>#DIV/0!</v>
      </c>
    </row>
    <row r="290" spans="1:6" ht="15.75" customHeight="1" x14ac:dyDescent="0.25">
      <c r="A290" s="32" t="s">
        <v>49</v>
      </c>
      <c r="B290" s="11">
        <v>69800</v>
      </c>
      <c r="C290" s="11">
        <v>167000</v>
      </c>
      <c r="D290" s="11">
        <v>551000</v>
      </c>
      <c r="E290" s="11"/>
      <c r="F290" s="19" t="e">
        <f t="shared" si="13"/>
        <v>#DIV/0!</v>
      </c>
    </row>
    <row r="291" spans="1:6" ht="15.75" customHeight="1" x14ac:dyDescent="0.25">
      <c r="A291" s="32" t="s">
        <v>50</v>
      </c>
      <c r="B291" s="11">
        <v>77800</v>
      </c>
      <c r="C291" s="11">
        <v>191000</v>
      </c>
      <c r="D291" s="11">
        <v>715000</v>
      </c>
      <c r="E291" s="11"/>
      <c r="F291" s="19" t="e">
        <f t="shared" si="13"/>
        <v>#DIV/0!</v>
      </c>
    </row>
    <row r="292" spans="1:6" ht="15.75" customHeight="1" x14ac:dyDescent="0.25">
      <c r="A292" s="32" t="s">
        <v>51</v>
      </c>
      <c r="B292" s="11">
        <v>36300</v>
      </c>
      <c r="C292" s="11">
        <v>181000</v>
      </c>
      <c r="D292" s="11">
        <v>616000</v>
      </c>
      <c r="E292" s="11"/>
      <c r="F292" s="19" t="e">
        <f t="shared" si="13"/>
        <v>#DIV/0!</v>
      </c>
    </row>
    <row r="293" spans="1:6" ht="15.75" customHeight="1" x14ac:dyDescent="0.25">
      <c r="A293" s="32" t="s">
        <v>52</v>
      </c>
      <c r="B293" s="11">
        <v>30900</v>
      </c>
      <c r="C293" s="11">
        <v>176000</v>
      </c>
      <c r="D293" s="11">
        <v>798000</v>
      </c>
      <c r="E293" s="11"/>
      <c r="F293" s="19" t="e">
        <f t="shared" si="13"/>
        <v>#DIV/0!</v>
      </c>
    </row>
    <row r="294" spans="1:6" ht="15.75" customHeight="1" x14ac:dyDescent="0.25">
      <c r="A294" s="32" t="s">
        <v>53</v>
      </c>
      <c r="B294" s="11">
        <v>26800</v>
      </c>
      <c r="C294" s="11">
        <v>104000</v>
      </c>
      <c r="D294" s="11">
        <v>603000</v>
      </c>
      <c r="E294" s="11"/>
      <c r="F294" s="19" t="e">
        <f t="shared" si="13"/>
        <v>#DIV/0!</v>
      </c>
    </row>
    <row r="295" spans="1:6" ht="15.75" customHeight="1" x14ac:dyDescent="0.25">
      <c r="A295" s="32" t="s">
        <v>54</v>
      </c>
      <c r="B295" s="11">
        <v>15200</v>
      </c>
      <c r="C295" s="11">
        <v>124000</v>
      </c>
      <c r="D295" s="11">
        <v>549000</v>
      </c>
      <c r="E295" s="11"/>
      <c r="F295" s="19" t="e">
        <f t="shared" si="13"/>
        <v>#DIV/0!</v>
      </c>
    </row>
    <row r="296" spans="1:6" ht="15.75" customHeight="1" x14ac:dyDescent="0.25">
      <c r="A296" s="32" t="s">
        <v>55</v>
      </c>
      <c r="B296" s="11">
        <v>1580000</v>
      </c>
      <c r="C296" s="11">
        <v>1180000</v>
      </c>
      <c r="D296" s="11">
        <v>1590000</v>
      </c>
      <c r="E296" s="11"/>
      <c r="F296" s="19" t="e">
        <f t="shared" si="13"/>
        <v>#DIV/0!</v>
      </c>
    </row>
    <row r="297" spans="1:6" ht="15.75" customHeight="1" x14ac:dyDescent="0.25">
      <c r="A297" s="32" t="s">
        <v>56</v>
      </c>
      <c r="B297" s="11">
        <v>931000</v>
      </c>
      <c r="C297" s="11">
        <v>572000</v>
      </c>
      <c r="D297" s="11">
        <v>2510000</v>
      </c>
      <c r="E297" s="11"/>
      <c r="F297" s="19" t="e">
        <f t="shared" si="13"/>
        <v>#DIV/0!</v>
      </c>
    </row>
    <row r="298" spans="1:6" ht="15.75" customHeight="1" x14ac:dyDescent="0.25">
      <c r="A298" s="32" t="s">
        <v>57</v>
      </c>
      <c r="B298" s="11">
        <v>74400</v>
      </c>
      <c r="C298" s="11">
        <v>515000</v>
      </c>
      <c r="D298" s="11">
        <v>1340000</v>
      </c>
      <c r="E298" s="11"/>
      <c r="F298" s="19" t="e">
        <f t="shared" si="13"/>
        <v>#DIV/0!</v>
      </c>
    </row>
    <row r="299" spans="1:6" ht="15.75" customHeight="1" x14ac:dyDescent="0.25">
      <c r="A299" s="32" t="s">
        <v>58</v>
      </c>
      <c r="B299" s="11">
        <v>761000</v>
      </c>
      <c r="C299" s="11">
        <v>448000</v>
      </c>
      <c r="D299" s="11">
        <v>2030000</v>
      </c>
      <c r="E299" s="11"/>
      <c r="F299" s="11"/>
    </row>
    <row r="300" spans="1:6" ht="15.75" customHeight="1" x14ac:dyDescent="0.25">
      <c r="A300" s="32" t="s">
        <v>59</v>
      </c>
      <c r="B300" s="11">
        <v>84700</v>
      </c>
      <c r="C300" s="11">
        <v>317000</v>
      </c>
      <c r="D300" s="11">
        <v>1930000</v>
      </c>
      <c r="E300" s="11"/>
      <c r="F300" s="11"/>
    </row>
    <row r="301" spans="1:6" ht="15.75" customHeight="1" x14ac:dyDescent="0.25">
      <c r="A301" s="32" t="s">
        <v>60</v>
      </c>
      <c r="B301" s="11">
        <v>2070000</v>
      </c>
      <c r="C301" s="11">
        <v>1630000</v>
      </c>
      <c r="D301" s="11">
        <v>2000000</v>
      </c>
      <c r="E301" s="11"/>
      <c r="F301" s="11"/>
    </row>
    <row r="302" spans="1:6" ht="15.75" customHeight="1" x14ac:dyDescent="0.25">
      <c r="A302" s="32" t="s">
        <v>61</v>
      </c>
      <c r="B302" s="11">
        <v>323000</v>
      </c>
      <c r="C302" s="11">
        <v>730000</v>
      </c>
      <c r="D302" s="11">
        <v>1980000</v>
      </c>
      <c r="E302" s="11"/>
      <c r="F302" s="11"/>
    </row>
    <row r="303" spans="1:6" ht="15.75" customHeight="1" x14ac:dyDescent="0.25">
      <c r="A303" s="32" t="s">
        <v>62</v>
      </c>
      <c r="B303" s="11">
        <v>2080000</v>
      </c>
      <c r="C303" s="11">
        <v>1840000</v>
      </c>
      <c r="D303" s="11">
        <v>2160000</v>
      </c>
      <c r="E303" s="11"/>
      <c r="F303" s="11"/>
    </row>
    <row r="304" spans="1:6" ht="15.75" customHeight="1" x14ac:dyDescent="0.25">
      <c r="A304" s="32" t="s">
        <v>63</v>
      </c>
      <c r="B304" s="11">
        <v>10400000</v>
      </c>
      <c r="C304" s="11">
        <v>22400000</v>
      </c>
      <c r="D304" s="11">
        <v>16500000</v>
      </c>
      <c r="E304" s="11"/>
      <c r="F304" s="11"/>
    </row>
    <row r="305" spans="1:6" ht="15.75" customHeight="1" x14ac:dyDescent="0.25">
      <c r="A305" s="32" t="s">
        <v>64</v>
      </c>
      <c r="B305" s="11">
        <v>10000000</v>
      </c>
      <c r="C305" s="11">
        <v>13200000</v>
      </c>
      <c r="D305" s="11">
        <v>11200000</v>
      </c>
      <c r="E305" s="11"/>
      <c r="F305" s="11"/>
    </row>
    <row r="306" spans="1:6" ht="15.75" customHeight="1" x14ac:dyDescent="0.25">
      <c r="A306" s="32" t="s">
        <v>65</v>
      </c>
      <c r="B306" s="11">
        <v>7770000</v>
      </c>
      <c r="C306" s="11">
        <v>12400000</v>
      </c>
      <c r="D306" s="11">
        <v>9540000</v>
      </c>
      <c r="E306" s="11"/>
      <c r="F306" s="11"/>
    </row>
    <row r="307" spans="1:6" ht="15.75" customHeight="1" x14ac:dyDescent="0.25">
      <c r="A307" s="32" t="s">
        <v>66</v>
      </c>
      <c r="B307" s="11">
        <v>10700000</v>
      </c>
      <c r="C307" s="11">
        <v>21500000</v>
      </c>
      <c r="D307" s="11">
        <v>13200000</v>
      </c>
      <c r="E307" s="11"/>
      <c r="F307" s="11"/>
    </row>
    <row r="308" spans="1:6" ht="15.75" customHeight="1" x14ac:dyDescent="0.25">
      <c r="A308" s="32" t="s">
        <v>67</v>
      </c>
      <c r="B308" s="11">
        <v>6030000</v>
      </c>
      <c r="C308" s="11">
        <v>9100000</v>
      </c>
      <c r="D308" s="11">
        <v>7210000</v>
      </c>
      <c r="E308" s="11"/>
      <c r="F308" s="11"/>
    </row>
    <row r="309" spans="1:6" ht="15.75" customHeight="1" x14ac:dyDescent="0.25">
      <c r="A309" s="32" t="s">
        <v>68</v>
      </c>
      <c r="B309" s="11">
        <v>8800000</v>
      </c>
      <c r="C309" s="11">
        <v>14500000</v>
      </c>
      <c r="D309" s="11">
        <v>10900000</v>
      </c>
      <c r="E309" s="11"/>
      <c r="F309" s="11"/>
    </row>
    <row r="310" spans="1:6" ht="15.75" customHeight="1" x14ac:dyDescent="0.25">
      <c r="A310" s="32" t="s">
        <v>69</v>
      </c>
      <c r="B310" s="11">
        <v>13300000</v>
      </c>
      <c r="C310" s="11">
        <v>30900000</v>
      </c>
      <c r="D310" s="11">
        <v>25000000</v>
      </c>
      <c r="E310" s="11"/>
      <c r="F310" s="11"/>
    </row>
    <row r="311" spans="1:6" ht="15.75" customHeight="1" x14ac:dyDescent="0.25">
      <c r="A311" s="32" t="s">
        <v>70</v>
      </c>
      <c r="B311" s="11">
        <v>15700000</v>
      </c>
      <c r="C311" s="11">
        <v>25400000</v>
      </c>
      <c r="D311" s="11">
        <v>27400000</v>
      </c>
      <c r="E311" s="11"/>
      <c r="F311" s="11"/>
    </row>
    <row r="312" spans="1:6" ht="15.75" customHeight="1" x14ac:dyDescent="0.25"/>
    <row r="313" spans="1:6" ht="15.75" customHeight="1" x14ac:dyDescent="0.25"/>
    <row r="314" spans="1:6" ht="15.75" customHeight="1" x14ac:dyDescent="0.25"/>
    <row r="315" spans="1:6" ht="15.75" customHeight="1" x14ac:dyDescent="0.25"/>
    <row r="316" spans="1:6" ht="15.75" customHeight="1" x14ac:dyDescent="0.25">
      <c r="A316" s="27" t="s">
        <v>71</v>
      </c>
      <c r="B316" s="6" t="s">
        <v>17</v>
      </c>
      <c r="C316" s="6" t="s">
        <v>18</v>
      </c>
      <c r="D316" s="6" t="s">
        <v>19</v>
      </c>
      <c r="E316" s="7" t="s">
        <v>20</v>
      </c>
      <c r="F316" s="33" t="s">
        <v>76</v>
      </c>
    </row>
    <row r="317" spans="1:6" ht="15.75" customHeight="1" x14ac:dyDescent="0.25">
      <c r="A317" s="8" t="s">
        <v>0</v>
      </c>
      <c r="B317" s="28">
        <v>134</v>
      </c>
      <c r="C317" s="28">
        <v>2300</v>
      </c>
      <c r="D317" s="28">
        <v>130</v>
      </c>
      <c r="E317" s="19">
        <v>135</v>
      </c>
      <c r="F317" s="16" t="e">
        <f xml:space="preserve"> AVERAGE(G317:P317)</f>
        <v>#DIV/0!</v>
      </c>
    </row>
    <row r="318" spans="1:6" ht="15.75" customHeight="1" x14ac:dyDescent="0.25">
      <c r="A318" s="8" t="s">
        <v>1</v>
      </c>
      <c r="B318" s="28">
        <v>95.74</v>
      </c>
      <c r="C318" s="28">
        <v>30500</v>
      </c>
      <c r="D318" s="28">
        <v>91.4</v>
      </c>
      <c r="E318" s="28">
        <v>95.6</v>
      </c>
      <c r="F318" s="16" t="e">
        <f t="shared" ref="F318:F322" si="14" xml:space="preserve"> AVERAGE(G318:P318)</f>
        <v>#DIV/0!</v>
      </c>
    </row>
    <row r="319" spans="1:6" ht="15.75" customHeight="1" x14ac:dyDescent="0.25">
      <c r="A319" s="8" t="s">
        <v>2</v>
      </c>
      <c r="B319" s="28">
        <v>97.44</v>
      </c>
      <c r="C319" s="28">
        <v>35800</v>
      </c>
      <c r="D319" s="17">
        <v>96.5</v>
      </c>
      <c r="E319" s="28">
        <v>96.8</v>
      </c>
      <c r="F319" s="19" t="e">
        <f t="shared" si="14"/>
        <v>#DIV/0!</v>
      </c>
    </row>
    <row r="320" spans="1:6" ht="15.75" customHeight="1" x14ac:dyDescent="0.25">
      <c r="A320" s="8" t="s">
        <v>3</v>
      </c>
      <c r="B320" s="28">
        <v>102.7342857</v>
      </c>
      <c r="C320" s="28">
        <v>5490</v>
      </c>
      <c r="D320" s="28">
        <v>104</v>
      </c>
      <c r="E320" s="28">
        <v>94.6</v>
      </c>
      <c r="F320" s="16" t="e">
        <f t="shared" si="14"/>
        <v>#DIV/0!</v>
      </c>
    </row>
    <row r="321" spans="1:16" ht="15.75" customHeight="1" x14ac:dyDescent="0.25">
      <c r="A321" s="8" t="s">
        <v>4</v>
      </c>
      <c r="B321" s="17">
        <v>4069.6358019999998</v>
      </c>
      <c r="C321" s="28">
        <v>16900</v>
      </c>
      <c r="D321" s="28">
        <v>8000</v>
      </c>
      <c r="E321" s="28">
        <v>8000</v>
      </c>
      <c r="F321" s="19" t="e">
        <f t="shared" si="14"/>
        <v>#DIV/0!</v>
      </c>
    </row>
    <row r="322" spans="1:16" ht="15.75" customHeight="1" x14ac:dyDescent="0.25">
      <c r="A322" s="8" t="s">
        <v>5</v>
      </c>
      <c r="B322" s="17">
        <v>105</v>
      </c>
      <c r="C322" s="28">
        <v>4760</v>
      </c>
      <c r="D322" s="28">
        <v>118</v>
      </c>
      <c r="E322" s="19">
        <v>120</v>
      </c>
      <c r="F322" s="19" t="e">
        <f t="shared" si="14"/>
        <v>#DIV/0!</v>
      </c>
    </row>
    <row r="323" spans="1:16" ht="15.75" customHeight="1" x14ac:dyDescent="0.25">
      <c r="A323" s="8" t="s">
        <v>6</v>
      </c>
      <c r="B323" s="28">
        <v>10338.10578</v>
      </c>
      <c r="C323" s="28">
        <v>12800</v>
      </c>
      <c r="D323" s="28">
        <v>7360</v>
      </c>
      <c r="E323" s="19">
        <v>7200</v>
      </c>
      <c r="F323" s="16" t="e">
        <f xml:space="preserve"> AVERAGE(G323:P323)</f>
        <v>#DIV/0!</v>
      </c>
    </row>
    <row r="324" spans="1:16" ht="15.75" customHeight="1" x14ac:dyDescent="0.25">
      <c r="A324" s="8" t="s">
        <v>7</v>
      </c>
      <c r="B324" s="28">
        <v>68.8</v>
      </c>
      <c r="C324" s="28">
        <v>797</v>
      </c>
      <c r="D324" s="28">
        <v>769</v>
      </c>
      <c r="E324" s="19">
        <v>95</v>
      </c>
      <c r="F324" s="16" t="e">
        <f t="shared" ref="F324:F328" si="15" xml:space="preserve"> AVERAGE(G324:P324)</f>
        <v>#DIV/0!</v>
      </c>
    </row>
    <row r="325" spans="1:16" ht="15.75" customHeight="1" x14ac:dyDescent="0.25">
      <c r="A325" s="8" t="s">
        <v>8</v>
      </c>
      <c r="B325" s="28">
        <v>3307.1417280000001</v>
      </c>
      <c r="C325" s="28">
        <v>181000</v>
      </c>
      <c r="D325" s="28">
        <v>8480</v>
      </c>
      <c r="E325" s="19">
        <v>5000</v>
      </c>
      <c r="F325" s="16" t="e">
        <f t="shared" si="15"/>
        <v>#DIV/0!</v>
      </c>
    </row>
    <row r="326" spans="1:16" ht="15.75" customHeight="1" x14ac:dyDescent="0.25">
      <c r="A326" s="8" t="s">
        <v>9</v>
      </c>
      <c r="B326" s="28">
        <v>194000</v>
      </c>
      <c r="C326" s="28">
        <v>1770000</v>
      </c>
      <c r="D326" s="28">
        <v>187000</v>
      </c>
      <c r="E326" s="28">
        <v>183000</v>
      </c>
      <c r="F326" s="16">
        <f t="shared" si="15"/>
        <v>142707.54507936476</v>
      </c>
      <c r="G326">
        <v>153947.42000000001</v>
      </c>
      <c r="H326">
        <v>184605.83555555501</v>
      </c>
      <c r="I326">
        <v>89018.644444444406</v>
      </c>
      <c r="J326">
        <v>167394.724444444</v>
      </c>
      <c r="L326">
        <v>128688.431111111</v>
      </c>
      <c r="M326">
        <v>133723.377777777</v>
      </c>
      <c r="N326">
        <v>141574.38222222199</v>
      </c>
    </row>
    <row r="327" spans="1:16" ht="15.75" customHeight="1" x14ac:dyDescent="0.25">
      <c r="A327" s="8" t="s">
        <v>10</v>
      </c>
      <c r="B327" s="28">
        <v>910.73827159999996</v>
      </c>
      <c r="C327" s="28">
        <v>181000</v>
      </c>
      <c r="D327" s="28">
        <v>3040</v>
      </c>
      <c r="E327" s="19">
        <v>500</v>
      </c>
      <c r="F327" s="16">
        <f t="shared" si="15"/>
        <v>174.05400000000003</v>
      </c>
      <c r="G327">
        <v>171.14</v>
      </c>
      <c r="H327">
        <v>173.72</v>
      </c>
      <c r="I327">
        <v>182.94</v>
      </c>
      <c r="J327">
        <v>171.1</v>
      </c>
      <c r="K327">
        <v>163.84</v>
      </c>
      <c r="L327">
        <v>179.22</v>
      </c>
      <c r="M327">
        <v>166.88</v>
      </c>
      <c r="N327">
        <v>185.52</v>
      </c>
      <c r="O327">
        <v>159.19999999999999</v>
      </c>
      <c r="P327">
        <v>186.98</v>
      </c>
    </row>
    <row r="328" spans="1:16" ht="15.75" customHeight="1" x14ac:dyDescent="0.25">
      <c r="A328" s="8" t="s">
        <v>11</v>
      </c>
      <c r="B328" s="28">
        <v>14974.64444</v>
      </c>
      <c r="C328" s="28">
        <v>567000</v>
      </c>
      <c r="D328" s="28">
        <v>84200</v>
      </c>
      <c r="E328" s="19">
        <v>79000</v>
      </c>
      <c r="F328" s="16">
        <f t="shared" si="15"/>
        <v>20781.988888888867</v>
      </c>
      <c r="L328">
        <v>21422.253333333301</v>
      </c>
      <c r="M328">
        <v>21831.48</v>
      </c>
      <c r="P328">
        <v>19092.233333333301</v>
      </c>
    </row>
    <row r="329" spans="1:16" ht="15.75" customHeight="1" x14ac:dyDescent="0.25">
      <c r="A329" s="8" t="s">
        <v>12</v>
      </c>
      <c r="B329" s="28">
        <v>3359.6609880000001</v>
      </c>
      <c r="C329" s="28">
        <v>220000</v>
      </c>
      <c r="D329" s="28">
        <v>277</v>
      </c>
      <c r="E329" s="19">
        <v>1100</v>
      </c>
      <c r="F329" s="16">
        <f xml:space="preserve"> AVERAGE(G329:P329)</f>
        <v>178.93142857142828</v>
      </c>
      <c r="G329">
        <v>187.88</v>
      </c>
      <c r="I329">
        <v>189.11999999999901</v>
      </c>
      <c r="K329">
        <v>173.7</v>
      </c>
      <c r="M329">
        <v>172.57999999999899</v>
      </c>
      <c r="N329">
        <v>180.44</v>
      </c>
      <c r="O329">
        <v>174.62</v>
      </c>
      <c r="P329">
        <v>174.18</v>
      </c>
    </row>
    <row r="330" spans="1:16" ht="15.75" customHeight="1" x14ac:dyDescent="0.25">
      <c r="A330" s="8" t="s">
        <v>13</v>
      </c>
      <c r="B330" s="28">
        <v>18163.26296</v>
      </c>
      <c r="C330" s="28">
        <v>237000</v>
      </c>
      <c r="D330" s="28">
        <v>7820</v>
      </c>
      <c r="E330" s="19">
        <v>6500</v>
      </c>
      <c r="F330" s="16">
        <f t="shared" ref="F330:F345" si="16" xml:space="preserve"> AVERAGE(G330:P330)</f>
        <v>878.42851851851674</v>
      </c>
      <c r="G330">
        <v>166.62</v>
      </c>
      <c r="I330">
        <v>158.56</v>
      </c>
      <c r="K330">
        <v>164.88</v>
      </c>
      <c r="M330">
        <v>155.13999999999999</v>
      </c>
      <c r="N330">
        <v>1082.1444444444401</v>
      </c>
      <c r="P330">
        <v>3543.2266666666601</v>
      </c>
    </row>
    <row r="331" spans="1:16" ht="15.75" customHeight="1" x14ac:dyDescent="0.25">
      <c r="A331" s="32" t="s">
        <v>14</v>
      </c>
      <c r="B331" s="28">
        <v>32301.335800000001</v>
      </c>
      <c r="C331" s="28">
        <v>793000</v>
      </c>
      <c r="D331" s="28">
        <v>149000</v>
      </c>
      <c r="E331" s="19">
        <v>47000</v>
      </c>
      <c r="F331" s="16">
        <f t="shared" si="16"/>
        <v>20544.331746031705</v>
      </c>
      <c r="G331">
        <v>16249.6111111111</v>
      </c>
      <c r="I331">
        <v>6603.7155555555501</v>
      </c>
      <c r="K331">
        <v>18213.026666666599</v>
      </c>
      <c r="L331">
        <v>30445.855555555499</v>
      </c>
      <c r="N331">
        <v>24268.9088888888</v>
      </c>
      <c r="O331">
        <v>16756.6711111111</v>
      </c>
      <c r="P331">
        <v>31272.5333333333</v>
      </c>
    </row>
    <row r="332" spans="1:16" ht="15.75" customHeight="1" x14ac:dyDescent="0.25">
      <c r="A332" s="8" t="s">
        <v>15</v>
      </c>
      <c r="B332" s="28">
        <v>51313.376790000002</v>
      </c>
      <c r="C332" s="28">
        <v>854000</v>
      </c>
      <c r="D332" s="28">
        <v>57800</v>
      </c>
      <c r="E332" s="19">
        <v>49000</v>
      </c>
      <c r="F332" s="16">
        <f t="shared" si="16"/>
        <v>20344.828333333273</v>
      </c>
      <c r="H332">
        <v>15425.608888888801</v>
      </c>
      <c r="I332">
        <v>17565.313333333299</v>
      </c>
      <c r="J332">
        <v>16691.9288888888</v>
      </c>
      <c r="L332">
        <v>14201.904444444401</v>
      </c>
      <c r="M332">
        <v>24808.137777777702</v>
      </c>
      <c r="N332">
        <v>29805.126666666602</v>
      </c>
      <c r="O332">
        <v>24202.880000000001</v>
      </c>
      <c r="P332">
        <v>20057.7266666666</v>
      </c>
    </row>
    <row r="333" spans="1:16" ht="15.75" customHeight="1" x14ac:dyDescent="0.25">
      <c r="A333" s="32" t="s">
        <v>23</v>
      </c>
      <c r="B333" s="38">
        <v>84.667500000000004</v>
      </c>
      <c r="C333" s="39">
        <v>96</v>
      </c>
      <c r="D333" s="40">
        <v>411</v>
      </c>
      <c r="E333" s="40">
        <v>92</v>
      </c>
      <c r="F333" s="16">
        <f t="shared" si="16"/>
        <v>81.438999999999979</v>
      </c>
      <c r="G333">
        <v>82.004999999999995</v>
      </c>
      <c r="H333">
        <v>80.784999999999997</v>
      </c>
      <c r="I333">
        <v>79.119999999999905</v>
      </c>
      <c r="J333">
        <v>83.47</v>
      </c>
      <c r="K333">
        <v>83.33</v>
      </c>
      <c r="L333">
        <v>85.09</v>
      </c>
      <c r="M333">
        <v>78.364999999999995</v>
      </c>
      <c r="N333">
        <v>82.549999999999898</v>
      </c>
      <c r="O333">
        <v>78.349999999999994</v>
      </c>
      <c r="P333">
        <v>81.325000000000003</v>
      </c>
    </row>
    <row r="334" spans="1:16" ht="15.75" customHeight="1" x14ac:dyDescent="0.25">
      <c r="A334" s="8" t="s">
        <v>24</v>
      </c>
      <c r="B334" s="38">
        <v>1627.9475</v>
      </c>
      <c r="C334" s="39">
        <v>112</v>
      </c>
      <c r="D334" s="40">
        <v>8560</v>
      </c>
      <c r="E334" s="40">
        <v>96.42</v>
      </c>
      <c r="F334" s="16">
        <f t="shared" si="16"/>
        <v>87.762999999999977</v>
      </c>
      <c r="G334">
        <v>88.584999999999994</v>
      </c>
      <c r="H334">
        <v>92.47</v>
      </c>
      <c r="I334">
        <v>84.439999999999898</v>
      </c>
      <c r="J334">
        <v>89.825000000000003</v>
      </c>
      <c r="K334">
        <v>86.8</v>
      </c>
      <c r="L334">
        <v>91.87</v>
      </c>
      <c r="M334">
        <v>84.694999999999993</v>
      </c>
      <c r="N334">
        <v>86.924999999999997</v>
      </c>
      <c r="O334">
        <v>87.534999999999997</v>
      </c>
      <c r="P334">
        <v>84.4849999999999</v>
      </c>
    </row>
    <row r="335" spans="1:16" ht="15.75" customHeight="1" x14ac:dyDescent="0.25">
      <c r="A335" s="32" t="s">
        <v>25</v>
      </c>
      <c r="B335" s="38">
        <v>1260.0333889999999</v>
      </c>
      <c r="C335" s="39">
        <v>478</v>
      </c>
      <c r="D335" s="40">
        <v>4150</v>
      </c>
      <c r="E335" s="40">
        <v>120</v>
      </c>
      <c r="F335" s="16">
        <f t="shared" si="16"/>
        <v>116.8216111111107</v>
      </c>
      <c r="G335">
        <v>110.375</v>
      </c>
      <c r="H335">
        <v>110.729999999999</v>
      </c>
      <c r="I335">
        <v>113.814999999999</v>
      </c>
      <c r="J335">
        <v>141.81888888888801</v>
      </c>
      <c r="K335">
        <v>145.56888888888801</v>
      </c>
      <c r="L335">
        <v>113.34333333333301</v>
      </c>
      <c r="M335">
        <v>113.25</v>
      </c>
      <c r="N335">
        <v>105.785</v>
      </c>
      <c r="O335">
        <v>105.995</v>
      </c>
      <c r="P335">
        <v>107.535</v>
      </c>
    </row>
    <row r="336" spans="1:16" ht="15.75" customHeight="1" x14ac:dyDescent="0.25">
      <c r="A336" s="8" t="s">
        <v>26</v>
      </c>
      <c r="B336" s="38">
        <v>7055.9061670000001</v>
      </c>
      <c r="C336" s="39">
        <v>3980</v>
      </c>
      <c r="D336" s="40">
        <v>16200</v>
      </c>
      <c r="E336" s="18">
        <v>100</v>
      </c>
      <c r="F336" s="19">
        <f t="shared" si="16"/>
        <v>3387.148777777772</v>
      </c>
      <c r="G336">
        <v>3295.3027777777702</v>
      </c>
      <c r="H336">
        <v>3526.6661111111098</v>
      </c>
      <c r="I336">
        <v>3528.1861111111102</v>
      </c>
      <c r="J336">
        <v>3302.4727777777698</v>
      </c>
      <c r="K336">
        <v>3296.10777777777</v>
      </c>
      <c r="L336">
        <v>3498.10777777777</v>
      </c>
      <c r="M336">
        <v>3298.85777777777</v>
      </c>
      <c r="N336">
        <v>3299.3427777777702</v>
      </c>
      <c r="O336">
        <v>3529.13611111111</v>
      </c>
      <c r="P336">
        <v>3297.3077777777698</v>
      </c>
    </row>
    <row r="337" spans="1:14" ht="15.75" customHeight="1" x14ac:dyDescent="0.25">
      <c r="A337" s="32" t="s">
        <v>27</v>
      </c>
      <c r="B337" s="38">
        <v>2396.498556</v>
      </c>
      <c r="C337" s="39">
        <v>2340</v>
      </c>
      <c r="D337" s="40">
        <v>18500</v>
      </c>
      <c r="E337" s="40">
        <v>110</v>
      </c>
      <c r="F337" s="16" t="e">
        <f t="shared" si="16"/>
        <v>#DIV/0!</v>
      </c>
    </row>
    <row r="338" spans="1:14" ht="15.75" customHeight="1" x14ac:dyDescent="0.25">
      <c r="A338" s="8" t="s">
        <v>28</v>
      </c>
      <c r="B338" s="38">
        <v>3322.8712220000002</v>
      </c>
      <c r="C338" s="39">
        <v>3320</v>
      </c>
      <c r="D338" s="40">
        <v>21100</v>
      </c>
      <c r="E338" s="18">
        <v>96</v>
      </c>
      <c r="F338" s="19" t="e">
        <f t="shared" si="16"/>
        <v>#DIV/0!</v>
      </c>
    </row>
    <row r="339" spans="1:14" ht="15.75" customHeight="1" x14ac:dyDescent="0.25">
      <c r="A339" s="32" t="s">
        <v>29</v>
      </c>
      <c r="B339" s="38">
        <v>106.435</v>
      </c>
      <c r="C339" s="39">
        <v>6870</v>
      </c>
      <c r="D339" s="40">
        <v>809</v>
      </c>
      <c r="E339" s="40">
        <v>105</v>
      </c>
      <c r="F339" s="16" t="e">
        <f t="shared" si="16"/>
        <v>#DIV/0!</v>
      </c>
    </row>
    <row r="340" spans="1:14" ht="15.75" customHeight="1" x14ac:dyDescent="0.25">
      <c r="A340" s="8" t="s">
        <v>30</v>
      </c>
      <c r="B340" s="38">
        <v>92.355999999999995</v>
      </c>
      <c r="C340" s="39">
        <v>1290</v>
      </c>
      <c r="D340" s="40">
        <v>2000</v>
      </c>
      <c r="E340" s="40">
        <v>94.4</v>
      </c>
      <c r="F340" s="16" t="e">
        <f t="shared" si="16"/>
        <v>#DIV/0!</v>
      </c>
    </row>
    <row r="341" spans="1:14" ht="15.75" customHeight="1" x14ac:dyDescent="0.25">
      <c r="A341" s="32" t="s">
        <v>31</v>
      </c>
      <c r="B341" s="38">
        <v>10300</v>
      </c>
      <c r="C341" s="39">
        <v>92400</v>
      </c>
      <c r="D341" s="40">
        <v>21500</v>
      </c>
      <c r="E341" s="18">
        <v>6428</v>
      </c>
      <c r="F341" s="19" t="e">
        <f t="shared" si="16"/>
        <v>#DIV/0!</v>
      </c>
    </row>
    <row r="342" spans="1:14" ht="15.75" customHeight="1" x14ac:dyDescent="0.25">
      <c r="A342" s="8" t="s">
        <v>32</v>
      </c>
      <c r="B342" s="40">
        <v>34883</v>
      </c>
      <c r="C342" s="39">
        <v>275000</v>
      </c>
      <c r="D342" s="40">
        <v>54000</v>
      </c>
      <c r="E342" s="40">
        <v>9285</v>
      </c>
      <c r="F342" s="16" t="e">
        <f t="shared" si="16"/>
        <v>#DIV/0!</v>
      </c>
    </row>
    <row r="343" spans="1:14" ht="15.75" customHeight="1" x14ac:dyDescent="0.25">
      <c r="A343" s="32" t="s">
        <v>33</v>
      </c>
      <c r="B343" s="40">
        <v>134</v>
      </c>
      <c r="C343" s="39">
        <v>18400</v>
      </c>
      <c r="D343" s="40">
        <v>18800</v>
      </c>
      <c r="E343" s="40">
        <v>130</v>
      </c>
      <c r="F343" s="16" t="e">
        <f t="shared" si="16"/>
        <v>#DIV/0!</v>
      </c>
    </row>
    <row r="344" spans="1:14" ht="15.75" customHeight="1" x14ac:dyDescent="0.25">
      <c r="A344" s="8" t="s">
        <v>34</v>
      </c>
      <c r="B344" s="40">
        <v>7100</v>
      </c>
      <c r="C344" s="39">
        <v>9440</v>
      </c>
      <c r="D344" s="40">
        <v>14900</v>
      </c>
      <c r="E344" s="18">
        <v>302</v>
      </c>
      <c r="F344" s="19" t="e">
        <f t="shared" si="16"/>
        <v>#DIV/0!</v>
      </c>
    </row>
    <row r="345" spans="1:14" ht="15.75" customHeight="1" x14ac:dyDescent="0.25">
      <c r="A345" s="32" t="s">
        <v>35</v>
      </c>
      <c r="B345" s="40">
        <v>6400</v>
      </c>
      <c r="C345" s="39">
        <v>163000</v>
      </c>
      <c r="D345" s="40">
        <v>42400</v>
      </c>
      <c r="E345" s="18">
        <v>925</v>
      </c>
      <c r="F345" s="19" t="e">
        <f t="shared" si="16"/>
        <v>#DIV/0!</v>
      </c>
    </row>
    <row r="346" spans="1:14" ht="15.75" customHeight="1" x14ac:dyDescent="0.25">
      <c r="A346" s="8" t="s">
        <v>36</v>
      </c>
      <c r="B346" s="40">
        <v>119</v>
      </c>
      <c r="C346" s="39">
        <v>74000</v>
      </c>
      <c r="D346" s="40">
        <v>21100</v>
      </c>
      <c r="E346" s="40">
        <v>450</v>
      </c>
      <c r="F346" s="16" t="e">
        <f xml:space="preserve"> AVERAGE(G346:O346)</f>
        <v>#DIV/0!</v>
      </c>
    </row>
    <row r="347" spans="1:14" ht="15.75" customHeight="1" x14ac:dyDescent="0.25">
      <c r="A347" s="32" t="s">
        <v>37</v>
      </c>
      <c r="B347" s="40">
        <v>22600</v>
      </c>
      <c r="C347" s="39">
        <v>147000</v>
      </c>
      <c r="D347" s="40">
        <v>23300</v>
      </c>
      <c r="E347" s="40">
        <v>22000</v>
      </c>
      <c r="F347" s="16" t="e">
        <f t="shared" ref="F347:F367" si="17" xml:space="preserve"> AVERAGE(G347:P347)</f>
        <v>#DIV/0!</v>
      </c>
    </row>
    <row r="348" spans="1:14" ht="15.75" customHeight="1" x14ac:dyDescent="0.25">
      <c r="A348" s="8" t="s">
        <v>38</v>
      </c>
      <c r="B348" s="40">
        <v>7670</v>
      </c>
      <c r="C348" s="39">
        <v>60400</v>
      </c>
      <c r="D348" s="40">
        <v>19600</v>
      </c>
      <c r="E348" s="18">
        <v>200</v>
      </c>
      <c r="F348" s="19" t="e">
        <f t="shared" si="17"/>
        <v>#DIV/0!</v>
      </c>
    </row>
    <row r="349" spans="1:14" ht="15.75" customHeight="1" x14ac:dyDescent="0.25">
      <c r="A349" s="32" t="s">
        <v>39</v>
      </c>
      <c r="B349" s="40">
        <v>1590</v>
      </c>
      <c r="C349" s="39">
        <v>7030</v>
      </c>
      <c r="D349" s="40">
        <v>95000</v>
      </c>
      <c r="E349" s="41">
        <v>1300</v>
      </c>
      <c r="F349" s="16">
        <f t="shared" si="17"/>
        <v>75.40674999999996</v>
      </c>
      <c r="G349">
        <v>76.616</v>
      </c>
      <c r="H349">
        <v>76.073999999999899</v>
      </c>
      <c r="I349">
        <v>72.337999999999994</v>
      </c>
      <c r="J349">
        <v>72.363999999999905</v>
      </c>
      <c r="K349">
        <v>75.569999999999993</v>
      </c>
      <c r="L349">
        <v>77.518000000000001</v>
      </c>
      <c r="M349">
        <v>76.367999999999995</v>
      </c>
      <c r="N349">
        <v>76.406000000000006</v>
      </c>
    </row>
    <row r="350" spans="1:14" ht="15.75" customHeight="1" x14ac:dyDescent="0.25">
      <c r="A350" s="32" t="s">
        <v>40</v>
      </c>
      <c r="B350" s="11">
        <v>10500</v>
      </c>
      <c r="C350" s="11">
        <v>10500</v>
      </c>
      <c r="D350" s="11">
        <v>54400</v>
      </c>
      <c r="E350" s="18">
        <v>100</v>
      </c>
      <c r="F350" s="19">
        <f t="shared" si="17"/>
        <v>6721.8893968253897</v>
      </c>
      <c r="G350">
        <v>7151.0086666666602</v>
      </c>
      <c r="H350">
        <v>10492.193111111101</v>
      </c>
      <c r="I350">
        <v>9087.2817777777691</v>
      </c>
      <c r="J350">
        <v>3517.18711111111</v>
      </c>
      <c r="K350">
        <v>5161.6337777777699</v>
      </c>
      <c r="L350">
        <v>6292.1208888888796</v>
      </c>
      <c r="M350">
        <v>5351.8004444444396</v>
      </c>
    </row>
    <row r="351" spans="1:14" ht="15.75" customHeight="1" x14ac:dyDescent="0.25">
      <c r="A351" s="32" t="s">
        <v>41</v>
      </c>
      <c r="B351" s="11">
        <v>3440</v>
      </c>
      <c r="C351" s="11">
        <v>15800</v>
      </c>
      <c r="D351" s="11">
        <v>104000</v>
      </c>
      <c r="E351" s="18">
        <v>100</v>
      </c>
      <c r="F351" s="19">
        <f t="shared" si="17"/>
        <v>3439.5528055555501</v>
      </c>
      <c r="G351">
        <v>3439.7535555555501</v>
      </c>
      <c r="H351">
        <v>3440.2415555555499</v>
      </c>
      <c r="I351">
        <v>3439.8295555555501</v>
      </c>
      <c r="J351">
        <v>3441.00755555555</v>
      </c>
      <c r="K351">
        <v>3438.7235555555499</v>
      </c>
      <c r="L351">
        <v>3435.6955555555501</v>
      </c>
      <c r="M351">
        <v>3439.1135555555502</v>
      </c>
      <c r="N351">
        <v>3442.0575555555502</v>
      </c>
    </row>
    <row r="352" spans="1:14" ht="15.75" customHeight="1" x14ac:dyDescent="0.25">
      <c r="A352" s="32" t="s">
        <v>42</v>
      </c>
      <c r="B352" s="11">
        <v>17500</v>
      </c>
      <c r="C352" s="11">
        <v>23200</v>
      </c>
      <c r="D352" s="11">
        <v>113000</v>
      </c>
      <c r="E352" s="18">
        <v>900</v>
      </c>
      <c r="F352" s="19">
        <f t="shared" si="17"/>
        <v>16175.446305555502</v>
      </c>
      <c r="G352">
        <v>16870.1455555555</v>
      </c>
      <c r="H352">
        <v>15306.350888888799</v>
      </c>
      <c r="I352">
        <v>13071.2473333333</v>
      </c>
      <c r="J352">
        <v>17786.636444444401</v>
      </c>
      <c r="K352">
        <v>14320.6397777777</v>
      </c>
      <c r="L352">
        <v>16874.241555555502</v>
      </c>
      <c r="M352">
        <v>17254.641111111101</v>
      </c>
      <c r="N352">
        <v>17919.6677777777</v>
      </c>
    </row>
    <row r="353" spans="1:16" ht="15.75" customHeight="1" x14ac:dyDescent="0.25">
      <c r="A353" s="32" t="s">
        <v>43</v>
      </c>
      <c r="B353" s="11">
        <v>11200</v>
      </c>
      <c r="C353" s="11">
        <v>5140</v>
      </c>
      <c r="D353" s="11">
        <v>95700</v>
      </c>
      <c r="E353" s="11"/>
      <c r="F353" s="19">
        <f t="shared" si="17"/>
        <v>10559.417244444416</v>
      </c>
      <c r="G353">
        <v>7403.4340000000002</v>
      </c>
      <c r="H353">
        <v>9994.3808888888798</v>
      </c>
      <c r="I353">
        <v>11661.5895555555</v>
      </c>
      <c r="J353">
        <v>9526.2962222222195</v>
      </c>
      <c r="K353">
        <v>11826.0482222222</v>
      </c>
      <c r="L353">
        <v>11726.098222222199</v>
      </c>
      <c r="M353">
        <v>12058.531555555501</v>
      </c>
      <c r="N353">
        <v>11960.6875555555</v>
      </c>
      <c r="O353">
        <v>11865.995555555501</v>
      </c>
      <c r="P353">
        <v>7571.1106666666601</v>
      </c>
    </row>
    <row r="354" spans="1:16" ht="15.75" customHeight="1" x14ac:dyDescent="0.25">
      <c r="A354" s="32" t="s">
        <v>44</v>
      </c>
      <c r="B354" s="11">
        <v>15000</v>
      </c>
      <c r="C354" s="11">
        <v>30100</v>
      </c>
      <c r="D354" s="11">
        <v>94200</v>
      </c>
      <c r="E354" s="11"/>
      <c r="F354" s="19">
        <f t="shared" si="17"/>
        <v>15479.12938271601</v>
      </c>
      <c r="G354">
        <v>18008.4931111111</v>
      </c>
      <c r="H354">
        <v>17641.586444444401</v>
      </c>
      <c r="I354" s="42">
        <v>17203.9391111111</v>
      </c>
      <c r="J354">
        <v>18176.341777777699</v>
      </c>
      <c r="K354">
        <v>13573.589777777701</v>
      </c>
      <c r="L354">
        <v>11105.961111111101</v>
      </c>
      <c r="M354">
        <v>15309.105111111099</v>
      </c>
      <c r="N354">
        <v>12685.8728888888</v>
      </c>
      <c r="O354">
        <v>15607.275111111099</v>
      </c>
    </row>
    <row r="355" spans="1:16" ht="15.75" customHeight="1" x14ac:dyDescent="0.25">
      <c r="A355" s="32" t="s">
        <v>45</v>
      </c>
      <c r="B355" s="11">
        <v>14900</v>
      </c>
      <c r="C355" s="11">
        <v>22300</v>
      </c>
      <c r="D355" s="11">
        <v>85200</v>
      </c>
      <c r="E355" s="11"/>
      <c r="F355" s="19">
        <f t="shared" si="17"/>
        <v>20701.367777777723</v>
      </c>
      <c r="G355">
        <v>19248.343555555501</v>
      </c>
      <c r="H355">
        <v>20945.167555555501</v>
      </c>
      <c r="I355">
        <v>21414.2522222222</v>
      </c>
      <c r="J355">
        <v>21478.886888888799</v>
      </c>
      <c r="K355">
        <v>19143.811555555501</v>
      </c>
      <c r="L355">
        <v>21245.933555555501</v>
      </c>
      <c r="M355">
        <v>21414.5582222222</v>
      </c>
      <c r="N355">
        <v>19876.650888888798</v>
      </c>
      <c r="O355">
        <v>21544.705555555502</v>
      </c>
    </row>
    <row r="356" spans="1:16" ht="15.75" customHeight="1" x14ac:dyDescent="0.25">
      <c r="A356" s="32" t="s">
        <v>46</v>
      </c>
      <c r="B356" s="11">
        <v>10200</v>
      </c>
      <c r="C356" s="11">
        <v>24300</v>
      </c>
      <c r="D356" s="11">
        <v>117000</v>
      </c>
      <c r="E356" s="11"/>
      <c r="F356" s="19">
        <f t="shared" si="17"/>
        <v>10650.547577777757</v>
      </c>
      <c r="G356">
        <v>11778.4911111111</v>
      </c>
      <c r="H356">
        <v>13510.790444444399</v>
      </c>
      <c r="I356">
        <v>10497.4551111111</v>
      </c>
      <c r="J356">
        <v>8495.9677777777706</v>
      </c>
      <c r="K356">
        <v>9799.2811111111096</v>
      </c>
      <c r="L356">
        <v>10399.7951111111</v>
      </c>
      <c r="M356">
        <v>12376.543111111099</v>
      </c>
      <c r="N356">
        <v>9835.5444444444402</v>
      </c>
      <c r="O356">
        <v>9070.58977777777</v>
      </c>
      <c r="P356">
        <v>10741.017777777701</v>
      </c>
    </row>
    <row r="357" spans="1:16" ht="15.75" customHeight="1" x14ac:dyDescent="0.25">
      <c r="A357" s="32" t="s">
        <v>47</v>
      </c>
      <c r="B357" s="11">
        <v>29300</v>
      </c>
      <c r="C357" s="11">
        <v>124000</v>
      </c>
      <c r="D357" s="11">
        <v>549000</v>
      </c>
      <c r="E357" s="11"/>
      <c r="F357" s="19" t="e">
        <f t="shared" si="17"/>
        <v>#DIV/0!</v>
      </c>
    </row>
    <row r="358" spans="1:16" ht="15.75" customHeight="1" x14ac:dyDescent="0.25">
      <c r="A358" s="32" t="s">
        <v>48</v>
      </c>
      <c r="B358" s="11">
        <v>52900</v>
      </c>
      <c r="C358" s="11">
        <v>164000</v>
      </c>
      <c r="D358" s="11">
        <v>601000</v>
      </c>
      <c r="E358" s="11"/>
      <c r="F358" s="19" t="e">
        <f t="shared" si="17"/>
        <v>#DIV/0!</v>
      </c>
    </row>
    <row r="359" spans="1:16" ht="15.75" customHeight="1" x14ac:dyDescent="0.25">
      <c r="A359" s="32" t="s">
        <v>49</v>
      </c>
      <c r="B359" s="11">
        <v>69800</v>
      </c>
      <c r="C359" s="11">
        <v>167000</v>
      </c>
      <c r="D359" s="11">
        <v>551000</v>
      </c>
      <c r="E359" s="11"/>
      <c r="F359" s="19" t="e">
        <f t="shared" si="17"/>
        <v>#DIV/0!</v>
      </c>
    </row>
    <row r="360" spans="1:16" ht="15.75" customHeight="1" x14ac:dyDescent="0.25">
      <c r="A360" s="32" t="s">
        <v>50</v>
      </c>
      <c r="B360" s="11">
        <v>77800</v>
      </c>
      <c r="C360" s="11">
        <v>191000</v>
      </c>
      <c r="D360" s="11">
        <v>715000</v>
      </c>
      <c r="E360" s="11"/>
      <c r="F360" s="19" t="e">
        <f t="shared" si="17"/>
        <v>#DIV/0!</v>
      </c>
    </row>
    <row r="361" spans="1:16" ht="15.75" customHeight="1" x14ac:dyDescent="0.25">
      <c r="A361" s="32" t="s">
        <v>51</v>
      </c>
      <c r="B361" s="11">
        <v>36300</v>
      </c>
      <c r="C361" s="11">
        <v>181000</v>
      </c>
      <c r="D361" s="11">
        <v>616000</v>
      </c>
      <c r="E361" s="11"/>
      <c r="F361" s="19" t="e">
        <f t="shared" si="17"/>
        <v>#DIV/0!</v>
      </c>
    </row>
    <row r="362" spans="1:16" ht="15.75" customHeight="1" x14ac:dyDescent="0.25">
      <c r="A362" s="32" t="s">
        <v>52</v>
      </c>
      <c r="B362" s="11">
        <v>30900</v>
      </c>
      <c r="C362" s="11">
        <v>176000</v>
      </c>
      <c r="D362" s="11">
        <v>798000</v>
      </c>
      <c r="E362" s="11"/>
      <c r="F362" s="19" t="e">
        <f t="shared" si="17"/>
        <v>#DIV/0!</v>
      </c>
    </row>
    <row r="363" spans="1:16" ht="15.75" customHeight="1" x14ac:dyDescent="0.25">
      <c r="A363" s="32" t="s">
        <v>53</v>
      </c>
      <c r="B363" s="11">
        <v>26800</v>
      </c>
      <c r="C363" s="11">
        <v>104000</v>
      </c>
      <c r="D363" s="11">
        <v>603000</v>
      </c>
      <c r="E363" s="11"/>
      <c r="F363" s="19" t="e">
        <f t="shared" si="17"/>
        <v>#DIV/0!</v>
      </c>
    </row>
    <row r="364" spans="1:16" ht="15.75" customHeight="1" x14ac:dyDescent="0.25">
      <c r="A364" s="32" t="s">
        <v>54</v>
      </c>
      <c r="B364" s="11">
        <v>15200</v>
      </c>
      <c r="C364" s="11">
        <v>124000</v>
      </c>
      <c r="D364" s="11">
        <v>549000</v>
      </c>
      <c r="E364" s="11"/>
      <c r="F364" s="19" t="e">
        <f t="shared" si="17"/>
        <v>#DIV/0!</v>
      </c>
    </row>
    <row r="365" spans="1:16" ht="15.75" customHeight="1" x14ac:dyDescent="0.25">
      <c r="A365" s="32" t="s">
        <v>55</v>
      </c>
      <c r="B365" s="11">
        <v>1580000</v>
      </c>
      <c r="C365" s="11">
        <v>1180000</v>
      </c>
      <c r="D365" s="11">
        <v>1590000</v>
      </c>
      <c r="E365" s="11"/>
      <c r="F365" s="19" t="e">
        <f t="shared" si="17"/>
        <v>#DIV/0!</v>
      </c>
    </row>
    <row r="366" spans="1:16" ht="15.75" customHeight="1" x14ac:dyDescent="0.25">
      <c r="A366" s="32" t="s">
        <v>56</v>
      </c>
      <c r="B366" s="11">
        <v>931000</v>
      </c>
      <c r="C366" s="11">
        <v>572000</v>
      </c>
      <c r="D366" s="11">
        <v>2510000</v>
      </c>
      <c r="E366" s="11"/>
      <c r="F366" s="19" t="e">
        <f t="shared" si="17"/>
        <v>#DIV/0!</v>
      </c>
    </row>
    <row r="367" spans="1:16" ht="15.75" customHeight="1" x14ac:dyDescent="0.25">
      <c r="A367" s="32" t="s">
        <v>57</v>
      </c>
      <c r="B367" s="11">
        <v>74400</v>
      </c>
      <c r="C367" s="11">
        <v>515000</v>
      </c>
      <c r="D367" s="11">
        <v>1340000</v>
      </c>
      <c r="E367" s="11"/>
      <c r="F367" s="19" t="e">
        <f t="shared" si="17"/>
        <v>#DIV/0!</v>
      </c>
    </row>
    <row r="368" spans="1:16" ht="15.75" customHeight="1" x14ac:dyDescent="0.25">
      <c r="A368" s="32" t="s">
        <v>58</v>
      </c>
      <c r="B368" s="11">
        <v>761000</v>
      </c>
      <c r="C368" s="11">
        <v>448000</v>
      </c>
      <c r="D368" s="11">
        <v>2030000</v>
      </c>
      <c r="E368" s="11"/>
      <c r="F368" s="11"/>
    </row>
    <row r="369" spans="1:6" ht="15.75" customHeight="1" x14ac:dyDescent="0.25">
      <c r="A369" s="32" t="s">
        <v>59</v>
      </c>
      <c r="B369" s="11">
        <v>84700</v>
      </c>
      <c r="C369" s="11">
        <v>317000</v>
      </c>
      <c r="D369" s="11">
        <v>1930000</v>
      </c>
      <c r="E369" s="11"/>
      <c r="F369" s="11"/>
    </row>
    <row r="370" spans="1:6" ht="15.75" customHeight="1" x14ac:dyDescent="0.25">
      <c r="A370" s="32" t="s">
        <v>60</v>
      </c>
      <c r="B370" s="11">
        <v>2070000</v>
      </c>
      <c r="C370" s="11">
        <v>1630000</v>
      </c>
      <c r="D370" s="11">
        <v>2000000</v>
      </c>
      <c r="E370" s="11"/>
      <c r="F370" s="11"/>
    </row>
    <row r="371" spans="1:6" ht="15.75" customHeight="1" x14ac:dyDescent="0.25">
      <c r="A371" s="32" t="s">
        <v>61</v>
      </c>
      <c r="B371" s="11">
        <v>323000</v>
      </c>
      <c r="C371" s="11">
        <v>730000</v>
      </c>
      <c r="D371" s="11">
        <v>1980000</v>
      </c>
      <c r="E371" s="11"/>
      <c r="F371" s="11"/>
    </row>
    <row r="372" spans="1:6" ht="15.75" customHeight="1" x14ac:dyDescent="0.25">
      <c r="A372" s="32" t="s">
        <v>62</v>
      </c>
      <c r="B372" s="11">
        <v>2080000</v>
      </c>
      <c r="C372" s="11">
        <v>1840000</v>
      </c>
      <c r="D372" s="11">
        <v>2160000</v>
      </c>
      <c r="E372" s="11"/>
      <c r="F372" s="11"/>
    </row>
    <row r="373" spans="1:6" ht="15.75" customHeight="1" x14ac:dyDescent="0.25">
      <c r="A373" s="32" t="s">
        <v>63</v>
      </c>
      <c r="B373" s="11">
        <v>10400000</v>
      </c>
      <c r="C373" s="11">
        <v>22400000</v>
      </c>
      <c r="D373" s="11">
        <v>16500000</v>
      </c>
      <c r="E373" s="11"/>
      <c r="F373" s="11"/>
    </row>
    <row r="374" spans="1:6" ht="15.75" customHeight="1" x14ac:dyDescent="0.25">
      <c r="A374" s="32" t="s">
        <v>64</v>
      </c>
      <c r="B374" s="11">
        <v>10000000</v>
      </c>
      <c r="C374" s="11">
        <v>13200000</v>
      </c>
      <c r="D374" s="11">
        <v>11200000</v>
      </c>
      <c r="E374" s="11"/>
      <c r="F374" s="11"/>
    </row>
    <row r="375" spans="1:6" ht="15.75" customHeight="1" x14ac:dyDescent="0.25">
      <c r="A375" s="32" t="s">
        <v>65</v>
      </c>
      <c r="B375" s="11">
        <v>7770000</v>
      </c>
      <c r="C375" s="11">
        <v>12400000</v>
      </c>
      <c r="D375" s="11">
        <v>9540000</v>
      </c>
      <c r="E375" s="11"/>
      <c r="F375" s="11"/>
    </row>
    <row r="376" spans="1:6" ht="15.75" customHeight="1" x14ac:dyDescent="0.25">
      <c r="A376" s="32" t="s">
        <v>66</v>
      </c>
      <c r="B376" s="11">
        <v>10700000</v>
      </c>
      <c r="C376" s="11">
        <v>21500000</v>
      </c>
      <c r="D376" s="11">
        <v>13200000</v>
      </c>
      <c r="E376" s="11"/>
      <c r="F376" s="11"/>
    </row>
    <row r="377" spans="1:6" ht="15.75" customHeight="1" x14ac:dyDescent="0.25">
      <c r="A377" s="32" t="s">
        <v>67</v>
      </c>
      <c r="B377" s="11">
        <v>6030000</v>
      </c>
      <c r="C377" s="11">
        <v>9100000</v>
      </c>
      <c r="D377" s="11">
        <v>7210000</v>
      </c>
      <c r="E377" s="11"/>
      <c r="F377" s="11"/>
    </row>
    <row r="378" spans="1:6" ht="15.75" customHeight="1" x14ac:dyDescent="0.25">
      <c r="A378" s="32" t="s">
        <v>68</v>
      </c>
      <c r="B378" s="11">
        <v>8800000</v>
      </c>
      <c r="C378" s="11">
        <v>14500000</v>
      </c>
      <c r="D378" s="11">
        <v>10900000</v>
      </c>
      <c r="E378" s="11"/>
      <c r="F378" s="11"/>
    </row>
    <row r="379" spans="1:6" ht="15.75" customHeight="1" x14ac:dyDescent="0.25">
      <c r="A379" s="32" t="s">
        <v>69</v>
      </c>
      <c r="B379" s="11">
        <v>13300000</v>
      </c>
      <c r="C379" s="11">
        <v>30900000</v>
      </c>
      <c r="D379" s="11">
        <v>25000000</v>
      </c>
      <c r="E379" s="11"/>
      <c r="F379" s="11"/>
    </row>
    <row r="380" spans="1:6" ht="15.75" customHeight="1" x14ac:dyDescent="0.25">
      <c r="A380" s="32" t="s">
        <v>70</v>
      </c>
      <c r="B380" s="11">
        <v>15700000</v>
      </c>
      <c r="C380" s="11">
        <v>25400000</v>
      </c>
      <c r="D380" s="11">
        <v>27400000</v>
      </c>
      <c r="E380" s="11"/>
      <c r="F380" s="11"/>
    </row>
    <row r="381" spans="1:6" ht="15.75" customHeight="1" x14ac:dyDescent="0.25"/>
    <row r="382" spans="1:6" ht="15.75" customHeight="1" x14ac:dyDescent="0.25"/>
    <row r="383" spans="1:6" ht="15.75" customHeight="1" x14ac:dyDescent="0.25"/>
    <row r="384" spans="1:6" ht="15.75" customHeight="1" x14ac:dyDescent="0.25"/>
    <row r="385" spans="1:16" ht="15.75" customHeight="1" x14ac:dyDescent="0.25">
      <c r="A385" s="27" t="s">
        <v>71</v>
      </c>
      <c r="B385" s="6" t="s">
        <v>17</v>
      </c>
      <c r="C385" s="6" t="s">
        <v>18</v>
      </c>
      <c r="D385" s="6" t="s">
        <v>19</v>
      </c>
      <c r="E385" s="7" t="s">
        <v>20</v>
      </c>
      <c r="F385" s="33" t="s">
        <v>76</v>
      </c>
    </row>
    <row r="386" spans="1:16" ht="15.75" customHeight="1" x14ac:dyDescent="0.25">
      <c r="A386" s="8" t="s">
        <v>0</v>
      </c>
      <c r="B386" s="28">
        <v>134</v>
      </c>
      <c r="C386" s="28">
        <v>2300</v>
      </c>
      <c r="D386" s="28">
        <v>130</v>
      </c>
      <c r="E386" s="19">
        <v>135</v>
      </c>
      <c r="F386" s="19">
        <f xml:space="preserve"> AVERAGE(G386:P386)</f>
        <v>130.37199999999979</v>
      </c>
      <c r="G386">
        <v>116.979999999999</v>
      </c>
      <c r="H386">
        <v>131.69999999999999</v>
      </c>
      <c r="I386">
        <v>128.38</v>
      </c>
      <c r="J386">
        <v>137.06</v>
      </c>
      <c r="K386">
        <v>136.1</v>
      </c>
      <c r="L386">
        <v>131.69999999999999</v>
      </c>
      <c r="M386">
        <v>135.72</v>
      </c>
      <c r="N386">
        <v>135.91999999999999</v>
      </c>
      <c r="O386">
        <v>132.74</v>
      </c>
      <c r="P386">
        <v>117.41999999999901</v>
      </c>
    </row>
    <row r="387" spans="1:16" ht="15.75" customHeight="1" x14ac:dyDescent="0.25">
      <c r="A387" s="8" t="s">
        <v>1</v>
      </c>
      <c r="B387" s="28">
        <v>95.74</v>
      </c>
      <c r="C387" s="28">
        <v>30500</v>
      </c>
      <c r="D387" s="28">
        <v>91.4</v>
      </c>
      <c r="E387" s="28">
        <v>95.6</v>
      </c>
      <c r="F387" s="19">
        <f t="shared" ref="F387:F391" si="18" xml:space="preserve"> AVERAGE(G387:P387)</f>
        <v>90.121999999999986</v>
      </c>
      <c r="G387">
        <v>92.4</v>
      </c>
      <c r="H387">
        <v>92.1</v>
      </c>
      <c r="I387">
        <v>89.52</v>
      </c>
      <c r="J387">
        <v>92.12</v>
      </c>
      <c r="K387">
        <v>92.9</v>
      </c>
      <c r="L387">
        <v>86.92</v>
      </c>
      <c r="M387">
        <v>87</v>
      </c>
      <c r="N387">
        <v>92.14</v>
      </c>
      <c r="O387">
        <v>86.92</v>
      </c>
      <c r="P387">
        <v>89.2</v>
      </c>
    </row>
    <row r="388" spans="1:16" ht="15.75" customHeight="1" x14ac:dyDescent="0.25">
      <c r="A388" s="8" t="s">
        <v>2</v>
      </c>
      <c r="B388" s="28">
        <v>97.44</v>
      </c>
      <c r="C388" s="28">
        <v>35800</v>
      </c>
      <c r="D388" s="28">
        <v>96.5</v>
      </c>
      <c r="E388" s="28">
        <v>96.8</v>
      </c>
      <c r="F388" s="19">
        <f t="shared" si="18"/>
        <v>102.14599999999989</v>
      </c>
      <c r="G388">
        <v>102.55999999999899</v>
      </c>
      <c r="H388">
        <v>101.7</v>
      </c>
      <c r="I388">
        <v>102.42</v>
      </c>
      <c r="J388">
        <v>101.7</v>
      </c>
      <c r="K388">
        <v>101.7</v>
      </c>
      <c r="L388">
        <v>102.42</v>
      </c>
      <c r="M388">
        <v>102.42</v>
      </c>
      <c r="N388">
        <v>101.7</v>
      </c>
      <c r="O388">
        <v>102.42</v>
      </c>
      <c r="P388">
        <v>102.42</v>
      </c>
    </row>
    <row r="389" spans="1:16" ht="15.75" customHeight="1" x14ac:dyDescent="0.25">
      <c r="A389" s="8" t="s">
        <v>3</v>
      </c>
      <c r="B389" s="28">
        <v>102.7342857</v>
      </c>
      <c r="C389" s="28">
        <v>5490</v>
      </c>
      <c r="D389" s="28">
        <v>104</v>
      </c>
      <c r="E389" s="28">
        <v>94.6</v>
      </c>
      <c r="F389" s="19">
        <f t="shared" si="18"/>
        <v>92.835999999999984</v>
      </c>
      <c r="G389">
        <v>91.86</v>
      </c>
      <c r="H389">
        <v>92.82</v>
      </c>
      <c r="I389">
        <v>91.66</v>
      </c>
      <c r="J389">
        <v>90.56</v>
      </c>
      <c r="K389">
        <v>96.32</v>
      </c>
      <c r="L389">
        <v>91.66</v>
      </c>
      <c r="M389">
        <v>93.78</v>
      </c>
      <c r="N389">
        <v>93.78</v>
      </c>
      <c r="O389">
        <v>93.78</v>
      </c>
      <c r="P389">
        <v>92.14</v>
      </c>
    </row>
    <row r="390" spans="1:16" ht="15.75" customHeight="1" x14ac:dyDescent="0.25">
      <c r="A390" s="8" t="s">
        <v>4</v>
      </c>
      <c r="B390" s="28">
        <v>4069.6358019999998</v>
      </c>
      <c r="C390" s="28">
        <v>16900</v>
      </c>
      <c r="D390" s="28">
        <v>8000</v>
      </c>
      <c r="E390" s="28">
        <v>8000</v>
      </c>
      <c r="F390" s="19">
        <f t="shared" si="18"/>
        <v>5445.5180000000018</v>
      </c>
      <c r="G390">
        <v>5448.62</v>
      </c>
      <c r="H390">
        <v>5445.26</v>
      </c>
      <c r="I390">
        <v>5445.26</v>
      </c>
      <c r="J390">
        <v>5445.48</v>
      </c>
      <c r="K390">
        <v>5445.26</v>
      </c>
      <c r="L390">
        <v>5444.76</v>
      </c>
      <c r="M390">
        <v>5445.26</v>
      </c>
      <c r="N390">
        <v>5445.26</v>
      </c>
      <c r="O390">
        <v>5444.76</v>
      </c>
      <c r="P390">
        <v>5445.26</v>
      </c>
    </row>
    <row r="391" spans="1:16" ht="15.75" customHeight="1" x14ac:dyDescent="0.25">
      <c r="A391" s="8" t="s">
        <v>5</v>
      </c>
      <c r="B391" s="28">
        <v>105</v>
      </c>
      <c r="C391" s="28">
        <v>4760</v>
      </c>
      <c r="D391" s="28">
        <v>118</v>
      </c>
      <c r="E391" s="19">
        <v>120</v>
      </c>
      <c r="F391" s="19">
        <f t="shared" si="18"/>
        <v>115.36600000000001</v>
      </c>
      <c r="G391">
        <v>108.96</v>
      </c>
      <c r="H391">
        <v>117.72</v>
      </c>
      <c r="I391">
        <v>118.58</v>
      </c>
      <c r="J391">
        <v>116.72</v>
      </c>
      <c r="K391">
        <v>114.98</v>
      </c>
      <c r="L391">
        <v>118.24</v>
      </c>
      <c r="M391">
        <v>118.58</v>
      </c>
      <c r="N391">
        <v>108.96</v>
      </c>
      <c r="O391">
        <v>115.46</v>
      </c>
      <c r="P391">
        <v>115.46</v>
      </c>
    </row>
    <row r="392" spans="1:16" ht="15.75" customHeight="1" x14ac:dyDescent="0.25">
      <c r="A392" s="8" t="s">
        <v>6</v>
      </c>
      <c r="B392" s="28">
        <v>10338.10578</v>
      </c>
      <c r="C392" s="28">
        <v>12800</v>
      </c>
      <c r="D392" s="28">
        <v>7360</v>
      </c>
      <c r="E392" s="19">
        <v>7200</v>
      </c>
      <c r="F392" s="19">
        <f xml:space="preserve"> AVERAGE(G392:P392)</f>
        <v>3941.4046666666663</v>
      </c>
      <c r="G392">
        <v>3785.04</v>
      </c>
      <c r="H392">
        <v>3984.62</v>
      </c>
      <c r="I392">
        <v>3783.7</v>
      </c>
      <c r="J392">
        <v>3984.96</v>
      </c>
      <c r="K392">
        <v>3985.02</v>
      </c>
      <c r="L392">
        <v>4385.72</v>
      </c>
      <c r="M392">
        <v>3985.48</v>
      </c>
      <c r="N392">
        <v>3783.9</v>
      </c>
      <c r="O392">
        <v>3985.08</v>
      </c>
      <c r="P392">
        <v>3750.5266666666598</v>
      </c>
    </row>
    <row r="393" spans="1:16" ht="15.75" customHeight="1" x14ac:dyDescent="0.25">
      <c r="A393" s="8" t="s">
        <v>7</v>
      </c>
      <c r="B393" s="28">
        <v>68.8</v>
      </c>
      <c r="C393" s="28">
        <v>797</v>
      </c>
      <c r="D393" s="28">
        <v>769</v>
      </c>
      <c r="E393" s="19">
        <v>95</v>
      </c>
      <c r="F393" s="19">
        <f t="shared" ref="F393:F397" si="19" xml:space="preserve"> AVERAGE(G393:P393)</f>
        <v>65.895999999999958</v>
      </c>
      <c r="G393">
        <v>65.64</v>
      </c>
      <c r="H393">
        <v>65.759999999999906</v>
      </c>
      <c r="I393">
        <v>65.38</v>
      </c>
      <c r="J393">
        <v>65.64</v>
      </c>
      <c r="K393">
        <v>65.64</v>
      </c>
      <c r="L393">
        <v>65.539999999999907</v>
      </c>
      <c r="M393">
        <v>65.539999999999907</v>
      </c>
      <c r="N393">
        <v>65.539999999999907</v>
      </c>
      <c r="O393">
        <v>65.539999999999907</v>
      </c>
      <c r="P393">
        <v>68.739999999999995</v>
      </c>
    </row>
    <row r="394" spans="1:16" ht="15.75" customHeight="1" x14ac:dyDescent="0.25">
      <c r="A394" s="8" t="s">
        <v>8</v>
      </c>
      <c r="B394" s="28">
        <v>3307.1417280000001</v>
      </c>
      <c r="C394" s="28">
        <v>181000</v>
      </c>
      <c r="D394" s="28">
        <v>8480</v>
      </c>
      <c r="E394" s="19">
        <v>5000</v>
      </c>
      <c r="F394" s="19">
        <f t="shared" si="19"/>
        <v>161.41399999999993</v>
      </c>
      <c r="G394">
        <v>159.96</v>
      </c>
      <c r="H394">
        <v>163.19999999999999</v>
      </c>
      <c r="I394">
        <v>164.82</v>
      </c>
      <c r="J394">
        <v>161.08000000000001</v>
      </c>
      <c r="K394">
        <v>158.74</v>
      </c>
      <c r="L394">
        <v>167.08</v>
      </c>
      <c r="M394">
        <v>161</v>
      </c>
      <c r="N394">
        <v>163.01999999999899</v>
      </c>
      <c r="O394">
        <v>154.76</v>
      </c>
      <c r="P394">
        <v>160.47999999999999</v>
      </c>
    </row>
    <row r="395" spans="1:16" ht="15.75" customHeight="1" x14ac:dyDescent="0.25">
      <c r="A395" s="8" t="s">
        <v>9</v>
      </c>
      <c r="B395" s="28">
        <v>194000</v>
      </c>
      <c r="C395" s="28">
        <v>1770000</v>
      </c>
      <c r="D395" s="28">
        <v>187000</v>
      </c>
      <c r="E395" s="28">
        <v>183000</v>
      </c>
      <c r="F395" s="19">
        <f t="shared" si="19"/>
        <v>142430.18866666619</v>
      </c>
      <c r="G395">
        <v>152272.217777777</v>
      </c>
      <c r="H395">
        <v>143329.67111111101</v>
      </c>
      <c r="I395">
        <v>137353.89777777699</v>
      </c>
      <c r="J395">
        <v>127236.451111111</v>
      </c>
      <c r="K395">
        <v>140179.05777777699</v>
      </c>
      <c r="L395">
        <v>149384.026666666</v>
      </c>
      <c r="M395">
        <v>105007.773333333</v>
      </c>
      <c r="N395">
        <v>163553.82</v>
      </c>
      <c r="O395">
        <v>172068.16666666599</v>
      </c>
      <c r="P395">
        <v>133916.80444444399</v>
      </c>
    </row>
    <row r="396" spans="1:16" ht="15.75" customHeight="1" x14ac:dyDescent="0.25">
      <c r="A396" s="8" t="s">
        <v>10</v>
      </c>
      <c r="B396" s="28">
        <v>910.73827159999996</v>
      </c>
      <c r="C396" s="28">
        <v>181000</v>
      </c>
      <c r="D396" s="28">
        <v>3040</v>
      </c>
      <c r="E396" s="19">
        <v>500</v>
      </c>
      <c r="F396" s="19">
        <f t="shared" si="19"/>
        <v>166.702</v>
      </c>
      <c r="G396">
        <v>166.02</v>
      </c>
      <c r="H396">
        <v>176.02</v>
      </c>
      <c r="I396">
        <v>172.74</v>
      </c>
      <c r="J396">
        <v>161.30000000000001</v>
      </c>
      <c r="K396">
        <v>164.12</v>
      </c>
      <c r="L396">
        <v>160.34</v>
      </c>
      <c r="M396">
        <v>171.54</v>
      </c>
      <c r="N396">
        <v>164.16</v>
      </c>
      <c r="O396">
        <v>166.64</v>
      </c>
      <c r="P396">
        <v>164.14</v>
      </c>
    </row>
    <row r="397" spans="1:16" ht="15.75" customHeight="1" x14ac:dyDescent="0.25">
      <c r="A397" s="8" t="s">
        <v>11</v>
      </c>
      <c r="B397" s="28">
        <v>14974.64444</v>
      </c>
      <c r="C397" s="28">
        <v>567000</v>
      </c>
      <c r="D397" s="28">
        <v>84200</v>
      </c>
      <c r="E397" s="19">
        <v>79000</v>
      </c>
      <c r="F397" s="19">
        <f t="shared" si="19"/>
        <v>23826.100444444404</v>
      </c>
      <c r="G397">
        <v>31660.7022222222</v>
      </c>
      <c r="H397">
        <v>29368.0888888888</v>
      </c>
      <c r="I397">
        <v>13270.144444444401</v>
      </c>
      <c r="J397">
        <v>27276.982222222199</v>
      </c>
      <c r="K397">
        <v>26895.613333333298</v>
      </c>
      <c r="L397">
        <v>27876.8888888888</v>
      </c>
      <c r="M397">
        <v>4393.4511111111096</v>
      </c>
      <c r="N397">
        <v>60285.7022222222</v>
      </c>
      <c r="O397">
        <v>10540.028888888801</v>
      </c>
      <c r="P397">
        <v>6693.4022222222202</v>
      </c>
    </row>
    <row r="398" spans="1:16" ht="15.75" customHeight="1" x14ac:dyDescent="0.25">
      <c r="A398" s="8" t="s">
        <v>12</v>
      </c>
      <c r="B398" s="28">
        <v>3359.6609880000001</v>
      </c>
      <c r="C398" s="28">
        <v>220000</v>
      </c>
      <c r="D398" s="28">
        <v>277</v>
      </c>
      <c r="E398" s="19">
        <v>1100</v>
      </c>
      <c r="F398" s="19">
        <f xml:space="preserve"> AVERAGE(G398:P398)</f>
        <v>737.31555555555383</v>
      </c>
      <c r="G398">
        <v>3508.0577777777698</v>
      </c>
      <c r="H398">
        <v>182.24</v>
      </c>
      <c r="I398">
        <v>172.38</v>
      </c>
      <c r="J398">
        <v>2391.39777777777</v>
      </c>
      <c r="K398">
        <v>168.8</v>
      </c>
      <c r="L398">
        <v>179.73999999999899</v>
      </c>
      <c r="M398">
        <v>201.88</v>
      </c>
      <c r="N398">
        <v>200.27999999999901</v>
      </c>
      <c r="O398">
        <v>194.2</v>
      </c>
      <c r="P398">
        <v>174.18</v>
      </c>
    </row>
    <row r="399" spans="1:16" ht="15.75" customHeight="1" x14ac:dyDescent="0.25">
      <c r="A399" s="8" t="s">
        <v>13</v>
      </c>
      <c r="B399" s="28">
        <v>18163.26296</v>
      </c>
      <c r="C399" s="28">
        <v>237000</v>
      </c>
      <c r="D399" s="28">
        <v>7820</v>
      </c>
      <c r="E399" s="19">
        <v>6500</v>
      </c>
      <c r="F399" s="19">
        <f t="shared" ref="F399:F414" si="20" xml:space="preserve"> AVERAGE(G399:P399)</f>
        <v>655.91456790123334</v>
      </c>
      <c r="G399">
        <v>161.72</v>
      </c>
      <c r="H399">
        <v>157.06</v>
      </c>
      <c r="I399">
        <v>2624.81555555555</v>
      </c>
      <c r="J399">
        <v>171.56</v>
      </c>
      <c r="K399">
        <v>169.06</v>
      </c>
      <c r="L399">
        <v>2125.6155555555501</v>
      </c>
      <c r="M399">
        <v>160.06</v>
      </c>
      <c r="N399">
        <v>168.46</v>
      </c>
      <c r="O399">
        <v>164.88</v>
      </c>
    </row>
    <row r="400" spans="1:16" ht="15.75" customHeight="1" x14ac:dyDescent="0.25">
      <c r="A400" s="32" t="s">
        <v>14</v>
      </c>
      <c r="B400" s="28">
        <v>32301.335800000001</v>
      </c>
      <c r="C400" s="28">
        <v>793000</v>
      </c>
      <c r="D400" s="28">
        <v>149000</v>
      </c>
      <c r="E400" s="19">
        <v>47000</v>
      </c>
      <c r="F400" s="19">
        <f t="shared" si="20"/>
        <v>28053.94599999996</v>
      </c>
      <c r="G400">
        <v>22734.313333333299</v>
      </c>
      <c r="H400">
        <v>37061.653333333299</v>
      </c>
      <c r="I400">
        <v>25024.635555555498</v>
      </c>
      <c r="J400">
        <v>30399.5311111111</v>
      </c>
      <c r="K400">
        <v>44303.453333333302</v>
      </c>
      <c r="L400">
        <v>8523.8688888888792</v>
      </c>
      <c r="M400">
        <v>28922.137777777702</v>
      </c>
      <c r="N400">
        <v>38907.731111111098</v>
      </c>
      <c r="O400">
        <v>21847.708888888799</v>
      </c>
      <c r="P400">
        <v>22814.426666666601</v>
      </c>
    </row>
    <row r="401" spans="1:16" ht="15.75" customHeight="1" x14ac:dyDescent="0.25">
      <c r="A401" s="8" t="s">
        <v>15</v>
      </c>
      <c r="B401" s="28">
        <v>51313.376790000002</v>
      </c>
      <c r="C401" s="28">
        <v>854000</v>
      </c>
      <c r="D401" s="28">
        <v>57800</v>
      </c>
      <c r="E401" s="19">
        <v>49000</v>
      </c>
      <c r="F401" s="19">
        <f t="shared" si="20"/>
        <v>19360.027111111056</v>
      </c>
      <c r="G401">
        <v>18036.093333333301</v>
      </c>
      <c r="H401">
        <v>22070.604444444401</v>
      </c>
      <c r="I401">
        <v>24461.38</v>
      </c>
      <c r="J401">
        <v>19896.7266666666</v>
      </c>
      <c r="K401">
        <v>21840.688888888799</v>
      </c>
      <c r="L401">
        <v>18111.277777777701</v>
      </c>
      <c r="M401">
        <v>10950.246666666601</v>
      </c>
      <c r="N401">
        <v>21118.868888888799</v>
      </c>
      <c r="O401" s="42">
        <v>19638.02</v>
      </c>
      <c r="P401">
        <v>17476.3644444444</v>
      </c>
    </row>
    <row r="402" spans="1:16" ht="15.75" customHeight="1" x14ac:dyDescent="0.25">
      <c r="A402" s="32" t="s">
        <v>23</v>
      </c>
      <c r="B402" s="44">
        <v>84.667500000000004</v>
      </c>
      <c r="C402" s="45">
        <v>96</v>
      </c>
      <c r="D402" s="46">
        <v>411</v>
      </c>
      <c r="E402" s="46">
        <v>92</v>
      </c>
      <c r="F402" s="19">
        <f t="shared" si="20"/>
        <v>80.656499999999994</v>
      </c>
      <c r="G402">
        <v>82.495000000000005</v>
      </c>
      <c r="H402">
        <v>78.739999999999995</v>
      </c>
      <c r="I402">
        <v>79.83</v>
      </c>
      <c r="J402">
        <v>82.01</v>
      </c>
      <c r="K402">
        <v>78.349999999999994</v>
      </c>
      <c r="L402">
        <v>82.694999999999993</v>
      </c>
      <c r="M402">
        <v>78.694999999999993</v>
      </c>
      <c r="N402">
        <v>80.64</v>
      </c>
      <c r="O402">
        <v>81.114999999999995</v>
      </c>
      <c r="P402">
        <v>81.995000000000005</v>
      </c>
    </row>
    <row r="403" spans="1:16" ht="15.75" customHeight="1" x14ac:dyDescent="0.25">
      <c r="A403" s="8" t="s">
        <v>24</v>
      </c>
      <c r="B403" s="44">
        <v>1627.9475</v>
      </c>
      <c r="C403" s="45">
        <v>112</v>
      </c>
      <c r="D403" s="46">
        <v>8560</v>
      </c>
      <c r="E403" s="46">
        <v>96.42</v>
      </c>
      <c r="F403" s="19">
        <f t="shared" si="20"/>
        <v>85.755999999999986</v>
      </c>
      <c r="G403">
        <v>85.444999999999993</v>
      </c>
      <c r="H403">
        <v>86.91</v>
      </c>
      <c r="I403">
        <v>86.38</v>
      </c>
      <c r="J403">
        <v>85.385000000000005</v>
      </c>
      <c r="K403">
        <v>86.584999999999994</v>
      </c>
      <c r="L403">
        <v>82.999999999999901</v>
      </c>
      <c r="M403">
        <v>86.435000000000002</v>
      </c>
      <c r="N403">
        <v>86.53</v>
      </c>
      <c r="O403">
        <v>84.4</v>
      </c>
      <c r="P403">
        <v>86.49</v>
      </c>
    </row>
    <row r="404" spans="1:16" ht="15.75" customHeight="1" x14ac:dyDescent="0.25">
      <c r="A404" s="32" t="s">
        <v>25</v>
      </c>
      <c r="B404" s="44">
        <v>1260.0333889999999</v>
      </c>
      <c r="C404" s="45">
        <v>478</v>
      </c>
      <c r="D404" s="46">
        <v>4150</v>
      </c>
      <c r="E404" s="46">
        <v>120</v>
      </c>
      <c r="F404" s="19">
        <f t="shared" si="20"/>
        <v>108.50283333333309</v>
      </c>
      <c r="G404">
        <v>106.425</v>
      </c>
      <c r="H404">
        <v>109.15</v>
      </c>
      <c r="I404">
        <v>103.96499999999899</v>
      </c>
      <c r="J404">
        <v>109.325</v>
      </c>
      <c r="K404">
        <v>112.76499999999901</v>
      </c>
      <c r="L404">
        <v>107.245</v>
      </c>
      <c r="M404">
        <v>104.705</v>
      </c>
      <c r="N404">
        <v>111.613333333333</v>
      </c>
      <c r="O404">
        <v>110.16</v>
      </c>
      <c r="P404">
        <v>109.675</v>
      </c>
    </row>
    <row r="405" spans="1:16" ht="15.75" customHeight="1" x14ac:dyDescent="0.25">
      <c r="A405" s="8" t="s">
        <v>26</v>
      </c>
      <c r="B405" s="44">
        <v>7055.9061670000001</v>
      </c>
      <c r="C405" s="45">
        <v>3980</v>
      </c>
      <c r="D405" s="46">
        <v>16200</v>
      </c>
      <c r="E405" s="46">
        <v>100</v>
      </c>
      <c r="F405" s="19">
        <f t="shared" si="20"/>
        <v>3385.2657777777722</v>
      </c>
      <c r="G405">
        <v>3528.4911111111101</v>
      </c>
      <c r="H405">
        <v>3527.4411111111099</v>
      </c>
      <c r="I405">
        <v>3494.7077777777699</v>
      </c>
      <c r="J405">
        <v>3294.00277777777</v>
      </c>
      <c r="K405">
        <v>3295.3477777777698</v>
      </c>
      <c r="L405">
        <v>3295.21277777777</v>
      </c>
      <c r="M405">
        <v>3530.3611111111099</v>
      </c>
      <c r="N405">
        <v>3294.25277777777</v>
      </c>
      <c r="O405">
        <v>3295.5527777777702</v>
      </c>
      <c r="P405">
        <v>3297.2877777777699</v>
      </c>
    </row>
    <row r="406" spans="1:16" ht="15.75" customHeight="1" x14ac:dyDescent="0.25">
      <c r="A406" s="32" t="s">
        <v>27</v>
      </c>
      <c r="B406" s="44">
        <v>2396.498556</v>
      </c>
      <c r="C406" s="45">
        <v>2340</v>
      </c>
      <c r="D406" s="46">
        <v>18500</v>
      </c>
      <c r="E406" s="46">
        <v>110</v>
      </c>
      <c r="F406" s="19">
        <f t="shared" si="20"/>
        <v>104.54357142857144</v>
      </c>
      <c r="G406">
        <v>103.66</v>
      </c>
      <c r="H406">
        <v>106.83</v>
      </c>
      <c r="I406">
        <v>105.015</v>
      </c>
      <c r="J406">
        <v>104.68</v>
      </c>
      <c r="K406">
        <v>103.47</v>
      </c>
      <c r="L406">
        <v>104.68</v>
      </c>
      <c r="M406">
        <v>103.47</v>
      </c>
    </row>
    <row r="407" spans="1:16" ht="15.75" customHeight="1" x14ac:dyDescent="0.25">
      <c r="A407" s="8" t="s">
        <v>28</v>
      </c>
      <c r="B407" s="44">
        <v>3322.8712220000002</v>
      </c>
      <c r="C407" s="45">
        <v>3320</v>
      </c>
      <c r="D407" s="46">
        <v>21100</v>
      </c>
      <c r="E407" s="46">
        <v>96</v>
      </c>
      <c r="F407" s="19">
        <f t="shared" si="20"/>
        <v>1641.851111111109</v>
      </c>
      <c r="G407">
        <v>1646.18722222222</v>
      </c>
      <c r="H407">
        <v>1640.8972222222201</v>
      </c>
      <c r="I407">
        <v>1640.9622222222199</v>
      </c>
      <c r="J407">
        <v>1641.9272222222201</v>
      </c>
      <c r="K407">
        <v>1640.6172222222201</v>
      </c>
      <c r="L407">
        <v>1643.38222222222</v>
      </c>
      <c r="M407">
        <v>1640.14222222222</v>
      </c>
      <c r="N407">
        <v>1641.9272222222201</v>
      </c>
      <c r="O407">
        <v>1640.6172222222201</v>
      </c>
    </row>
    <row r="408" spans="1:16" ht="15.75" customHeight="1" x14ac:dyDescent="0.25">
      <c r="A408" s="32" t="s">
        <v>29</v>
      </c>
      <c r="B408" s="44">
        <v>106.435</v>
      </c>
      <c r="C408" s="45">
        <v>6870</v>
      </c>
      <c r="D408" s="46">
        <v>809</v>
      </c>
      <c r="E408" s="46">
        <v>105</v>
      </c>
      <c r="F408" s="19">
        <f t="shared" si="20"/>
        <v>104.70777777777744</v>
      </c>
      <c r="G408">
        <v>104.5</v>
      </c>
      <c r="H408">
        <v>105.36499999999999</v>
      </c>
      <c r="I408">
        <v>102.55</v>
      </c>
      <c r="J408">
        <v>104.509999999999</v>
      </c>
      <c r="K408">
        <v>104.5</v>
      </c>
      <c r="L408">
        <v>102.55</v>
      </c>
      <c r="M408">
        <v>105.634999999999</v>
      </c>
      <c r="N408">
        <v>108.25</v>
      </c>
      <c r="O408">
        <v>104.509999999999</v>
      </c>
    </row>
    <row r="409" spans="1:16" ht="15.75" customHeight="1" x14ac:dyDescent="0.25">
      <c r="A409" s="8" t="s">
        <v>30</v>
      </c>
      <c r="B409" s="44">
        <v>92.355999999999995</v>
      </c>
      <c r="C409" s="45">
        <v>1290</v>
      </c>
      <c r="D409" s="46">
        <v>2000</v>
      </c>
      <c r="E409" s="46">
        <v>94.4</v>
      </c>
      <c r="F409" s="19">
        <f t="shared" si="20"/>
        <v>89.923999999999978</v>
      </c>
      <c r="G409">
        <v>88.9</v>
      </c>
      <c r="H409">
        <v>88.67</v>
      </c>
      <c r="I409">
        <v>90.415000000000006</v>
      </c>
      <c r="J409">
        <v>89.839999999999904</v>
      </c>
      <c r="K409">
        <v>88.9</v>
      </c>
      <c r="L409">
        <v>93.894999999999996</v>
      </c>
      <c r="M409">
        <v>91.05</v>
      </c>
      <c r="N409">
        <v>88.864999999999995</v>
      </c>
      <c r="O409">
        <v>89.839999999999904</v>
      </c>
      <c r="P409">
        <v>88.864999999999995</v>
      </c>
    </row>
    <row r="410" spans="1:16" ht="15.75" customHeight="1" x14ac:dyDescent="0.25">
      <c r="A410" s="32" t="s">
        <v>31</v>
      </c>
      <c r="B410" s="44">
        <v>10300</v>
      </c>
      <c r="C410" s="45">
        <v>92400</v>
      </c>
      <c r="D410" s="46">
        <v>21500</v>
      </c>
      <c r="E410" s="46">
        <v>6428</v>
      </c>
      <c r="F410" s="19">
        <f t="shared" si="20"/>
        <v>8691.0338333333257</v>
      </c>
      <c r="G410">
        <v>9620.2577777777697</v>
      </c>
      <c r="H410">
        <v>10355.5111111111</v>
      </c>
      <c r="I410">
        <v>9822.1227777777694</v>
      </c>
      <c r="J410">
        <v>10358.8861111111</v>
      </c>
      <c r="K410">
        <v>5935.3488888888796</v>
      </c>
      <c r="L410">
        <v>7451.8594444444398</v>
      </c>
      <c r="M410">
        <v>5935.3488888888796</v>
      </c>
      <c r="N410">
        <v>9620.2577777777697</v>
      </c>
      <c r="O410">
        <v>10358.8861111111</v>
      </c>
      <c r="P410">
        <v>7451.8594444444398</v>
      </c>
    </row>
    <row r="411" spans="1:16" ht="15.75" customHeight="1" x14ac:dyDescent="0.25">
      <c r="A411" s="8" t="s">
        <v>32</v>
      </c>
      <c r="B411" s="46">
        <v>34883</v>
      </c>
      <c r="C411" s="45">
        <v>275000</v>
      </c>
      <c r="D411" s="46">
        <v>54000</v>
      </c>
      <c r="E411" s="46">
        <v>9285</v>
      </c>
      <c r="F411" s="19">
        <f t="shared" si="20"/>
        <v>7385.2874074074025</v>
      </c>
      <c r="G411">
        <v>8698.7066666666597</v>
      </c>
      <c r="H411">
        <v>7857.5905555555501</v>
      </c>
      <c r="I411">
        <v>8356.9805555555504</v>
      </c>
      <c r="J411">
        <v>8689.5788888888892</v>
      </c>
      <c r="K411">
        <v>3980.29</v>
      </c>
      <c r="L411">
        <v>7857.5905555555501</v>
      </c>
      <c r="M411">
        <v>8356.9805555555504</v>
      </c>
      <c r="N411">
        <v>8689.5788888888892</v>
      </c>
      <c r="O411">
        <v>3980.29</v>
      </c>
    </row>
    <row r="412" spans="1:16" ht="15.75" customHeight="1" x14ac:dyDescent="0.25">
      <c r="A412" s="32" t="s">
        <v>33</v>
      </c>
      <c r="B412" s="46">
        <v>134</v>
      </c>
      <c r="C412" s="45">
        <v>18400</v>
      </c>
      <c r="D412" s="46">
        <v>18800</v>
      </c>
      <c r="E412" s="46">
        <v>130</v>
      </c>
      <c r="F412" s="19">
        <f t="shared" si="20"/>
        <v>127.37444444444444</v>
      </c>
      <c r="G412">
        <v>126.38</v>
      </c>
      <c r="H412">
        <v>125.26</v>
      </c>
      <c r="I412">
        <v>130.22999999999999</v>
      </c>
      <c r="J412">
        <v>126.82</v>
      </c>
      <c r="K412">
        <v>126.185</v>
      </c>
      <c r="L412">
        <v>126.185</v>
      </c>
      <c r="M412">
        <v>129.41999999999999</v>
      </c>
      <c r="N412">
        <v>129.07</v>
      </c>
      <c r="O412">
        <v>126.82</v>
      </c>
    </row>
    <row r="413" spans="1:16" ht="15.75" customHeight="1" x14ac:dyDescent="0.25">
      <c r="A413" s="8" t="s">
        <v>34</v>
      </c>
      <c r="B413" s="46">
        <v>7100</v>
      </c>
      <c r="C413" s="45">
        <v>9440</v>
      </c>
      <c r="D413" s="46">
        <v>14900</v>
      </c>
      <c r="E413" s="46">
        <v>302</v>
      </c>
      <c r="F413" s="19">
        <f t="shared" si="20"/>
        <v>7119.334388888883</v>
      </c>
      <c r="G413">
        <v>7132.0122222222199</v>
      </c>
      <c r="H413">
        <v>7098.5988888888796</v>
      </c>
      <c r="I413">
        <v>7131.8672222222203</v>
      </c>
      <c r="J413">
        <v>7099.4438888888799</v>
      </c>
      <c r="K413">
        <v>7129.8772222222196</v>
      </c>
      <c r="L413">
        <v>7095.3938888888797</v>
      </c>
      <c r="M413">
        <v>7133.4322222222199</v>
      </c>
      <c r="N413">
        <v>7105.48888888888</v>
      </c>
      <c r="O413">
        <v>7128.6922222222202</v>
      </c>
      <c r="P413">
        <v>7138.5372222222204</v>
      </c>
    </row>
    <row r="414" spans="1:16" ht="15.75" customHeight="1" x14ac:dyDescent="0.25">
      <c r="A414" s="32" t="s">
        <v>35</v>
      </c>
      <c r="B414" s="46">
        <v>6400</v>
      </c>
      <c r="C414" s="45">
        <v>163000</v>
      </c>
      <c r="D414" s="46">
        <v>42400</v>
      </c>
      <c r="E414" s="46">
        <v>925</v>
      </c>
      <c r="F414" s="19">
        <f t="shared" si="20"/>
        <v>6311.7867901234513</v>
      </c>
      <c r="G414">
        <v>5863.3005555555501</v>
      </c>
      <c r="H414">
        <v>6571.7605555555501</v>
      </c>
      <c r="I414">
        <v>6995.5183333333298</v>
      </c>
      <c r="J414">
        <v>6471.4111111111097</v>
      </c>
      <c r="K414">
        <v>5868.3855555555501</v>
      </c>
      <c r="L414">
        <v>6543.5277777777701</v>
      </c>
      <c r="M414">
        <v>6535.8527777777699</v>
      </c>
      <c r="N414">
        <v>5857.5955555555502</v>
      </c>
      <c r="O414">
        <v>6098.7288888888797</v>
      </c>
    </row>
    <row r="415" spans="1:16" ht="15.75" customHeight="1" x14ac:dyDescent="0.25">
      <c r="A415" s="8" t="s">
        <v>36</v>
      </c>
      <c r="B415" s="46">
        <v>119</v>
      </c>
      <c r="C415" s="45">
        <v>74000</v>
      </c>
      <c r="D415" s="46">
        <v>21100</v>
      </c>
      <c r="E415" s="46">
        <v>450</v>
      </c>
      <c r="F415" s="19">
        <f xml:space="preserve"> AVERAGE(G415:O415)</f>
        <v>122.54555555555521</v>
      </c>
      <c r="G415">
        <v>123.53</v>
      </c>
      <c r="H415">
        <v>124.064999999999</v>
      </c>
      <c r="I415">
        <v>114.235</v>
      </c>
      <c r="J415">
        <v>125.83499999999999</v>
      </c>
      <c r="K415">
        <v>121.354999999999</v>
      </c>
      <c r="L415">
        <v>125.435</v>
      </c>
      <c r="M415">
        <v>125.905</v>
      </c>
      <c r="N415">
        <v>121.854999999999</v>
      </c>
      <c r="O415">
        <v>120.69499999999999</v>
      </c>
      <c r="P415">
        <v>124.36499999999999</v>
      </c>
    </row>
    <row r="416" spans="1:16" ht="15.75" customHeight="1" x14ac:dyDescent="0.25">
      <c r="A416" s="32" t="s">
        <v>37</v>
      </c>
      <c r="B416" s="46">
        <v>22600</v>
      </c>
      <c r="C416" s="45">
        <v>147000</v>
      </c>
      <c r="D416" s="46">
        <v>23300</v>
      </c>
      <c r="E416" s="46">
        <v>22000</v>
      </c>
      <c r="F416" s="19">
        <f t="shared" ref="F416:F436" si="21" xml:space="preserve"> AVERAGE(G416:P416)</f>
        <v>16303.368541666627</v>
      </c>
      <c r="G416">
        <v>14883.9633333333</v>
      </c>
      <c r="H416">
        <v>17180.633333333299</v>
      </c>
      <c r="I416">
        <v>14821.5566666666</v>
      </c>
      <c r="J416">
        <v>13718.2166666666</v>
      </c>
      <c r="K416">
        <v>16013.4766666666</v>
      </c>
      <c r="L416">
        <v>16451.555</v>
      </c>
      <c r="M416">
        <v>21477.5683333333</v>
      </c>
      <c r="N416">
        <v>15879.9783333333</v>
      </c>
    </row>
    <row r="417" spans="1:16" ht="15.75" customHeight="1" x14ac:dyDescent="0.25">
      <c r="A417" s="8" t="s">
        <v>38</v>
      </c>
      <c r="B417" s="46">
        <v>7670</v>
      </c>
      <c r="C417" s="45">
        <v>60400</v>
      </c>
      <c r="D417" s="46">
        <v>19600</v>
      </c>
      <c r="E417" s="46">
        <v>200</v>
      </c>
      <c r="F417" s="19">
        <f t="shared" si="21"/>
        <v>7489.0393888888839</v>
      </c>
      <c r="G417">
        <v>7524.0938888888804</v>
      </c>
      <c r="H417">
        <v>7491.2805555555497</v>
      </c>
      <c r="I417">
        <v>7561.8672222222203</v>
      </c>
      <c r="J417">
        <v>7697.6755555555501</v>
      </c>
      <c r="K417">
        <v>7488.8105555555503</v>
      </c>
      <c r="L417">
        <v>7366.5872222222197</v>
      </c>
      <c r="M417">
        <v>7365.9022222222202</v>
      </c>
      <c r="N417">
        <v>7364.6122222222202</v>
      </c>
      <c r="O417">
        <v>7498.0605555555503</v>
      </c>
      <c r="P417">
        <v>7531.5038888888803</v>
      </c>
    </row>
    <row r="418" spans="1:16" ht="15.75" customHeight="1" x14ac:dyDescent="0.25">
      <c r="A418" s="32" t="s">
        <v>39</v>
      </c>
      <c r="B418" s="46">
        <v>1590</v>
      </c>
      <c r="C418" s="45">
        <v>7030</v>
      </c>
      <c r="D418" s="46">
        <v>95000</v>
      </c>
      <c r="E418" s="47">
        <v>1300</v>
      </c>
      <c r="F418" s="19">
        <f t="shared" si="21"/>
        <v>77.451499999999967</v>
      </c>
      <c r="H418">
        <v>78.085999999999999</v>
      </c>
      <c r="I418">
        <v>77.305999999999898</v>
      </c>
      <c r="K418">
        <v>76.557999999999893</v>
      </c>
      <c r="L418">
        <v>78.149999999999906</v>
      </c>
      <c r="M418">
        <v>74.786000000000001</v>
      </c>
      <c r="N418">
        <v>77.683999999999997</v>
      </c>
      <c r="O418">
        <v>79.736000000000004</v>
      </c>
      <c r="P418">
        <v>77.305999999999997</v>
      </c>
    </row>
    <row r="419" spans="1:16" ht="15.75" customHeight="1" x14ac:dyDescent="0.25">
      <c r="A419" s="32" t="s">
        <v>40</v>
      </c>
      <c r="B419" s="46">
        <v>10500</v>
      </c>
      <c r="C419" s="46">
        <v>10500</v>
      </c>
      <c r="D419" s="46">
        <v>54400</v>
      </c>
      <c r="E419" s="46">
        <v>100</v>
      </c>
      <c r="F419" s="19">
        <f t="shared" si="21"/>
        <v>9384.5324444444268</v>
      </c>
      <c r="G419">
        <v>14760.273999999999</v>
      </c>
      <c r="H419">
        <v>7656.4846666666599</v>
      </c>
      <c r="I419">
        <v>10459.785777777701</v>
      </c>
      <c r="J419">
        <v>7152.2606666666597</v>
      </c>
      <c r="K419">
        <v>6893.8571111111096</v>
      </c>
    </row>
    <row r="420" spans="1:16" ht="15.75" customHeight="1" x14ac:dyDescent="0.25">
      <c r="A420" s="32" t="s">
        <v>41</v>
      </c>
      <c r="B420" s="46">
        <v>3440</v>
      </c>
      <c r="C420" s="46">
        <v>15800</v>
      </c>
      <c r="D420" s="46">
        <v>104000</v>
      </c>
      <c r="E420" s="46">
        <v>100</v>
      </c>
      <c r="F420" s="19">
        <f t="shared" si="21"/>
        <v>2661.466499999995</v>
      </c>
      <c r="G420">
        <v>3442.5415555555501</v>
      </c>
      <c r="H420">
        <v>3676.5588888888801</v>
      </c>
      <c r="I420">
        <v>84.286000000000001</v>
      </c>
      <c r="J420">
        <v>3442.4795555555502</v>
      </c>
    </row>
    <row r="421" spans="1:16" ht="15.75" customHeight="1" x14ac:dyDescent="0.25">
      <c r="A421" s="32" t="s">
        <v>42</v>
      </c>
      <c r="B421" s="46">
        <v>17500</v>
      </c>
      <c r="C421" s="46">
        <v>23200</v>
      </c>
      <c r="D421" s="46">
        <v>113000</v>
      </c>
      <c r="E421" s="46">
        <v>900</v>
      </c>
      <c r="F421" s="19">
        <f t="shared" si="21"/>
        <v>16790.943283950553</v>
      </c>
      <c r="G421">
        <v>17306.832888888799</v>
      </c>
      <c r="H421">
        <v>17885.744444444401</v>
      </c>
      <c r="I421">
        <v>15875.531555555501</v>
      </c>
      <c r="J421">
        <v>17620.1997777777</v>
      </c>
      <c r="K421">
        <v>16536.782222222198</v>
      </c>
      <c r="L421">
        <v>16322.1657777777</v>
      </c>
      <c r="M421">
        <v>18322.851777777701</v>
      </c>
      <c r="N421">
        <v>17788.512444444401</v>
      </c>
      <c r="O421">
        <v>13459.8686666666</v>
      </c>
    </row>
    <row r="422" spans="1:16" ht="15.75" customHeight="1" x14ac:dyDescent="0.25">
      <c r="A422" s="32" t="s">
        <v>43</v>
      </c>
      <c r="B422" s="46">
        <v>11200</v>
      </c>
      <c r="C422" s="46">
        <v>5140</v>
      </c>
      <c r="D422" s="46">
        <v>95700</v>
      </c>
      <c r="E422" s="46"/>
      <c r="F422" s="19">
        <f t="shared" si="21"/>
        <v>11610.224172839464</v>
      </c>
      <c r="G422">
        <v>11663.6895555555</v>
      </c>
      <c r="H422">
        <v>12028.768222222199</v>
      </c>
      <c r="I422">
        <v>11728.8342222222</v>
      </c>
      <c r="J422">
        <v>12127.0682222222</v>
      </c>
      <c r="K422">
        <v>11894.920888888801</v>
      </c>
      <c r="L422">
        <v>11860.8155555555</v>
      </c>
      <c r="M422">
        <v>8658.6317777777695</v>
      </c>
      <c r="N422">
        <v>12161.541555555499</v>
      </c>
      <c r="O422">
        <v>12367.747555555499</v>
      </c>
    </row>
    <row r="423" spans="1:16" ht="15.75" customHeight="1" x14ac:dyDescent="0.25">
      <c r="A423" s="32" t="s">
        <v>44</v>
      </c>
      <c r="B423" s="46">
        <v>15000</v>
      </c>
      <c r="C423" s="46">
        <v>30100</v>
      </c>
      <c r="D423" s="46">
        <v>94200</v>
      </c>
      <c r="E423" s="46"/>
      <c r="F423" s="19">
        <f t="shared" si="21"/>
        <v>14929.591925925888</v>
      </c>
      <c r="G423">
        <v>10659.7813333333</v>
      </c>
      <c r="H423">
        <v>17769.632222222201</v>
      </c>
      <c r="I423">
        <v>14391.168666666599</v>
      </c>
      <c r="J423">
        <v>18009.291111111099</v>
      </c>
      <c r="K423">
        <v>17642.462444444402</v>
      </c>
      <c r="L423">
        <v>12677.7297777777</v>
      </c>
      <c r="M423">
        <v>10518.585999999999</v>
      </c>
      <c r="N423">
        <v>18208.633111111099</v>
      </c>
      <c r="P423">
        <v>14489.042666666601</v>
      </c>
    </row>
    <row r="424" spans="1:16" ht="15.75" customHeight="1" x14ac:dyDescent="0.25">
      <c r="A424" s="32" t="s">
        <v>45</v>
      </c>
      <c r="B424" s="46">
        <v>14900</v>
      </c>
      <c r="C424" s="46">
        <v>22300</v>
      </c>
      <c r="D424" s="46">
        <v>85200</v>
      </c>
      <c r="E424" s="46"/>
      <c r="F424" s="19">
        <f t="shared" si="21"/>
        <v>20397.098155555508</v>
      </c>
      <c r="G424">
        <v>21316.276222222201</v>
      </c>
      <c r="H424">
        <v>20913.134222222201</v>
      </c>
      <c r="I424">
        <v>19314.250222222199</v>
      </c>
      <c r="J424">
        <v>20347.8035555555</v>
      </c>
      <c r="K424">
        <v>20078.940888888799</v>
      </c>
      <c r="L424">
        <v>21013.5762222222</v>
      </c>
      <c r="M424">
        <v>19878.608888888801</v>
      </c>
      <c r="N424">
        <v>20649.173555555499</v>
      </c>
      <c r="O424">
        <v>20346.905555555499</v>
      </c>
      <c r="P424">
        <v>20112.312222222201</v>
      </c>
    </row>
    <row r="425" spans="1:16" ht="15.75" customHeight="1" x14ac:dyDescent="0.25">
      <c r="A425" s="32" t="s">
        <v>46</v>
      </c>
      <c r="B425" s="46">
        <v>10200</v>
      </c>
      <c r="C425" s="46">
        <v>24300</v>
      </c>
      <c r="D425" s="46">
        <v>117000</v>
      </c>
      <c r="E425" s="46"/>
      <c r="F425" s="19">
        <f t="shared" si="21"/>
        <v>11284.419377777747</v>
      </c>
      <c r="G425">
        <v>10809.4564444444</v>
      </c>
      <c r="H425">
        <v>12377.8611111111</v>
      </c>
      <c r="I425">
        <v>10336.3544444444</v>
      </c>
      <c r="J425">
        <v>10403.9211111111</v>
      </c>
      <c r="K425">
        <v>11277.855111111099</v>
      </c>
      <c r="L425">
        <v>10035.7944444444</v>
      </c>
      <c r="M425">
        <v>12978.0711111111</v>
      </c>
      <c r="N425">
        <v>12110.040444444399</v>
      </c>
      <c r="O425">
        <v>9770.1997777777706</v>
      </c>
      <c r="P425">
        <v>12744.6397777777</v>
      </c>
    </row>
    <row r="426" spans="1:16" ht="15.75" customHeight="1" x14ac:dyDescent="0.25">
      <c r="A426" s="32" t="s">
        <v>47</v>
      </c>
      <c r="B426" s="46">
        <v>29300</v>
      </c>
      <c r="C426" s="46">
        <v>124000</v>
      </c>
      <c r="D426" s="46">
        <v>549000</v>
      </c>
      <c r="E426" s="46"/>
      <c r="F426" s="19" t="e">
        <f t="shared" si="21"/>
        <v>#DIV/0!</v>
      </c>
    </row>
    <row r="427" spans="1:16" ht="15.75" customHeight="1" x14ac:dyDescent="0.25">
      <c r="A427" s="32" t="s">
        <v>48</v>
      </c>
      <c r="B427" s="46">
        <v>52900</v>
      </c>
      <c r="C427" s="46">
        <v>164000</v>
      </c>
      <c r="D427" s="46">
        <v>601000</v>
      </c>
      <c r="E427" s="46"/>
      <c r="F427" s="19" t="e">
        <f t="shared" si="21"/>
        <v>#DIV/0!</v>
      </c>
    </row>
    <row r="428" spans="1:16" ht="15.75" customHeight="1" x14ac:dyDescent="0.25">
      <c r="A428" s="32" t="s">
        <v>49</v>
      </c>
      <c r="B428" s="46">
        <v>69800</v>
      </c>
      <c r="C428" s="46">
        <v>167000</v>
      </c>
      <c r="D428" s="46">
        <v>551000</v>
      </c>
      <c r="E428" s="46"/>
      <c r="F428" s="19" t="e">
        <f t="shared" si="21"/>
        <v>#DIV/0!</v>
      </c>
    </row>
    <row r="429" spans="1:16" ht="15.75" customHeight="1" x14ac:dyDescent="0.25">
      <c r="A429" s="32" t="s">
        <v>50</v>
      </c>
      <c r="B429" s="46">
        <v>77800</v>
      </c>
      <c r="C429" s="46">
        <v>191000</v>
      </c>
      <c r="D429" s="46">
        <v>715000</v>
      </c>
      <c r="E429" s="46"/>
      <c r="F429" s="19" t="e">
        <f t="shared" si="21"/>
        <v>#DIV/0!</v>
      </c>
    </row>
    <row r="430" spans="1:16" ht="15.75" customHeight="1" x14ac:dyDescent="0.25">
      <c r="A430" s="32" t="s">
        <v>51</v>
      </c>
      <c r="B430" s="46">
        <v>36300</v>
      </c>
      <c r="C430" s="46">
        <v>181000</v>
      </c>
      <c r="D430" s="46">
        <v>616000</v>
      </c>
      <c r="E430" s="46"/>
      <c r="F430" s="19" t="e">
        <f t="shared" si="21"/>
        <v>#DIV/0!</v>
      </c>
    </row>
    <row r="431" spans="1:16" ht="15.75" customHeight="1" x14ac:dyDescent="0.25">
      <c r="A431" s="32" t="s">
        <v>52</v>
      </c>
      <c r="B431" s="46">
        <v>30900</v>
      </c>
      <c r="C431" s="46">
        <v>176000</v>
      </c>
      <c r="D431" s="46">
        <v>798000</v>
      </c>
      <c r="E431" s="46"/>
      <c r="F431" s="19" t="e">
        <f t="shared" si="21"/>
        <v>#DIV/0!</v>
      </c>
    </row>
    <row r="432" spans="1:16" ht="15.75" customHeight="1" x14ac:dyDescent="0.25">
      <c r="A432" s="32" t="s">
        <v>53</v>
      </c>
      <c r="B432" s="46">
        <v>26800</v>
      </c>
      <c r="C432" s="46">
        <v>104000</v>
      </c>
      <c r="D432" s="46">
        <v>603000</v>
      </c>
      <c r="E432" s="46"/>
      <c r="F432" s="19" t="e">
        <f t="shared" si="21"/>
        <v>#DIV/0!</v>
      </c>
    </row>
    <row r="433" spans="1:6" ht="15.75" customHeight="1" x14ac:dyDescent="0.25">
      <c r="A433" s="32" t="s">
        <v>54</v>
      </c>
      <c r="B433" s="46">
        <v>15200</v>
      </c>
      <c r="C433" s="46">
        <v>124000</v>
      </c>
      <c r="D433" s="46">
        <v>549000</v>
      </c>
      <c r="E433" s="46"/>
      <c r="F433" s="19" t="e">
        <f t="shared" si="21"/>
        <v>#DIV/0!</v>
      </c>
    </row>
    <row r="434" spans="1:6" ht="15.75" customHeight="1" x14ac:dyDescent="0.25">
      <c r="A434" s="32" t="s">
        <v>55</v>
      </c>
      <c r="B434" s="46">
        <v>1580000</v>
      </c>
      <c r="C434" s="46">
        <v>1180000</v>
      </c>
      <c r="D434" s="46">
        <v>1590000</v>
      </c>
      <c r="E434" s="46"/>
      <c r="F434" s="19" t="e">
        <f t="shared" si="21"/>
        <v>#DIV/0!</v>
      </c>
    </row>
    <row r="435" spans="1:6" ht="15.75" customHeight="1" x14ac:dyDescent="0.25">
      <c r="A435" s="32" t="s">
        <v>56</v>
      </c>
      <c r="B435" s="46">
        <v>931000</v>
      </c>
      <c r="C435" s="46">
        <v>572000</v>
      </c>
      <c r="D435" s="46">
        <v>2510000</v>
      </c>
      <c r="E435" s="46"/>
      <c r="F435" s="19" t="e">
        <f t="shared" si="21"/>
        <v>#DIV/0!</v>
      </c>
    </row>
    <row r="436" spans="1:6" ht="15.75" customHeight="1" x14ac:dyDescent="0.25">
      <c r="A436" s="32" t="s">
        <v>57</v>
      </c>
      <c r="B436" s="46">
        <v>74400</v>
      </c>
      <c r="C436" s="46">
        <v>515000</v>
      </c>
      <c r="D436" s="46">
        <v>1340000</v>
      </c>
      <c r="E436" s="46"/>
      <c r="F436" s="19" t="e">
        <f t="shared" si="21"/>
        <v>#DIV/0!</v>
      </c>
    </row>
    <row r="437" spans="1:6" ht="15.75" customHeight="1" x14ac:dyDescent="0.25">
      <c r="A437" s="32" t="s">
        <v>58</v>
      </c>
      <c r="B437" s="46">
        <v>761000</v>
      </c>
      <c r="C437" s="46">
        <v>448000</v>
      </c>
      <c r="D437" s="46">
        <v>2030000</v>
      </c>
      <c r="E437" s="46"/>
      <c r="F437" s="46"/>
    </row>
    <row r="438" spans="1:6" ht="15.75" customHeight="1" x14ac:dyDescent="0.25">
      <c r="A438" s="32" t="s">
        <v>59</v>
      </c>
      <c r="B438" s="46">
        <v>84700</v>
      </c>
      <c r="C438" s="46">
        <v>317000</v>
      </c>
      <c r="D438" s="46">
        <v>1930000</v>
      </c>
      <c r="E438" s="46"/>
      <c r="F438" s="46"/>
    </row>
    <row r="439" spans="1:6" ht="15.75" customHeight="1" x14ac:dyDescent="0.25">
      <c r="A439" s="32" t="s">
        <v>60</v>
      </c>
      <c r="B439" s="11">
        <v>2070000</v>
      </c>
      <c r="C439" s="11">
        <v>1630000</v>
      </c>
      <c r="D439" s="11">
        <v>2000000</v>
      </c>
      <c r="E439" s="11"/>
      <c r="F439" s="11"/>
    </row>
    <row r="440" spans="1:6" ht="15.75" customHeight="1" x14ac:dyDescent="0.25">
      <c r="A440" s="32" t="s">
        <v>61</v>
      </c>
      <c r="B440" s="11">
        <v>323000</v>
      </c>
      <c r="C440" s="11">
        <v>730000</v>
      </c>
      <c r="D440" s="11">
        <v>1980000</v>
      </c>
      <c r="E440" s="11"/>
      <c r="F440" s="11"/>
    </row>
    <row r="441" spans="1:6" ht="15.75" customHeight="1" x14ac:dyDescent="0.25">
      <c r="A441" s="32" t="s">
        <v>62</v>
      </c>
      <c r="B441" s="11">
        <v>2080000</v>
      </c>
      <c r="C441" s="11">
        <v>1840000</v>
      </c>
      <c r="D441" s="11">
        <v>2160000</v>
      </c>
      <c r="E441" s="11"/>
      <c r="F441" s="11"/>
    </row>
    <row r="442" spans="1:6" ht="15.75" customHeight="1" x14ac:dyDescent="0.25">
      <c r="A442" s="32" t="s">
        <v>63</v>
      </c>
      <c r="B442" s="11">
        <v>10400000</v>
      </c>
      <c r="C442" s="11">
        <v>22400000</v>
      </c>
      <c r="D442" s="11">
        <v>16500000</v>
      </c>
      <c r="E442" s="11"/>
      <c r="F442" s="11"/>
    </row>
    <row r="443" spans="1:6" ht="15.75" customHeight="1" x14ac:dyDescent="0.25">
      <c r="A443" s="32" t="s">
        <v>64</v>
      </c>
      <c r="B443" s="11">
        <v>10000000</v>
      </c>
      <c r="C443" s="11">
        <v>13200000</v>
      </c>
      <c r="D443" s="11">
        <v>11200000</v>
      </c>
      <c r="E443" s="11"/>
      <c r="F443" s="11"/>
    </row>
    <row r="444" spans="1:6" ht="15.75" customHeight="1" x14ac:dyDescent="0.25">
      <c r="A444" s="32" t="s">
        <v>65</v>
      </c>
      <c r="B444" s="11">
        <v>7770000</v>
      </c>
      <c r="C444" s="11">
        <v>12400000</v>
      </c>
      <c r="D444" s="11">
        <v>9540000</v>
      </c>
      <c r="E444" s="11"/>
      <c r="F444" s="11"/>
    </row>
    <row r="445" spans="1:6" ht="15.75" customHeight="1" x14ac:dyDescent="0.25">
      <c r="A445" s="32" t="s">
        <v>66</v>
      </c>
      <c r="B445" s="11">
        <v>10700000</v>
      </c>
      <c r="C445" s="11">
        <v>21500000</v>
      </c>
      <c r="D445" s="11">
        <v>13200000</v>
      </c>
      <c r="E445" s="11"/>
      <c r="F445" s="11"/>
    </row>
    <row r="446" spans="1:6" ht="15.75" customHeight="1" x14ac:dyDescent="0.25">
      <c r="A446" s="32" t="s">
        <v>67</v>
      </c>
      <c r="B446" s="11">
        <v>6030000</v>
      </c>
      <c r="C446" s="11">
        <v>9100000</v>
      </c>
      <c r="D446" s="11">
        <v>7210000</v>
      </c>
      <c r="E446" s="11"/>
      <c r="F446" s="11"/>
    </row>
    <row r="447" spans="1:6" ht="15.75" customHeight="1" x14ac:dyDescent="0.25">
      <c r="A447" s="32" t="s">
        <v>68</v>
      </c>
      <c r="B447" s="11">
        <v>8800000</v>
      </c>
      <c r="C447" s="11">
        <v>14500000</v>
      </c>
      <c r="D447" s="11">
        <v>10900000</v>
      </c>
      <c r="E447" s="11"/>
      <c r="F447" s="11"/>
    </row>
    <row r="448" spans="1:6" ht="15.75" customHeight="1" x14ac:dyDescent="0.25">
      <c r="A448" s="32" t="s">
        <v>69</v>
      </c>
      <c r="B448" s="11">
        <v>13300000</v>
      </c>
      <c r="C448" s="11">
        <v>30900000</v>
      </c>
      <c r="D448" s="11">
        <v>25000000</v>
      </c>
      <c r="E448" s="11"/>
      <c r="F448" s="11"/>
    </row>
    <row r="449" spans="1:6" ht="15.75" customHeight="1" x14ac:dyDescent="0.25">
      <c r="A449" s="32" t="s">
        <v>70</v>
      </c>
      <c r="B449" s="11">
        <v>15700000</v>
      </c>
      <c r="C449" s="11">
        <v>25400000</v>
      </c>
      <c r="D449" s="11">
        <v>27400000</v>
      </c>
      <c r="E449" s="11"/>
      <c r="F449" s="11"/>
    </row>
    <row r="450" spans="1:6" ht="15.75" customHeight="1" x14ac:dyDescent="0.25"/>
    <row r="451" spans="1:6" ht="15.75" customHeight="1" x14ac:dyDescent="0.25"/>
    <row r="452" spans="1:6" ht="15.75" customHeight="1" x14ac:dyDescent="0.25"/>
    <row r="453" spans="1:6" ht="15.75" customHeight="1" x14ac:dyDescent="0.25"/>
    <row r="454" spans="1:6" ht="15.75" customHeight="1" x14ac:dyDescent="0.25"/>
    <row r="455" spans="1:6" ht="15.75" customHeight="1" x14ac:dyDescent="0.25"/>
    <row r="456" spans="1:6" ht="15.75" customHeight="1" x14ac:dyDescent="0.25"/>
    <row r="457" spans="1:6" ht="15.75" customHeight="1" x14ac:dyDescent="0.25"/>
    <row r="458" spans="1:6" ht="15.75" customHeight="1" x14ac:dyDescent="0.25"/>
    <row r="459" spans="1:6" ht="15.75" customHeight="1" x14ac:dyDescent="0.25"/>
    <row r="460" spans="1:6" ht="15.75" customHeight="1" x14ac:dyDescent="0.25"/>
    <row r="461" spans="1:6" ht="15.75" customHeight="1" x14ac:dyDescent="0.25"/>
    <row r="462" spans="1:6" ht="15.75" customHeight="1" x14ac:dyDescent="0.25"/>
    <row r="463" spans="1:6" ht="15.75" customHeight="1" x14ac:dyDescent="0.25"/>
    <row r="464" spans="1:6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8">
    <mergeCell ref="R104:W104"/>
    <mergeCell ref="A177:F177"/>
    <mergeCell ref="A44:F44"/>
    <mergeCell ref="L44:Q44"/>
    <mergeCell ref="A63:F63"/>
    <mergeCell ref="L63:Q63"/>
    <mergeCell ref="A82:F82"/>
    <mergeCell ref="R177:W177"/>
  </mergeCells>
  <phoneticPr fontId="16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A5E9-8C1D-4937-B2E8-4FEF8E2ACD16}">
  <dimension ref="A1:AA148"/>
  <sheetViews>
    <sheetView tabSelected="1" zoomScaleNormal="100" workbookViewId="0">
      <selection activeCell="I65" sqref="I65"/>
    </sheetView>
  </sheetViews>
  <sheetFormatPr defaultRowHeight="15" x14ac:dyDescent="0.25"/>
  <cols>
    <col min="2" max="2" width="12.140625" customWidth="1"/>
    <col min="3" max="3" width="13.85546875" customWidth="1"/>
    <col min="4" max="4" width="11.85546875" customWidth="1"/>
    <col min="5" max="5" width="15.28515625" customWidth="1"/>
    <col min="17" max="17" width="9.140625" style="21"/>
    <col min="18" max="18" width="12.85546875" style="5" customWidth="1"/>
    <col min="19" max="20" width="9.140625" style="5"/>
    <col min="22" max="22" width="12" customWidth="1"/>
  </cols>
  <sheetData>
    <row r="1" spans="1:22" x14ac:dyDescent="0.25">
      <c r="A1" s="15" t="s">
        <v>21</v>
      </c>
      <c r="B1" s="22" t="s">
        <v>22</v>
      </c>
      <c r="C1" s="24" t="s">
        <v>18</v>
      </c>
      <c r="D1" s="15" t="s">
        <v>19</v>
      </c>
      <c r="E1" s="15" t="s">
        <v>17</v>
      </c>
      <c r="Q1" s="15" t="s">
        <v>21</v>
      </c>
      <c r="R1" s="22" t="s">
        <v>22</v>
      </c>
      <c r="S1" s="15" t="s">
        <v>17</v>
      </c>
      <c r="T1" s="24" t="s">
        <v>18</v>
      </c>
      <c r="U1" s="15" t="s">
        <v>19</v>
      </c>
      <c r="V1" s="11"/>
    </row>
    <row r="2" spans="1:22" x14ac:dyDescent="0.25">
      <c r="A2" s="15" t="s">
        <v>0</v>
      </c>
      <c r="B2" s="23">
        <v>117</v>
      </c>
      <c r="C2" s="25">
        <v>2300</v>
      </c>
      <c r="D2" s="11">
        <v>130</v>
      </c>
      <c r="E2" s="11">
        <v>134</v>
      </c>
      <c r="F2">
        <v>129.18</v>
      </c>
      <c r="G2">
        <v>129.18</v>
      </c>
      <c r="H2">
        <v>129.18</v>
      </c>
      <c r="I2">
        <v>129.18</v>
      </c>
      <c r="J2">
        <v>129.18</v>
      </c>
      <c r="Q2" s="15" t="s">
        <v>0</v>
      </c>
      <c r="R2" s="23">
        <v>117</v>
      </c>
      <c r="S2" s="11">
        <v>134</v>
      </c>
      <c r="T2" s="25">
        <v>2300</v>
      </c>
      <c r="U2" s="11">
        <v>130</v>
      </c>
      <c r="V2" s="19">
        <v>130.48333333333284</v>
      </c>
    </row>
    <row r="3" spans="1:22" x14ac:dyDescent="0.25">
      <c r="A3" s="15" t="s">
        <v>1</v>
      </c>
      <c r="B3" s="23">
        <v>88</v>
      </c>
      <c r="C3" s="25">
        <v>30500</v>
      </c>
      <c r="D3" s="11">
        <v>91</v>
      </c>
      <c r="E3" s="11">
        <v>95.74</v>
      </c>
      <c r="F3">
        <v>95.74</v>
      </c>
      <c r="G3">
        <v>95.74</v>
      </c>
      <c r="H3">
        <v>95.74</v>
      </c>
      <c r="I3">
        <v>95.74</v>
      </c>
      <c r="J3">
        <v>95.74</v>
      </c>
      <c r="Q3" s="15" t="s">
        <v>1</v>
      </c>
      <c r="R3" s="23">
        <v>88</v>
      </c>
      <c r="S3" s="11">
        <v>95.6</v>
      </c>
      <c r="T3" s="25">
        <v>30500</v>
      </c>
      <c r="U3" s="11">
        <v>91</v>
      </c>
      <c r="V3" s="19">
        <v>87.773333333333326</v>
      </c>
    </row>
    <row r="4" spans="1:22" x14ac:dyDescent="0.25">
      <c r="A4" s="15" t="s">
        <v>2</v>
      </c>
      <c r="B4" s="23">
        <v>94</v>
      </c>
      <c r="C4" s="25">
        <v>35800</v>
      </c>
      <c r="D4" s="11">
        <v>96</v>
      </c>
      <c r="E4" s="11">
        <v>97.44</v>
      </c>
      <c r="F4">
        <v>97.44</v>
      </c>
      <c r="G4">
        <v>97.44</v>
      </c>
      <c r="H4">
        <v>97.44</v>
      </c>
      <c r="I4">
        <v>97.44</v>
      </c>
      <c r="J4">
        <v>97.44</v>
      </c>
      <c r="Q4" s="15" t="s">
        <v>2</v>
      </c>
      <c r="R4" s="23">
        <v>94</v>
      </c>
      <c r="S4" s="11">
        <v>96.8</v>
      </c>
      <c r="T4" s="25">
        <v>35800</v>
      </c>
      <c r="U4" s="11">
        <v>96</v>
      </c>
      <c r="V4" s="19">
        <v>102.75333333333333</v>
      </c>
    </row>
    <row r="5" spans="1:22" x14ac:dyDescent="0.25">
      <c r="A5" s="15" t="s">
        <v>3</v>
      </c>
      <c r="B5" s="23">
        <v>94</v>
      </c>
      <c r="C5" s="25">
        <v>5490</v>
      </c>
      <c r="D5" s="11">
        <v>104</v>
      </c>
      <c r="E5" s="11">
        <v>102.7342857</v>
      </c>
      <c r="F5">
        <v>100.92</v>
      </c>
      <c r="G5">
        <v>100.759999999999</v>
      </c>
      <c r="H5">
        <v>100.759999999999</v>
      </c>
      <c r="I5">
        <v>100.9</v>
      </c>
      <c r="J5">
        <v>100.92</v>
      </c>
      <c r="K5">
        <v>107.44</v>
      </c>
      <c r="L5">
        <v>107.44</v>
      </c>
      <c r="Q5" s="15" t="s">
        <v>3</v>
      </c>
      <c r="R5" s="23">
        <v>94</v>
      </c>
      <c r="S5" s="11">
        <v>94.6</v>
      </c>
      <c r="T5" s="25">
        <v>5490</v>
      </c>
      <c r="U5" s="11">
        <v>104</v>
      </c>
      <c r="V5" s="19">
        <v>96.36666666666666</v>
      </c>
    </row>
    <row r="6" spans="1:22" x14ac:dyDescent="0.25">
      <c r="A6" s="15" t="s">
        <v>4</v>
      </c>
      <c r="B6" s="23">
        <v>3310</v>
      </c>
      <c r="C6" s="25">
        <v>16900</v>
      </c>
      <c r="D6" s="11">
        <v>5450</v>
      </c>
      <c r="E6" s="11">
        <v>4069.6358019999998</v>
      </c>
      <c r="F6">
        <v>3312.1466666666602</v>
      </c>
      <c r="G6">
        <v>3303.82666666666</v>
      </c>
      <c r="H6">
        <v>3309.5466666666598</v>
      </c>
      <c r="I6">
        <v>3303.82666666666</v>
      </c>
      <c r="J6">
        <v>3310.0866666666602</v>
      </c>
      <c r="K6">
        <v>3309.5466666666598</v>
      </c>
      <c r="L6">
        <v>3312.1466666666602</v>
      </c>
      <c r="M6">
        <v>3309.5466666666598</v>
      </c>
      <c r="N6">
        <v>10156.048888888799</v>
      </c>
      <c r="Q6" s="15" t="s">
        <v>4</v>
      </c>
      <c r="R6" s="23">
        <v>3310</v>
      </c>
      <c r="S6" s="11">
        <v>3310</v>
      </c>
      <c r="T6" s="25">
        <v>16900</v>
      </c>
      <c r="U6" s="11">
        <v>5450</v>
      </c>
      <c r="V6" s="19">
        <v>5445.2300000000005</v>
      </c>
    </row>
    <row r="7" spans="1:22" x14ac:dyDescent="0.25">
      <c r="A7" s="15" t="s">
        <v>5</v>
      </c>
      <c r="B7" s="23">
        <v>105</v>
      </c>
      <c r="C7" s="25">
        <v>4760</v>
      </c>
      <c r="D7" s="11">
        <v>118</v>
      </c>
      <c r="E7" s="11">
        <v>105</v>
      </c>
      <c r="F7">
        <v>105.04</v>
      </c>
      <c r="G7">
        <v>105.04</v>
      </c>
      <c r="H7">
        <v>105.04</v>
      </c>
      <c r="I7">
        <v>105.04</v>
      </c>
      <c r="J7">
        <v>103.96</v>
      </c>
      <c r="K7">
        <v>105.04</v>
      </c>
      <c r="Q7" s="15" t="s">
        <v>5</v>
      </c>
      <c r="R7" s="23">
        <v>105</v>
      </c>
      <c r="S7" s="11">
        <v>105</v>
      </c>
      <c r="T7" s="25">
        <v>4760</v>
      </c>
      <c r="U7" s="11">
        <v>118</v>
      </c>
      <c r="V7" s="19">
        <v>120.37666666666667</v>
      </c>
    </row>
    <row r="8" spans="1:22" x14ac:dyDescent="0.25">
      <c r="A8" s="15" t="s">
        <v>6</v>
      </c>
      <c r="B8" s="23">
        <v>4320</v>
      </c>
      <c r="C8" s="25">
        <v>12800</v>
      </c>
      <c r="D8" s="11">
        <v>7360</v>
      </c>
      <c r="E8" s="11">
        <v>10338.10578</v>
      </c>
      <c r="F8">
        <v>19260.984444444399</v>
      </c>
      <c r="G8">
        <v>19260.984444444399</v>
      </c>
      <c r="H8">
        <v>4389.5200000000004</v>
      </c>
      <c r="I8">
        <v>4389.5200000000004</v>
      </c>
      <c r="J8">
        <v>4389.5200000000004</v>
      </c>
      <c r="K8">
        <v>4389.5200000000004</v>
      </c>
      <c r="L8">
        <v>4389.5200000000004</v>
      </c>
      <c r="M8">
        <v>19260.984444444399</v>
      </c>
      <c r="N8">
        <v>19260.984444444399</v>
      </c>
      <c r="O8">
        <v>4389.5200000000004</v>
      </c>
      <c r="Q8" s="15" t="s">
        <v>6</v>
      </c>
      <c r="R8" s="23">
        <v>4320</v>
      </c>
      <c r="S8" s="11">
        <v>4390</v>
      </c>
      <c r="T8" s="25">
        <v>12800</v>
      </c>
      <c r="U8" s="11">
        <v>7360</v>
      </c>
      <c r="V8" s="19">
        <v>4407.2755555555532</v>
      </c>
    </row>
    <row r="9" spans="1:22" x14ac:dyDescent="0.25">
      <c r="A9" s="15" t="s">
        <v>7</v>
      </c>
      <c r="B9" s="23">
        <v>63</v>
      </c>
      <c r="C9" s="25">
        <v>797</v>
      </c>
      <c r="D9" s="11">
        <v>769</v>
      </c>
      <c r="E9" s="11">
        <v>68.8</v>
      </c>
      <c r="F9">
        <v>63.46</v>
      </c>
      <c r="G9">
        <v>63.72</v>
      </c>
      <c r="H9">
        <v>63.72</v>
      </c>
      <c r="I9">
        <v>63.72</v>
      </c>
      <c r="J9">
        <v>63.46</v>
      </c>
      <c r="K9">
        <v>71.56</v>
      </c>
      <c r="L9">
        <v>63.46</v>
      </c>
      <c r="Q9" s="15" t="s">
        <v>7</v>
      </c>
      <c r="R9" s="23">
        <v>63</v>
      </c>
      <c r="S9" s="11">
        <v>68.8</v>
      </c>
      <c r="T9" s="25">
        <v>797</v>
      </c>
      <c r="U9" s="11">
        <v>769</v>
      </c>
      <c r="V9" s="19">
        <v>65.776666666666642</v>
      </c>
    </row>
    <row r="10" spans="1:22" x14ac:dyDescent="0.25">
      <c r="A10" s="15" t="s">
        <v>8</v>
      </c>
      <c r="B10" s="23">
        <v>165</v>
      </c>
      <c r="C10" s="25">
        <v>181000</v>
      </c>
      <c r="D10" s="11">
        <v>8480</v>
      </c>
      <c r="E10" s="11">
        <v>3307.1417280000001</v>
      </c>
      <c r="F10">
        <v>7235.90888888888</v>
      </c>
      <c r="G10">
        <v>163.78</v>
      </c>
      <c r="H10">
        <v>7235.90888888888</v>
      </c>
      <c r="I10">
        <v>7235.90888888888</v>
      </c>
      <c r="J10">
        <v>165.32</v>
      </c>
      <c r="K10">
        <v>7235.90888888888</v>
      </c>
      <c r="L10">
        <v>163.78</v>
      </c>
      <c r="M10">
        <v>163.78</v>
      </c>
      <c r="N10">
        <v>163.98</v>
      </c>
      <c r="Q10" s="15" t="s">
        <v>8</v>
      </c>
      <c r="R10" s="23">
        <v>165</v>
      </c>
      <c r="S10" s="11">
        <v>152</v>
      </c>
      <c r="T10" s="25">
        <v>181000</v>
      </c>
      <c r="U10" s="11">
        <v>8480</v>
      </c>
      <c r="V10" s="19">
        <v>162.66666666666669</v>
      </c>
    </row>
    <row r="11" spans="1:22" x14ac:dyDescent="0.25">
      <c r="A11" s="15" t="s">
        <v>9</v>
      </c>
      <c r="B11" s="23">
        <v>74600</v>
      </c>
      <c r="C11" s="25">
        <v>1770000</v>
      </c>
      <c r="D11" s="11">
        <v>187000</v>
      </c>
      <c r="E11" s="11">
        <v>194000</v>
      </c>
      <c r="F11">
        <v>146388.96888888799</v>
      </c>
      <c r="G11">
        <v>171303.91777777701</v>
      </c>
      <c r="H11">
        <v>148008.57333333301</v>
      </c>
      <c r="I11">
        <v>190176.37555555499</v>
      </c>
      <c r="J11">
        <v>143706.291111111</v>
      </c>
      <c r="K11">
        <v>170773.33777777699</v>
      </c>
      <c r="L11">
        <v>158752.955555555</v>
      </c>
      <c r="M11">
        <v>153848.29777777701</v>
      </c>
      <c r="N11">
        <v>146388.96888888799</v>
      </c>
      <c r="Q11" s="15" t="s">
        <v>9</v>
      </c>
      <c r="R11" s="23">
        <v>74600</v>
      </c>
      <c r="S11" s="11">
        <v>194000</v>
      </c>
      <c r="T11" s="25">
        <v>1770000</v>
      </c>
      <c r="U11" s="11">
        <v>187000</v>
      </c>
      <c r="V11" s="20">
        <v>153544.06777777732</v>
      </c>
    </row>
    <row r="12" spans="1:22" x14ac:dyDescent="0.25">
      <c r="A12" s="15" t="s">
        <v>10</v>
      </c>
      <c r="B12" s="23">
        <v>161</v>
      </c>
      <c r="C12" s="25">
        <v>181000</v>
      </c>
      <c r="D12" s="11">
        <v>3040</v>
      </c>
      <c r="E12" s="11">
        <v>910.73827159999996</v>
      </c>
      <c r="F12">
        <v>429.19555555555502</v>
      </c>
      <c r="G12">
        <v>429.19555555555502</v>
      </c>
      <c r="H12">
        <v>429.19555555555502</v>
      </c>
      <c r="I12">
        <v>3899.3022222222198</v>
      </c>
      <c r="J12">
        <v>1516.0888888888801</v>
      </c>
      <c r="K12">
        <v>429.19555555555502</v>
      </c>
      <c r="L12">
        <v>429.19555555555502</v>
      </c>
      <c r="M12">
        <v>429.19555555555502</v>
      </c>
      <c r="N12">
        <v>206.08</v>
      </c>
      <c r="Q12" s="15" t="s">
        <v>10</v>
      </c>
      <c r="R12" s="23">
        <v>161</v>
      </c>
      <c r="S12" s="11">
        <v>198</v>
      </c>
      <c r="T12" s="25">
        <v>181000</v>
      </c>
      <c r="U12" s="11">
        <v>3040</v>
      </c>
      <c r="V12" s="19">
        <v>170.804</v>
      </c>
    </row>
    <row r="13" spans="1:22" x14ac:dyDescent="0.25">
      <c r="A13" s="15" t="s">
        <v>11</v>
      </c>
      <c r="B13" s="23">
        <v>8610</v>
      </c>
      <c r="C13" s="25">
        <v>567000</v>
      </c>
      <c r="D13" s="11">
        <v>84200</v>
      </c>
      <c r="E13" s="11">
        <v>14974.64444</v>
      </c>
      <c r="F13">
        <v>14974.644444444401</v>
      </c>
      <c r="G13">
        <v>14974.644444444401</v>
      </c>
      <c r="H13">
        <v>14974.644444444401</v>
      </c>
      <c r="I13">
        <v>14974.644444444401</v>
      </c>
      <c r="J13">
        <v>14974.644444444401</v>
      </c>
      <c r="K13">
        <v>14974.644444444401</v>
      </c>
      <c r="L13">
        <v>14974.644444444401</v>
      </c>
      <c r="M13">
        <v>14974.644444444401</v>
      </c>
      <c r="N13">
        <v>14974.644444444401</v>
      </c>
      <c r="Q13" s="15" t="s">
        <v>11</v>
      </c>
      <c r="R13" s="23">
        <v>8610</v>
      </c>
      <c r="S13" s="11">
        <v>52900</v>
      </c>
      <c r="T13" s="25">
        <v>567000</v>
      </c>
      <c r="U13" s="11">
        <v>84200</v>
      </c>
      <c r="V13" s="19">
        <v>14126.115873015839</v>
      </c>
    </row>
    <row r="14" spans="1:22" x14ac:dyDescent="0.25">
      <c r="A14" s="15" t="s">
        <v>12</v>
      </c>
      <c r="B14" s="23">
        <v>173</v>
      </c>
      <c r="C14" s="25">
        <v>220000</v>
      </c>
      <c r="D14" s="11">
        <v>277</v>
      </c>
      <c r="E14" s="11">
        <v>3359.6609880000001</v>
      </c>
      <c r="F14">
        <v>1904.2577777777699</v>
      </c>
      <c r="G14">
        <v>1904.2577777777699</v>
      </c>
      <c r="H14">
        <v>1904.2577777777699</v>
      </c>
      <c r="I14">
        <v>4425.1866666666601</v>
      </c>
      <c r="J14">
        <v>4425.1866666666601</v>
      </c>
      <c r="K14">
        <v>4425.1866666666601</v>
      </c>
      <c r="L14">
        <v>2398.2422222222199</v>
      </c>
      <c r="M14">
        <v>4425.1866666666601</v>
      </c>
      <c r="N14">
        <v>4425.1866666666601</v>
      </c>
      <c r="Q14" s="15" t="s">
        <v>12</v>
      </c>
      <c r="R14" s="23">
        <v>173</v>
      </c>
      <c r="S14" s="11">
        <v>7180</v>
      </c>
      <c r="T14" s="25">
        <v>220000</v>
      </c>
      <c r="U14" s="11">
        <v>277</v>
      </c>
      <c r="V14" s="19">
        <v>186.15666666666633</v>
      </c>
    </row>
    <row r="15" spans="1:22" x14ac:dyDescent="0.25">
      <c r="A15" s="15" t="s">
        <v>13</v>
      </c>
      <c r="B15" s="23">
        <v>150</v>
      </c>
      <c r="C15" s="25">
        <v>237000</v>
      </c>
      <c r="D15" s="11">
        <v>7820</v>
      </c>
      <c r="E15" s="11">
        <v>18163.26296</v>
      </c>
      <c r="F15">
        <v>5232.6866666666601</v>
      </c>
      <c r="G15">
        <v>1153.40888888888</v>
      </c>
      <c r="H15">
        <v>12598.6711111111</v>
      </c>
      <c r="I15">
        <v>1153.40888888888</v>
      </c>
      <c r="J15">
        <v>1153.40888888888</v>
      </c>
      <c r="K15">
        <v>92809.542222222197</v>
      </c>
      <c r="L15">
        <v>1153.40888888888</v>
      </c>
      <c r="M15">
        <v>42982.124444444402</v>
      </c>
      <c r="N15">
        <v>5232.7066666666597</v>
      </c>
      <c r="Q15" s="15" t="s">
        <v>13</v>
      </c>
      <c r="R15" s="23">
        <v>150</v>
      </c>
      <c r="S15" s="11">
        <v>9390</v>
      </c>
      <c r="T15" s="25">
        <v>237000</v>
      </c>
      <c r="U15" s="11">
        <v>7820</v>
      </c>
      <c r="V15" s="19">
        <v>165.71499999999975</v>
      </c>
    </row>
    <row r="16" spans="1:22" x14ac:dyDescent="0.25">
      <c r="A16" s="15" t="s">
        <v>14</v>
      </c>
      <c r="B16" s="23">
        <v>19200</v>
      </c>
      <c r="C16" s="25">
        <v>793000</v>
      </c>
      <c r="D16" s="11">
        <v>149000</v>
      </c>
      <c r="E16" s="11">
        <v>32301.335800000001</v>
      </c>
      <c r="F16">
        <v>32846.948888888801</v>
      </c>
      <c r="G16">
        <v>22063.777777777701</v>
      </c>
      <c r="H16">
        <v>22063.777777777701</v>
      </c>
      <c r="I16">
        <v>57349.5577777777</v>
      </c>
      <c r="J16">
        <v>32847.068888888803</v>
      </c>
      <c r="K16">
        <v>22063.777777777701</v>
      </c>
      <c r="L16">
        <v>57349.5577777777</v>
      </c>
      <c r="M16">
        <v>22063.777777777701</v>
      </c>
      <c r="N16">
        <v>22063.777777777701</v>
      </c>
      <c r="Q16" s="15" t="s">
        <v>14</v>
      </c>
      <c r="R16" s="23">
        <v>19200</v>
      </c>
      <c r="S16" s="11">
        <v>13500</v>
      </c>
      <c r="T16" s="25">
        <v>793000</v>
      </c>
      <c r="U16" s="11">
        <v>149000</v>
      </c>
      <c r="V16" s="19">
        <v>27677.096277777757</v>
      </c>
    </row>
    <row r="17" spans="1:27" x14ac:dyDescent="0.25">
      <c r="A17" s="15" t="s">
        <v>15</v>
      </c>
      <c r="B17" s="23">
        <v>10400</v>
      </c>
      <c r="C17" s="25">
        <v>854000</v>
      </c>
      <c r="D17" s="11">
        <v>57800</v>
      </c>
      <c r="E17" s="11">
        <v>51313.376790000002</v>
      </c>
      <c r="F17">
        <v>58356.288888888797</v>
      </c>
      <c r="G17">
        <v>79033.820000000007</v>
      </c>
      <c r="H17">
        <v>42236.144444444399</v>
      </c>
      <c r="I17">
        <v>44522.988888888802</v>
      </c>
      <c r="J17">
        <v>52012.017777777699</v>
      </c>
      <c r="K17">
        <v>63898.631111111099</v>
      </c>
      <c r="L17">
        <v>42236.144444444399</v>
      </c>
      <c r="M17">
        <v>55236.382222222201</v>
      </c>
      <c r="N17">
        <v>24287.973333333299</v>
      </c>
      <c r="Q17" s="15" t="s">
        <v>15</v>
      </c>
      <c r="R17" s="23">
        <v>10400</v>
      </c>
      <c r="S17" s="11">
        <v>16800</v>
      </c>
      <c r="T17" s="25">
        <v>854000</v>
      </c>
      <c r="U17" s="11">
        <v>57800</v>
      </c>
      <c r="V17" s="19">
        <v>16318.882185185168</v>
      </c>
    </row>
    <row r="18" spans="1:27" x14ac:dyDescent="0.25">
      <c r="A18" s="15" t="s">
        <v>23</v>
      </c>
      <c r="B18" s="23">
        <v>73</v>
      </c>
      <c r="C18" s="25">
        <v>96</v>
      </c>
      <c r="D18" s="11">
        <v>411</v>
      </c>
      <c r="E18" s="11">
        <v>84.667500000000004</v>
      </c>
      <c r="F18">
        <v>83.39</v>
      </c>
      <c r="G18">
        <v>85.004999999999995</v>
      </c>
      <c r="H18">
        <v>83.685000000000002</v>
      </c>
      <c r="I18">
        <v>82.67</v>
      </c>
      <c r="J18">
        <v>83.39</v>
      </c>
      <c r="K18">
        <v>86.674999999999997</v>
      </c>
      <c r="L18">
        <v>86.674999999999997</v>
      </c>
      <c r="M18">
        <v>83.46</v>
      </c>
      <c r="N18">
        <v>85.05</v>
      </c>
      <c r="O18">
        <v>86.674999999999997</v>
      </c>
      <c r="Q18" s="15" t="s">
        <v>23</v>
      </c>
      <c r="R18" s="23">
        <v>73</v>
      </c>
      <c r="S18" s="11">
        <v>81.7</v>
      </c>
      <c r="T18" s="25">
        <v>96</v>
      </c>
      <c r="U18" s="11">
        <v>411</v>
      </c>
      <c r="V18" s="11">
        <v>79.334999999999994</v>
      </c>
    </row>
    <row r="19" spans="1:27" x14ac:dyDescent="0.25">
      <c r="A19" s="15" t="s">
        <v>24</v>
      </c>
      <c r="B19" s="23">
        <v>79</v>
      </c>
      <c r="C19" s="25">
        <v>112</v>
      </c>
      <c r="D19" s="11">
        <v>8560</v>
      </c>
      <c r="E19" s="11">
        <v>1627.9475</v>
      </c>
      <c r="F19">
        <v>2657.26</v>
      </c>
      <c r="G19">
        <v>2657.26</v>
      </c>
      <c r="H19">
        <v>2657.26</v>
      </c>
      <c r="I19">
        <v>83.24</v>
      </c>
      <c r="J19">
        <v>2657.26</v>
      </c>
      <c r="K19">
        <v>84.224999999999994</v>
      </c>
      <c r="L19">
        <v>84.224999999999994</v>
      </c>
      <c r="M19">
        <v>2657.26</v>
      </c>
      <c r="N19">
        <v>2657.26</v>
      </c>
      <c r="O19">
        <v>84.224999999999994</v>
      </c>
      <c r="Q19" s="15" t="s">
        <v>24</v>
      </c>
      <c r="R19" s="23">
        <v>79</v>
      </c>
      <c r="S19" s="11">
        <v>82.2</v>
      </c>
      <c r="T19" s="25">
        <v>112</v>
      </c>
      <c r="U19" s="11">
        <v>8560</v>
      </c>
      <c r="V19" s="11">
        <v>85.644999999999996</v>
      </c>
    </row>
    <row r="20" spans="1:27" x14ac:dyDescent="0.25">
      <c r="A20" s="15" t="s">
        <v>25</v>
      </c>
      <c r="B20" s="23">
        <v>106</v>
      </c>
      <c r="C20" s="25">
        <v>478</v>
      </c>
      <c r="D20" s="11">
        <v>4150</v>
      </c>
      <c r="E20" s="11">
        <v>1260.0333889999999</v>
      </c>
      <c r="F20">
        <v>112.825</v>
      </c>
      <c r="G20">
        <v>112.825</v>
      </c>
      <c r="H20">
        <v>108.3</v>
      </c>
      <c r="I20">
        <v>11597.5888888888</v>
      </c>
      <c r="J20">
        <v>112.825</v>
      </c>
      <c r="K20">
        <v>112.825</v>
      </c>
      <c r="L20">
        <v>108.3</v>
      </c>
      <c r="M20">
        <v>111.61499999999999</v>
      </c>
      <c r="N20">
        <v>111.61499999999999</v>
      </c>
      <c r="O20">
        <v>111.61499999999999</v>
      </c>
      <c r="Q20" s="15" t="s">
        <v>25</v>
      </c>
      <c r="R20" s="23">
        <v>106</v>
      </c>
      <c r="S20" s="11">
        <v>109</v>
      </c>
      <c r="T20" s="25">
        <v>478</v>
      </c>
      <c r="U20" s="11">
        <v>4150</v>
      </c>
      <c r="V20" s="11">
        <v>102.44</v>
      </c>
      <c r="W20">
        <v>102.575</v>
      </c>
      <c r="X20">
        <v>106.02500000000001</v>
      </c>
      <c r="Y20">
        <v>106.88500000000001</v>
      </c>
      <c r="AA20">
        <v>105.519999999999</v>
      </c>
    </row>
    <row r="21" spans="1:27" x14ac:dyDescent="0.25">
      <c r="A21" s="15" t="s">
        <v>26</v>
      </c>
      <c r="B21" s="23">
        <v>3300</v>
      </c>
      <c r="C21" s="25">
        <v>3980</v>
      </c>
      <c r="D21" s="11">
        <v>16200</v>
      </c>
      <c r="E21" s="11">
        <v>7055.9061670000001</v>
      </c>
      <c r="F21">
        <v>3297.4027777777701</v>
      </c>
      <c r="G21">
        <v>3297.8427777777702</v>
      </c>
      <c r="H21">
        <v>3300.6627777777699</v>
      </c>
      <c r="I21">
        <v>10931.030555555501</v>
      </c>
      <c r="J21">
        <v>3298.87777777777</v>
      </c>
      <c r="K21">
        <v>3296.8027777777702</v>
      </c>
      <c r="L21">
        <v>3298.87777777777</v>
      </c>
      <c r="M21">
        <v>3302.9677777777702</v>
      </c>
      <c r="N21">
        <v>33236.753888888801</v>
      </c>
      <c r="O21">
        <v>3297.8427777777702</v>
      </c>
      <c r="Q21" s="15" t="s">
        <v>26</v>
      </c>
      <c r="R21" s="23">
        <v>3300</v>
      </c>
      <c r="S21" s="11">
        <v>3300</v>
      </c>
      <c r="T21" s="25">
        <v>3980</v>
      </c>
      <c r="U21" s="11">
        <v>16200</v>
      </c>
      <c r="V21" s="11">
        <v>3296.143</v>
      </c>
      <c r="W21">
        <v>3297.3027777777702</v>
      </c>
      <c r="X21">
        <v>3295.1377777777702</v>
      </c>
      <c r="Y21">
        <v>3294.4877777777701</v>
      </c>
      <c r="Z21">
        <v>3296.6377777777702</v>
      </c>
      <c r="AA21">
        <v>3297.98277777777</v>
      </c>
    </row>
    <row r="22" spans="1:27" x14ac:dyDescent="0.25">
      <c r="A22" s="15" t="s">
        <v>27</v>
      </c>
      <c r="B22" s="23">
        <v>97</v>
      </c>
      <c r="C22" s="25">
        <v>2340</v>
      </c>
      <c r="D22" s="11">
        <v>18500</v>
      </c>
      <c r="E22" s="11">
        <v>2396.498556</v>
      </c>
      <c r="F22">
        <v>7358.39222222222</v>
      </c>
      <c r="G22">
        <v>110.82</v>
      </c>
      <c r="H22">
        <v>7361.2122222222197</v>
      </c>
      <c r="I22">
        <v>104.995</v>
      </c>
      <c r="J22">
        <v>1248.3588888888801</v>
      </c>
      <c r="K22">
        <v>104.995</v>
      </c>
      <c r="L22">
        <v>106.63500000000001</v>
      </c>
      <c r="M22">
        <v>104.995</v>
      </c>
      <c r="N22">
        <v>7355.8072222222199</v>
      </c>
      <c r="O22">
        <v>108.77500000000001</v>
      </c>
      <c r="Q22" s="15" t="s">
        <v>27</v>
      </c>
      <c r="R22" s="23">
        <v>97</v>
      </c>
      <c r="S22" s="11">
        <v>113</v>
      </c>
      <c r="T22" s="25">
        <v>2340</v>
      </c>
      <c r="U22" s="11">
        <v>18500</v>
      </c>
      <c r="V22" s="11">
        <v>102.67</v>
      </c>
      <c r="X22">
        <v>106.759999999999</v>
      </c>
      <c r="Z22">
        <v>100.33999999999899</v>
      </c>
      <c r="AA22">
        <v>100.32</v>
      </c>
    </row>
    <row r="23" spans="1:27" x14ac:dyDescent="0.25">
      <c r="A23" s="15" t="s">
        <v>28</v>
      </c>
      <c r="B23" s="23">
        <v>1640</v>
      </c>
      <c r="C23" s="25">
        <v>3320</v>
      </c>
      <c r="D23" s="11">
        <v>21100</v>
      </c>
      <c r="E23" s="11">
        <v>3322.8712220000002</v>
      </c>
      <c r="F23">
        <v>3342.5772222222199</v>
      </c>
      <c r="G23">
        <v>3314.3988888888798</v>
      </c>
      <c r="H23">
        <v>3307.3088888888801</v>
      </c>
      <c r="I23">
        <v>3307.0488888888799</v>
      </c>
      <c r="J23">
        <v>3343.0222222222201</v>
      </c>
      <c r="Q23" s="15" t="s">
        <v>28</v>
      </c>
      <c r="R23" s="23">
        <v>1640</v>
      </c>
      <c r="S23" s="11">
        <v>1650</v>
      </c>
      <c r="T23" s="25">
        <v>3320</v>
      </c>
      <c r="U23" s="11">
        <v>21100</v>
      </c>
      <c r="V23" s="26">
        <v>1708.8388888888801</v>
      </c>
      <c r="X23">
        <v>1642.23722222222</v>
      </c>
      <c r="Z23">
        <v>1642.7322222222199</v>
      </c>
      <c r="AA23">
        <v>1642.6672222222201</v>
      </c>
    </row>
    <row r="24" spans="1:27" x14ac:dyDescent="0.25">
      <c r="A24" s="15" t="s">
        <v>29</v>
      </c>
      <c r="B24" s="23">
        <v>106</v>
      </c>
      <c r="C24" s="25">
        <v>6870</v>
      </c>
      <c r="D24" s="11">
        <v>809</v>
      </c>
      <c r="E24" s="11">
        <v>106.435</v>
      </c>
      <c r="F24">
        <v>106.435</v>
      </c>
      <c r="G24">
        <v>106.435</v>
      </c>
      <c r="H24">
        <v>106.435</v>
      </c>
      <c r="I24">
        <v>106.435</v>
      </c>
      <c r="J24">
        <v>106.435</v>
      </c>
      <c r="Q24" s="15" t="s">
        <v>29</v>
      </c>
      <c r="R24" s="23">
        <v>106</v>
      </c>
      <c r="S24" s="11">
        <v>105</v>
      </c>
      <c r="T24" s="25">
        <v>6870</v>
      </c>
      <c r="U24" s="11">
        <v>809</v>
      </c>
      <c r="V24" s="11">
        <v>102.1</v>
      </c>
    </row>
    <row r="25" spans="1:27" x14ac:dyDescent="0.25">
      <c r="A25" s="15" t="s">
        <v>30</v>
      </c>
      <c r="B25" s="23">
        <v>85</v>
      </c>
      <c r="C25" s="25">
        <v>1290</v>
      </c>
      <c r="D25" s="11">
        <v>2000</v>
      </c>
      <c r="E25" s="11">
        <v>92.355999999999995</v>
      </c>
      <c r="F25">
        <v>91.684999999999903</v>
      </c>
      <c r="G25">
        <v>92.48</v>
      </c>
      <c r="H25">
        <v>92.605000000000004</v>
      </c>
      <c r="I25">
        <v>92.53</v>
      </c>
      <c r="J25">
        <v>92.48</v>
      </c>
      <c r="Q25" s="15" t="s">
        <v>30</v>
      </c>
      <c r="R25" s="23">
        <v>85</v>
      </c>
      <c r="S25" s="11">
        <v>94.4</v>
      </c>
      <c r="T25" s="25">
        <v>1290</v>
      </c>
      <c r="U25" s="11">
        <v>2000</v>
      </c>
      <c r="V25" s="11">
        <v>89.424999999999997</v>
      </c>
    </row>
    <row r="26" spans="1:27" x14ac:dyDescent="0.25">
      <c r="A26" s="15" t="s">
        <v>31</v>
      </c>
      <c r="B26" s="23">
        <v>5980</v>
      </c>
      <c r="C26" s="25">
        <v>92400</v>
      </c>
      <c r="D26" s="11">
        <v>21500</v>
      </c>
      <c r="E26" s="11">
        <v>10300</v>
      </c>
      <c r="F26">
        <v>9853.5061111111099</v>
      </c>
      <c r="G26">
        <v>9850.8911111111101</v>
      </c>
      <c r="H26">
        <v>8948.3155555555495</v>
      </c>
      <c r="I26">
        <v>5924.0888888888803</v>
      </c>
      <c r="J26">
        <v>6788.8344444444401</v>
      </c>
      <c r="Q26" s="15" t="s">
        <v>31</v>
      </c>
      <c r="R26" s="23">
        <v>5980</v>
      </c>
      <c r="S26" s="11">
        <v>10300</v>
      </c>
      <c r="T26" s="25">
        <v>92400</v>
      </c>
      <c r="U26" s="11">
        <v>21500</v>
      </c>
      <c r="V26" s="11">
        <v>6094.0605555555503</v>
      </c>
      <c r="W26">
        <v>10784.0766666666</v>
      </c>
      <c r="X26">
        <v>11984.8744444444</v>
      </c>
      <c r="Y26">
        <v>6134.4688888888804</v>
      </c>
    </row>
    <row r="27" spans="1:27" x14ac:dyDescent="0.25">
      <c r="A27" s="15" t="s">
        <v>32</v>
      </c>
      <c r="B27" s="23">
        <v>4480</v>
      </c>
      <c r="C27" s="25">
        <v>275000</v>
      </c>
      <c r="D27" s="11">
        <v>54000</v>
      </c>
      <c r="E27" s="11">
        <v>10659.381670000001</v>
      </c>
      <c r="F27">
        <v>16133.981111111099</v>
      </c>
      <c r="G27">
        <v>9481.4905555555506</v>
      </c>
      <c r="H27">
        <v>8962.5194444444405</v>
      </c>
      <c r="I27">
        <v>8559.6255555555508</v>
      </c>
      <c r="J27">
        <v>6016.89222222222</v>
      </c>
      <c r="K27">
        <v>13803.7477777777</v>
      </c>
      <c r="L27">
        <v>9564.5044444444393</v>
      </c>
      <c r="M27">
        <v>6120.6772222222198</v>
      </c>
      <c r="N27">
        <v>18996.677777777699</v>
      </c>
      <c r="O27">
        <v>8953.7005555555497</v>
      </c>
      <c r="Q27" s="15" t="s">
        <v>32</v>
      </c>
      <c r="R27" s="23">
        <v>4480</v>
      </c>
      <c r="S27" s="11">
        <v>8950</v>
      </c>
      <c r="T27" s="25">
        <v>275000</v>
      </c>
      <c r="U27" s="11">
        <v>54000</v>
      </c>
      <c r="V27" s="11"/>
    </row>
    <row r="28" spans="1:27" x14ac:dyDescent="0.25">
      <c r="A28" s="15" t="s">
        <v>33</v>
      </c>
      <c r="B28" s="23">
        <v>119</v>
      </c>
      <c r="C28" s="25">
        <v>18400</v>
      </c>
      <c r="D28" s="11">
        <v>18800</v>
      </c>
      <c r="E28" s="11">
        <v>134</v>
      </c>
      <c r="F28">
        <v>135.43</v>
      </c>
      <c r="G28">
        <v>135.43</v>
      </c>
      <c r="H28">
        <v>128.26499999999999</v>
      </c>
      <c r="I28">
        <v>135.43</v>
      </c>
      <c r="J28">
        <v>128.719999999999</v>
      </c>
      <c r="K28">
        <v>128.26499999999999</v>
      </c>
      <c r="L28">
        <v>137.47499999999999</v>
      </c>
      <c r="M28">
        <v>137.47499999999999</v>
      </c>
      <c r="N28">
        <v>128.719999999999</v>
      </c>
      <c r="O28">
        <v>128.26499999999999</v>
      </c>
      <c r="Q28" s="15" t="s">
        <v>33</v>
      </c>
      <c r="R28" s="23">
        <v>119</v>
      </c>
      <c r="S28" s="11">
        <v>134</v>
      </c>
      <c r="T28" s="25">
        <v>18400</v>
      </c>
      <c r="U28" s="11">
        <v>18800</v>
      </c>
      <c r="V28" s="11"/>
    </row>
    <row r="29" spans="1:27" x14ac:dyDescent="0.25">
      <c r="A29" s="15" t="s">
        <v>34</v>
      </c>
      <c r="B29" s="23">
        <v>7120</v>
      </c>
      <c r="C29" s="25">
        <v>9440</v>
      </c>
      <c r="D29" s="11">
        <v>14900</v>
      </c>
      <c r="E29" s="11">
        <v>7137.7017219999998</v>
      </c>
      <c r="F29">
        <v>7135.9572222222196</v>
      </c>
      <c r="G29">
        <v>7137.5022222222196</v>
      </c>
      <c r="H29">
        <v>7137.5022222222196</v>
      </c>
      <c r="I29">
        <v>7137.5022222222196</v>
      </c>
      <c r="J29">
        <v>7137.5022222222196</v>
      </c>
      <c r="K29">
        <v>7146.2972222222197</v>
      </c>
      <c r="L29">
        <v>7137.5022222222196</v>
      </c>
      <c r="M29">
        <v>7135.9272222222198</v>
      </c>
      <c r="N29">
        <v>7135.9122222222204</v>
      </c>
      <c r="O29">
        <v>7135.4122222222204</v>
      </c>
      <c r="Q29" s="15" t="s">
        <v>34</v>
      </c>
      <c r="R29" s="23">
        <v>7120</v>
      </c>
      <c r="S29" s="11">
        <v>7100</v>
      </c>
      <c r="T29" s="25">
        <v>9440</v>
      </c>
      <c r="U29" s="11">
        <v>14900</v>
      </c>
      <c r="V29" s="11"/>
    </row>
    <row r="30" spans="1:27" x14ac:dyDescent="0.25">
      <c r="A30" s="15" t="s">
        <v>35</v>
      </c>
      <c r="B30" s="23">
        <v>5920</v>
      </c>
      <c r="C30" s="25">
        <v>163000</v>
      </c>
      <c r="D30" s="11">
        <v>42400</v>
      </c>
      <c r="E30" s="11">
        <v>9044.8115560000006</v>
      </c>
      <c r="F30">
        <v>8334.1916666666602</v>
      </c>
      <c r="G30">
        <v>6734.7972222222197</v>
      </c>
      <c r="H30">
        <v>6734.7972222222197</v>
      </c>
      <c r="I30">
        <v>8828.2716666666602</v>
      </c>
      <c r="J30">
        <v>6734.7972222222197</v>
      </c>
      <c r="K30">
        <v>6734.7972222222197</v>
      </c>
      <c r="L30">
        <v>7695.3727777777704</v>
      </c>
      <c r="M30">
        <v>6734.7972222222197</v>
      </c>
      <c r="N30">
        <v>22205.0816666666</v>
      </c>
      <c r="O30">
        <v>9711.2116666666607</v>
      </c>
      <c r="Q30" s="15" t="s">
        <v>35</v>
      </c>
      <c r="R30" s="23">
        <v>5920</v>
      </c>
      <c r="S30" s="11">
        <v>6400</v>
      </c>
      <c r="T30" s="25">
        <v>163000</v>
      </c>
      <c r="U30" s="11">
        <v>42400</v>
      </c>
      <c r="V30" s="11"/>
    </row>
    <row r="31" spans="1:27" x14ac:dyDescent="0.25">
      <c r="A31" s="15" t="s">
        <v>36</v>
      </c>
      <c r="B31" s="23">
        <v>110</v>
      </c>
      <c r="C31" s="25">
        <v>74000</v>
      </c>
      <c r="D31" s="11">
        <v>21100</v>
      </c>
      <c r="E31" s="11">
        <v>119</v>
      </c>
      <c r="F31">
        <v>118.295</v>
      </c>
      <c r="G31">
        <v>121.13</v>
      </c>
      <c r="H31">
        <v>116.03</v>
      </c>
      <c r="I31">
        <v>1110.9138888888799</v>
      </c>
      <c r="J31">
        <v>128.41499999999999</v>
      </c>
      <c r="Q31" s="15" t="s">
        <v>36</v>
      </c>
      <c r="R31" s="23">
        <v>110</v>
      </c>
      <c r="S31" s="11">
        <v>119</v>
      </c>
      <c r="T31" s="25">
        <v>74000</v>
      </c>
      <c r="U31" s="11">
        <v>21100</v>
      </c>
      <c r="V31" s="11"/>
    </row>
    <row r="32" spans="1:27" x14ac:dyDescent="0.25">
      <c r="A32" s="15" t="s">
        <v>37</v>
      </c>
      <c r="B32" s="23">
        <v>14500</v>
      </c>
      <c r="C32" s="25">
        <v>147000</v>
      </c>
      <c r="D32" s="11">
        <v>23300</v>
      </c>
      <c r="E32" s="11">
        <v>22600</v>
      </c>
      <c r="F32">
        <v>20345.71</v>
      </c>
      <c r="G32">
        <v>16313.676666666601</v>
      </c>
      <c r="H32">
        <v>20345.71</v>
      </c>
      <c r="I32">
        <v>20345.71</v>
      </c>
      <c r="J32">
        <v>16417.451666666599</v>
      </c>
      <c r="K32">
        <v>20345.71</v>
      </c>
      <c r="L32">
        <v>16313.676666666601</v>
      </c>
      <c r="M32">
        <v>16050.844999999999</v>
      </c>
      <c r="N32">
        <v>16680.203333333298</v>
      </c>
      <c r="O32">
        <v>16313.7966666666</v>
      </c>
      <c r="Q32" s="15" t="s">
        <v>37</v>
      </c>
      <c r="R32" s="23">
        <v>14500</v>
      </c>
      <c r="S32" s="11">
        <v>22600</v>
      </c>
      <c r="T32" s="25">
        <v>147000</v>
      </c>
      <c r="U32" s="11">
        <v>23300</v>
      </c>
      <c r="V32" s="11"/>
    </row>
    <row r="33" spans="1:22" x14ac:dyDescent="0.25">
      <c r="A33" s="15" t="s">
        <v>38</v>
      </c>
      <c r="B33" s="23">
        <v>5690</v>
      </c>
      <c r="C33" s="25">
        <v>60400</v>
      </c>
      <c r="D33" s="11">
        <v>19600</v>
      </c>
      <c r="E33" s="11">
        <v>7670</v>
      </c>
      <c r="F33">
        <v>5995.8555555555504</v>
      </c>
      <c r="G33">
        <v>5992.8455555555502</v>
      </c>
      <c r="H33">
        <v>5992.1605555555498</v>
      </c>
      <c r="I33">
        <v>5990.2855555555498</v>
      </c>
      <c r="J33">
        <v>5991.5905555555501</v>
      </c>
      <c r="K33">
        <v>6229.34666666666</v>
      </c>
      <c r="L33">
        <v>5995.9105555555498</v>
      </c>
      <c r="M33">
        <v>5991.7305555555504</v>
      </c>
      <c r="N33">
        <v>5991.5955555555502</v>
      </c>
      <c r="O33">
        <v>5857.1322222222198</v>
      </c>
      <c r="Q33" s="15" t="s">
        <v>38</v>
      </c>
      <c r="R33" s="23">
        <v>5690</v>
      </c>
      <c r="S33" s="11">
        <v>7670</v>
      </c>
      <c r="T33" s="25">
        <v>60400</v>
      </c>
      <c r="U33" s="11">
        <v>19600</v>
      </c>
      <c r="V33" s="11"/>
    </row>
    <row r="34" spans="1:22" x14ac:dyDescent="0.25">
      <c r="A34" s="15" t="s">
        <v>39</v>
      </c>
      <c r="B34" s="23">
        <v>1390</v>
      </c>
      <c r="C34" s="25">
        <v>7030</v>
      </c>
      <c r="D34" s="11">
        <v>95000</v>
      </c>
      <c r="E34" s="11">
        <v>3667.1041329999998</v>
      </c>
      <c r="F34">
        <v>1930.6855555555501</v>
      </c>
      <c r="G34">
        <v>2790.3306666666599</v>
      </c>
      <c r="H34">
        <v>1657.18333333333</v>
      </c>
      <c r="I34">
        <v>1892.0606666666599</v>
      </c>
      <c r="J34">
        <v>73.201999999999899</v>
      </c>
      <c r="K34">
        <v>2792.38466666666</v>
      </c>
      <c r="L34">
        <v>1655.1513333333301</v>
      </c>
      <c r="M34">
        <v>1656.54733333333</v>
      </c>
      <c r="N34">
        <v>74.763999999999996</v>
      </c>
      <c r="O34">
        <v>22148.731777777699</v>
      </c>
      <c r="Q34" s="15" t="s">
        <v>39</v>
      </c>
      <c r="R34" s="23">
        <v>1390</v>
      </c>
      <c r="S34" s="11">
        <v>1590</v>
      </c>
      <c r="T34" s="25">
        <v>7030</v>
      </c>
      <c r="U34" s="11">
        <v>95000</v>
      </c>
      <c r="V34" s="11"/>
    </row>
    <row r="35" spans="1:22" x14ac:dyDescent="0.25">
      <c r="A35" s="15" t="s">
        <v>40</v>
      </c>
      <c r="B35" s="23">
        <v>6320</v>
      </c>
      <c r="C35" s="25">
        <v>10500</v>
      </c>
      <c r="D35" s="11">
        <v>54400</v>
      </c>
      <c r="E35" s="11">
        <v>11149.197980000001</v>
      </c>
      <c r="F35">
        <v>12193.1853333333</v>
      </c>
      <c r="G35">
        <v>7350.2006666666603</v>
      </c>
      <c r="H35">
        <v>12571.380666666601</v>
      </c>
      <c r="I35">
        <v>9028.1064444444401</v>
      </c>
      <c r="J35">
        <v>12193.1853333333</v>
      </c>
      <c r="K35">
        <v>13275.632666666599</v>
      </c>
      <c r="L35">
        <v>12193.1853333333</v>
      </c>
      <c r="M35">
        <v>8300.7326666666595</v>
      </c>
      <c r="N35">
        <v>12193.1853333333</v>
      </c>
      <c r="O35">
        <v>12193.1853333333</v>
      </c>
      <c r="Q35" s="15" t="s">
        <v>40</v>
      </c>
      <c r="R35" s="23">
        <v>6320</v>
      </c>
      <c r="S35" s="11">
        <v>10500</v>
      </c>
      <c r="T35" s="25">
        <v>10500</v>
      </c>
      <c r="U35" s="11">
        <v>54400</v>
      </c>
      <c r="V35" s="11"/>
    </row>
    <row r="36" spans="1:22" x14ac:dyDescent="0.25">
      <c r="A36" s="15" t="s">
        <v>41</v>
      </c>
      <c r="B36" s="23">
        <v>81</v>
      </c>
      <c r="C36" s="25">
        <v>15800</v>
      </c>
      <c r="D36" s="11">
        <v>104000</v>
      </c>
      <c r="E36" s="11">
        <v>3475.4503169999998</v>
      </c>
      <c r="F36">
        <v>84.033999999999907</v>
      </c>
      <c r="G36">
        <v>978.23888888888803</v>
      </c>
      <c r="H36">
        <v>3440.4735555555499</v>
      </c>
      <c r="I36">
        <v>3676.1528888888802</v>
      </c>
      <c r="J36">
        <v>3440.1435555555499</v>
      </c>
      <c r="K36">
        <v>3446.2915555555501</v>
      </c>
      <c r="L36">
        <v>3441.0935555555502</v>
      </c>
      <c r="M36">
        <v>3443.85355555555</v>
      </c>
      <c r="N36">
        <v>3440.1435555555499</v>
      </c>
      <c r="Q36" s="15" t="s">
        <v>41</v>
      </c>
      <c r="R36" s="23">
        <v>81</v>
      </c>
      <c r="S36" s="11">
        <v>3440</v>
      </c>
      <c r="T36" s="25">
        <v>15800</v>
      </c>
      <c r="U36" s="11">
        <v>104000</v>
      </c>
      <c r="V36" s="11"/>
    </row>
    <row r="37" spans="1:22" x14ac:dyDescent="0.25">
      <c r="A37" s="15" t="s">
        <v>42</v>
      </c>
      <c r="B37" s="23">
        <v>13400</v>
      </c>
      <c r="C37" s="25">
        <v>23200</v>
      </c>
      <c r="D37" s="11">
        <v>113000</v>
      </c>
      <c r="E37" s="11">
        <v>17500</v>
      </c>
      <c r="F37">
        <v>16362.3384444444</v>
      </c>
      <c r="G37">
        <v>16362.3384444444</v>
      </c>
      <c r="H37">
        <v>16362.3384444444</v>
      </c>
      <c r="I37">
        <v>16362.3384444444</v>
      </c>
      <c r="J37">
        <v>16362.3384444444</v>
      </c>
      <c r="K37">
        <v>16362.3384444444</v>
      </c>
      <c r="L37">
        <v>16362.3384444444</v>
      </c>
      <c r="M37">
        <v>16362.3384444444</v>
      </c>
      <c r="N37">
        <v>16362.3384444444</v>
      </c>
      <c r="O37">
        <v>16362.3384444444</v>
      </c>
      <c r="Q37" s="15" t="s">
        <v>42</v>
      </c>
      <c r="R37" s="23">
        <v>13400</v>
      </c>
      <c r="S37" s="11">
        <v>17500</v>
      </c>
      <c r="T37" s="25">
        <v>23200</v>
      </c>
      <c r="U37" s="11">
        <v>113000</v>
      </c>
      <c r="V37" s="11"/>
    </row>
    <row r="38" spans="1:22" x14ac:dyDescent="0.25">
      <c r="A38" s="15" t="s">
        <v>43</v>
      </c>
      <c r="B38" s="23">
        <v>11500</v>
      </c>
      <c r="C38" s="25">
        <v>5140</v>
      </c>
      <c r="D38" s="11">
        <v>95700</v>
      </c>
      <c r="E38" s="11">
        <v>11200</v>
      </c>
      <c r="F38">
        <v>7994.0468888888799</v>
      </c>
      <c r="G38">
        <v>7993.6568888888796</v>
      </c>
      <c r="H38">
        <v>7994.0468888888799</v>
      </c>
      <c r="I38">
        <v>7993.6568888888796</v>
      </c>
      <c r="J38">
        <v>7993.8028888888803</v>
      </c>
      <c r="K38">
        <v>7994.0468888888799</v>
      </c>
      <c r="L38">
        <v>7994.0468888888799</v>
      </c>
      <c r="M38">
        <v>7994.0468888888799</v>
      </c>
      <c r="N38">
        <v>7993.6568888888796</v>
      </c>
      <c r="O38">
        <v>7993.8028888888803</v>
      </c>
      <c r="Q38" s="15" t="s">
        <v>43</v>
      </c>
      <c r="R38" s="23">
        <v>11500</v>
      </c>
      <c r="S38" s="11">
        <v>11200</v>
      </c>
      <c r="T38" s="25">
        <v>5140</v>
      </c>
      <c r="U38" s="11">
        <v>95700</v>
      </c>
      <c r="V38" s="11"/>
    </row>
    <row r="39" spans="1:22" x14ac:dyDescent="0.25">
      <c r="A39" s="15" t="s">
        <v>44</v>
      </c>
      <c r="B39" s="23">
        <v>14200</v>
      </c>
      <c r="C39" s="25">
        <v>30100</v>
      </c>
      <c r="D39" s="11">
        <v>94200</v>
      </c>
      <c r="E39" s="11">
        <v>16497.968720000001</v>
      </c>
      <c r="F39">
        <v>22572.754000000001</v>
      </c>
      <c r="G39">
        <v>14406.8751111111</v>
      </c>
      <c r="I39">
        <v>22573.46</v>
      </c>
      <c r="J39">
        <v>16164.180888888801</v>
      </c>
      <c r="K39">
        <v>14407.327111111101</v>
      </c>
      <c r="L39">
        <v>13910.7951111111</v>
      </c>
      <c r="M39">
        <v>13541.564444444401</v>
      </c>
      <c r="N39">
        <v>14406.793111111099</v>
      </c>
      <c r="Q39" s="15" t="s">
        <v>44</v>
      </c>
      <c r="R39" s="23">
        <v>14200</v>
      </c>
      <c r="S39" s="11">
        <v>15000</v>
      </c>
      <c r="T39" s="25">
        <v>30100</v>
      </c>
      <c r="U39" s="11">
        <v>94200</v>
      </c>
      <c r="V39" s="11"/>
    </row>
    <row r="40" spans="1:22" x14ac:dyDescent="0.25">
      <c r="A40" s="15" t="s">
        <v>45</v>
      </c>
      <c r="B40" s="23">
        <v>17400</v>
      </c>
      <c r="C40" s="25">
        <v>22300</v>
      </c>
      <c r="D40" s="11">
        <v>85200</v>
      </c>
      <c r="E40" s="11">
        <v>20275.580959999999</v>
      </c>
      <c r="F40">
        <v>21134.180444444399</v>
      </c>
      <c r="G40">
        <v>20167.011777777701</v>
      </c>
      <c r="H40">
        <v>21134.180444444399</v>
      </c>
      <c r="I40">
        <v>20045.6415555555</v>
      </c>
      <c r="J40">
        <v>20044.405555555499</v>
      </c>
      <c r="K40">
        <v>20046.771555555501</v>
      </c>
      <c r="L40">
        <v>20045.617555555498</v>
      </c>
      <c r="M40">
        <v>20043.9655555555</v>
      </c>
      <c r="N40">
        <v>20045.621555555499</v>
      </c>
      <c r="O40">
        <v>20048.4135555555</v>
      </c>
      <c r="Q40" s="15" t="s">
        <v>45</v>
      </c>
      <c r="R40" s="23">
        <v>17400</v>
      </c>
      <c r="S40" s="11">
        <v>14900</v>
      </c>
      <c r="T40" s="25">
        <v>22300</v>
      </c>
      <c r="U40" s="11">
        <v>85200</v>
      </c>
      <c r="V40" s="11"/>
    </row>
    <row r="41" spans="1:22" x14ac:dyDescent="0.25">
      <c r="A41" s="15" t="s">
        <v>46</v>
      </c>
      <c r="B41" s="23">
        <v>13100</v>
      </c>
      <c r="C41" s="25">
        <v>24300</v>
      </c>
      <c r="D41" s="11">
        <v>117000</v>
      </c>
      <c r="E41" s="11">
        <v>13444.76433</v>
      </c>
      <c r="F41">
        <v>13443.7557777777</v>
      </c>
      <c r="G41">
        <v>13443.5857777777</v>
      </c>
      <c r="H41">
        <v>13310.468444444399</v>
      </c>
      <c r="I41">
        <v>13443.7557777777</v>
      </c>
      <c r="J41">
        <v>13344.109777777699</v>
      </c>
      <c r="K41">
        <v>13850.455333333301</v>
      </c>
      <c r="L41">
        <v>13443.5857777777</v>
      </c>
      <c r="M41">
        <v>13412.048444444399</v>
      </c>
      <c r="N41">
        <v>13411.164444444399</v>
      </c>
      <c r="O41">
        <v>13344.713777777701</v>
      </c>
      <c r="Q41" s="15" t="s">
        <v>46</v>
      </c>
      <c r="R41" s="23">
        <v>13100</v>
      </c>
      <c r="S41" s="11">
        <v>10200</v>
      </c>
      <c r="T41" s="25">
        <v>24300</v>
      </c>
      <c r="U41" s="11">
        <v>117000</v>
      </c>
      <c r="V41" s="11"/>
    </row>
    <row r="42" spans="1:22" x14ac:dyDescent="0.25">
      <c r="A42" s="15" t="s">
        <v>47</v>
      </c>
      <c r="B42" s="23">
        <v>28300</v>
      </c>
      <c r="C42" s="25">
        <v>124000</v>
      </c>
      <c r="D42" s="11">
        <v>549000</v>
      </c>
      <c r="E42" s="11">
        <v>36129.024490000003</v>
      </c>
      <c r="F42">
        <v>25298.8215555555</v>
      </c>
      <c r="G42">
        <v>43810.318444444398</v>
      </c>
      <c r="H42">
        <v>29316.8062222222</v>
      </c>
      <c r="I42">
        <v>30595.592000000001</v>
      </c>
      <c r="J42">
        <v>36218.9517777777</v>
      </c>
      <c r="K42">
        <v>46660.458888888803</v>
      </c>
      <c r="L42">
        <v>34414.597999999998</v>
      </c>
      <c r="M42">
        <v>40591.085555555503</v>
      </c>
      <c r="N42">
        <v>41049.119777777698</v>
      </c>
      <c r="O42">
        <v>33334.4926666666</v>
      </c>
      <c r="Q42" s="15" t="s">
        <v>47</v>
      </c>
      <c r="R42" s="23">
        <v>28300</v>
      </c>
      <c r="S42" s="11">
        <v>29300</v>
      </c>
      <c r="T42" s="25">
        <v>124000</v>
      </c>
      <c r="U42" s="11">
        <v>549000</v>
      </c>
      <c r="V42" s="11"/>
    </row>
    <row r="43" spans="1:22" x14ac:dyDescent="0.25">
      <c r="A43" s="15" t="s">
        <v>48</v>
      </c>
      <c r="B43" s="23">
        <v>20900</v>
      </c>
      <c r="C43" s="25">
        <v>164000</v>
      </c>
      <c r="D43" s="11">
        <v>601000</v>
      </c>
      <c r="E43" s="11">
        <v>52900</v>
      </c>
      <c r="F43">
        <v>29108.944444444402</v>
      </c>
      <c r="G43">
        <v>31866.599777777701</v>
      </c>
      <c r="H43">
        <v>19562.905555555499</v>
      </c>
      <c r="I43">
        <v>52357.076666666602</v>
      </c>
      <c r="J43">
        <v>43025.690666666596</v>
      </c>
      <c r="K43">
        <v>63683.3146666666</v>
      </c>
      <c r="L43">
        <v>27174.536888888801</v>
      </c>
      <c r="M43">
        <v>28273.237111111099</v>
      </c>
      <c r="N43">
        <v>31016.6415555555</v>
      </c>
      <c r="O43">
        <v>19138.437555555502</v>
      </c>
      <c r="Q43" s="15" t="s">
        <v>48</v>
      </c>
      <c r="R43" s="23">
        <v>20900</v>
      </c>
      <c r="S43" s="11">
        <v>52900</v>
      </c>
      <c r="T43" s="25">
        <v>164000</v>
      </c>
      <c r="U43" s="11">
        <v>601000</v>
      </c>
      <c r="V43" s="11"/>
    </row>
    <row r="44" spans="1:22" x14ac:dyDescent="0.25">
      <c r="A44" s="15" t="s">
        <v>49</v>
      </c>
      <c r="B44" s="23">
        <v>28600</v>
      </c>
      <c r="C44" s="25">
        <v>167000</v>
      </c>
      <c r="D44" s="11">
        <v>551000</v>
      </c>
      <c r="E44" s="11">
        <v>69800</v>
      </c>
      <c r="F44">
        <v>49373.846444444403</v>
      </c>
      <c r="G44">
        <v>39191.206444444397</v>
      </c>
      <c r="H44">
        <v>34479.7515555555</v>
      </c>
      <c r="I44">
        <v>34648.657777777698</v>
      </c>
      <c r="J44">
        <v>89068.464222222203</v>
      </c>
      <c r="K44">
        <v>61847.5202222222</v>
      </c>
      <c r="L44">
        <v>63957.459333333303</v>
      </c>
      <c r="M44">
        <v>49271.350222222201</v>
      </c>
      <c r="N44">
        <v>35833.725111111104</v>
      </c>
      <c r="O44">
        <v>47579.049111111097</v>
      </c>
      <c r="Q44" s="15" t="s">
        <v>49</v>
      </c>
      <c r="R44" s="23">
        <v>28600</v>
      </c>
      <c r="S44" s="11">
        <v>69800</v>
      </c>
      <c r="T44" s="25">
        <v>167000</v>
      </c>
      <c r="U44" s="11">
        <v>551000</v>
      </c>
      <c r="V44" s="11"/>
    </row>
    <row r="45" spans="1:22" x14ac:dyDescent="0.25">
      <c r="A45" s="15" t="s">
        <v>50</v>
      </c>
      <c r="B45" s="23">
        <v>36200</v>
      </c>
      <c r="C45" s="25">
        <v>191000</v>
      </c>
      <c r="D45" s="11">
        <v>715000</v>
      </c>
      <c r="E45" s="11">
        <v>77800</v>
      </c>
      <c r="F45">
        <v>79263.546444444393</v>
      </c>
      <c r="G45">
        <v>61339.346222222201</v>
      </c>
      <c r="H45">
        <v>91893.778000000006</v>
      </c>
      <c r="I45">
        <v>41415.530222222202</v>
      </c>
      <c r="J45">
        <v>73271.687555555502</v>
      </c>
      <c r="K45">
        <v>84095.618222222198</v>
      </c>
      <c r="L45">
        <v>62141.210444444398</v>
      </c>
      <c r="M45">
        <v>72182.086888888894</v>
      </c>
      <c r="N45">
        <v>60461.254666666602</v>
      </c>
      <c r="O45">
        <v>80776.807555555497</v>
      </c>
      <c r="Q45" s="15" t="s">
        <v>50</v>
      </c>
      <c r="R45" s="23">
        <v>36200</v>
      </c>
      <c r="S45" s="11">
        <v>77800</v>
      </c>
      <c r="T45" s="25">
        <v>191000</v>
      </c>
      <c r="U45" s="11">
        <v>715000</v>
      </c>
      <c r="V45" s="11"/>
    </row>
    <row r="46" spans="1:22" x14ac:dyDescent="0.25">
      <c r="A46" s="15" t="s">
        <v>51</v>
      </c>
      <c r="B46" s="23">
        <v>22800</v>
      </c>
      <c r="C46" s="25">
        <v>181000</v>
      </c>
      <c r="D46" s="11">
        <v>616000</v>
      </c>
      <c r="E46" s="11">
        <v>47357.535309999999</v>
      </c>
      <c r="F46">
        <v>40384.574666666602</v>
      </c>
      <c r="G46">
        <v>28284.468666666598</v>
      </c>
      <c r="H46">
        <v>17441.805777777699</v>
      </c>
      <c r="I46">
        <v>51890.595999999998</v>
      </c>
      <c r="J46">
        <v>86693.755999999994</v>
      </c>
      <c r="K46">
        <v>42402.985111111098</v>
      </c>
      <c r="L46">
        <v>22963.6102222222</v>
      </c>
      <c r="M46">
        <v>107146.711555555</v>
      </c>
      <c r="N46">
        <v>35516.659777777699</v>
      </c>
      <c r="O46">
        <v>40850.185333333298</v>
      </c>
      <c r="Q46" s="15" t="s">
        <v>51</v>
      </c>
      <c r="R46" s="23">
        <v>22800</v>
      </c>
      <c r="S46" s="11">
        <v>36300</v>
      </c>
      <c r="T46" s="25">
        <v>181000</v>
      </c>
      <c r="U46" s="11">
        <v>616000</v>
      </c>
      <c r="V46" s="11"/>
    </row>
    <row r="47" spans="1:22" x14ac:dyDescent="0.25">
      <c r="A47" s="15" t="s">
        <v>52</v>
      </c>
      <c r="B47" s="23">
        <v>17000</v>
      </c>
      <c r="C47" s="25">
        <v>176000</v>
      </c>
      <c r="D47" s="11">
        <v>798000</v>
      </c>
      <c r="E47" s="11">
        <v>30900</v>
      </c>
      <c r="F47">
        <v>35152.634888888802</v>
      </c>
      <c r="G47">
        <v>26817.934000000001</v>
      </c>
      <c r="H47">
        <v>27916.658444444402</v>
      </c>
      <c r="I47">
        <v>18551.117555555498</v>
      </c>
      <c r="J47">
        <v>20111.3262222222</v>
      </c>
      <c r="K47">
        <v>23226.7175555555</v>
      </c>
      <c r="L47">
        <v>55831.027333333303</v>
      </c>
      <c r="M47">
        <v>42715.124444444402</v>
      </c>
      <c r="N47">
        <v>21318.616222222201</v>
      </c>
      <c r="O47">
        <v>18110.630444444399</v>
      </c>
      <c r="Q47" s="15" t="s">
        <v>52</v>
      </c>
      <c r="R47" s="23">
        <v>17000</v>
      </c>
      <c r="S47" s="11">
        <v>30900</v>
      </c>
      <c r="T47" s="25">
        <v>176000</v>
      </c>
      <c r="U47" s="11">
        <v>798000</v>
      </c>
      <c r="V47" s="11"/>
    </row>
    <row r="48" spans="1:22" x14ac:dyDescent="0.25">
      <c r="A48" s="15" t="s">
        <v>53</v>
      </c>
      <c r="B48" s="23">
        <v>20800</v>
      </c>
      <c r="C48" s="25">
        <v>104000</v>
      </c>
      <c r="D48" s="11">
        <v>603000</v>
      </c>
      <c r="E48" s="11">
        <v>26800</v>
      </c>
      <c r="F48">
        <v>17664.123555555499</v>
      </c>
      <c r="G48">
        <v>17664.123555555499</v>
      </c>
      <c r="H48">
        <v>21170.332888888799</v>
      </c>
      <c r="I48">
        <v>21171.680888888801</v>
      </c>
      <c r="J48">
        <v>21718.149111111099</v>
      </c>
      <c r="K48">
        <v>21174.452888888802</v>
      </c>
      <c r="L48">
        <v>32092.341111111102</v>
      </c>
      <c r="M48">
        <v>21166.5508888888</v>
      </c>
      <c r="N48">
        <v>22201.054666666601</v>
      </c>
      <c r="O48">
        <v>21174.452888888802</v>
      </c>
      <c r="Q48" s="15" t="s">
        <v>53</v>
      </c>
      <c r="R48" s="23">
        <v>20800</v>
      </c>
      <c r="S48" s="11">
        <v>26800</v>
      </c>
      <c r="T48" s="25">
        <v>104000</v>
      </c>
      <c r="U48" s="11">
        <v>603000</v>
      </c>
      <c r="V48" s="11"/>
    </row>
    <row r="49" spans="1:22" x14ac:dyDescent="0.25">
      <c r="A49" s="15" t="s">
        <v>54</v>
      </c>
      <c r="B49" s="23">
        <v>28300</v>
      </c>
      <c r="C49" s="25">
        <v>124000</v>
      </c>
      <c r="D49" s="11">
        <v>549000</v>
      </c>
      <c r="E49" s="11">
        <v>18153.645619999999</v>
      </c>
      <c r="F49">
        <v>24190.005555555501</v>
      </c>
      <c r="G49">
        <v>15698.871111111101</v>
      </c>
      <c r="H49">
        <v>14944.574888888799</v>
      </c>
      <c r="I49">
        <v>14915.8955555555</v>
      </c>
      <c r="J49">
        <v>15921.315333333299</v>
      </c>
      <c r="K49">
        <v>24318.265111111101</v>
      </c>
      <c r="L49">
        <v>14911.221555555499</v>
      </c>
      <c r="M49">
        <v>15043.4268888888</v>
      </c>
      <c r="N49">
        <v>26279.128666666598</v>
      </c>
      <c r="O49">
        <v>15313.7515555555</v>
      </c>
      <c r="Q49" s="15" t="s">
        <v>54</v>
      </c>
      <c r="R49" s="23">
        <v>28300</v>
      </c>
      <c r="S49" s="11">
        <v>15200</v>
      </c>
      <c r="T49" s="25">
        <v>124000</v>
      </c>
      <c r="U49" s="11">
        <v>549000</v>
      </c>
      <c r="V49" s="11"/>
    </row>
    <row r="50" spans="1:22" x14ac:dyDescent="0.25">
      <c r="A50" s="15" t="s">
        <v>55</v>
      </c>
      <c r="B50" s="23">
        <v>630000</v>
      </c>
      <c r="C50" s="25">
        <v>1180000</v>
      </c>
      <c r="D50" s="11">
        <v>1590000</v>
      </c>
      <c r="E50" s="11">
        <v>1580000</v>
      </c>
      <c r="F50">
        <v>853048.36111111101</v>
      </c>
      <c r="G50">
        <v>911357.08522222203</v>
      </c>
      <c r="H50">
        <v>1305000.2944444399</v>
      </c>
      <c r="I50">
        <v>455306.429777777</v>
      </c>
      <c r="J50">
        <v>769775.35444444395</v>
      </c>
      <c r="K50">
        <v>632219.72988888796</v>
      </c>
      <c r="L50">
        <v>761174.50188888796</v>
      </c>
      <c r="M50">
        <v>1001423.52088888</v>
      </c>
      <c r="N50">
        <v>1183242.1541111099</v>
      </c>
      <c r="O50">
        <v>872668.45211111102</v>
      </c>
      <c r="Q50" s="15" t="s">
        <v>55</v>
      </c>
      <c r="R50" s="23">
        <v>630000</v>
      </c>
      <c r="S50" s="11">
        <v>1580000</v>
      </c>
      <c r="T50" s="25">
        <v>1180000</v>
      </c>
      <c r="U50" s="11">
        <v>1590000</v>
      </c>
      <c r="V50" s="11"/>
    </row>
    <row r="51" spans="1:22" x14ac:dyDescent="0.25">
      <c r="A51" s="15" t="s">
        <v>56</v>
      </c>
      <c r="B51" s="23">
        <v>839000</v>
      </c>
      <c r="C51" s="25">
        <v>572000</v>
      </c>
      <c r="D51" s="11">
        <v>2510000</v>
      </c>
      <c r="E51" s="11">
        <v>931000</v>
      </c>
      <c r="F51">
        <v>87989.332888888894</v>
      </c>
      <c r="G51">
        <v>511738.97311111097</v>
      </c>
      <c r="H51">
        <v>1258957.10577777</v>
      </c>
      <c r="I51">
        <v>1232918.6893333299</v>
      </c>
      <c r="J51">
        <v>511738.97311111097</v>
      </c>
      <c r="K51">
        <v>1137624.2938888799</v>
      </c>
      <c r="L51">
        <v>607822.12388888805</v>
      </c>
      <c r="M51">
        <v>866727.95966666599</v>
      </c>
      <c r="N51">
        <v>964474.88066666597</v>
      </c>
      <c r="O51">
        <v>995488.82177777705</v>
      </c>
      <c r="Q51" s="15" t="s">
        <v>56</v>
      </c>
      <c r="R51" s="23">
        <v>839000</v>
      </c>
      <c r="S51" s="11">
        <v>931000</v>
      </c>
      <c r="T51" s="25">
        <v>572000</v>
      </c>
      <c r="U51" s="11">
        <v>2510000</v>
      </c>
      <c r="V51" s="11"/>
    </row>
    <row r="52" spans="1:22" x14ac:dyDescent="0.25">
      <c r="A52" s="15" t="s">
        <v>57</v>
      </c>
      <c r="B52" s="23">
        <v>64600</v>
      </c>
      <c r="C52" s="25">
        <v>515000</v>
      </c>
      <c r="D52" s="11">
        <v>1340000</v>
      </c>
      <c r="E52" s="11">
        <v>192540.7703</v>
      </c>
      <c r="F52">
        <v>87989.332888888894</v>
      </c>
      <c r="G52">
        <v>429572.52122222201</v>
      </c>
      <c r="H52">
        <v>432079.597555555</v>
      </c>
      <c r="I52">
        <v>213844.74722222201</v>
      </c>
      <c r="J52">
        <v>288219.489</v>
      </c>
      <c r="K52">
        <v>57604.905333333299</v>
      </c>
      <c r="L52">
        <v>172884.67811111099</v>
      </c>
      <c r="M52">
        <v>68721.888999999996</v>
      </c>
      <c r="N52">
        <v>103490.877666666</v>
      </c>
      <c r="O52">
        <v>70999.664777777696</v>
      </c>
      <c r="Q52" s="15" t="s">
        <v>57</v>
      </c>
      <c r="R52" s="23">
        <v>64600</v>
      </c>
      <c r="S52" s="11">
        <v>74400</v>
      </c>
      <c r="T52" s="25">
        <v>515000</v>
      </c>
      <c r="U52" s="11">
        <v>1340000</v>
      </c>
      <c r="V52" s="11"/>
    </row>
    <row r="53" spans="1:22" x14ac:dyDescent="0.25">
      <c r="A53" s="15" t="s">
        <v>58</v>
      </c>
      <c r="B53" s="23">
        <v>483000</v>
      </c>
      <c r="C53" s="25">
        <v>448000</v>
      </c>
      <c r="D53" s="11">
        <v>2030000</v>
      </c>
      <c r="E53" s="11">
        <v>761000</v>
      </c>
      <c r="F53">
        <v>725741.69844444399</v>
      </c>
      <c r="G53">
        <v>535861.85766666604</v>
      </c>
      <c r="H53">
        <v>505677.65755555499</v>
      </c>
      <c r="I53">
        <v>697146.84622222197</v>
      </c>
      <c r="J53">
        <v>928300.85255555494</v>
      </c>
      <c r="K53">
        <v>631545.147</v>
      </c>
      <c r="L53">
        <v>395637.75866666599</v>
      </c>
      <c r="Q53" s="15" t="s">
        <v>58</v>
      </c>
      <c r="R53" s="23">
        <v>483000</v>
      </c>
      <c r="S53" s="11">
        <v>761000</v>
      </c>
      <c r="T53" s="25">
        <v>448000</v>
      </c>
      <c r="U53" s="11">
        <v>2030000</v>
      </c>
      <c r="V53" s="11"/>
    </row>
    <row r="54" spans="1:22" x14ac:dyDescent="0.25">
      <c r="A54" s="15" t="s">
        <v>59</v>
      </c>
      <c r="B54" s="23">
        <v>49800</v>
      </c>
      <c r="C54" s="25">
        <v>317000</v>
      </c>
      <c r="D54" s="11">
        <v>1930000</v>
      </c>
      <c r="E54" s="11">
        <v>84700</v>
      </c>
      <c r="F54">
        <v>25097.7303333333</v>
      </c>
      <c r="G54">
        <v>93008.541666666599</v>
      </c>
      <c r="H54">
        <v>28183.440444444401</v>
      </c>
      <c r="I54">
        <v>84033.493666666604</v>
      </c>
      <c r="J54">
        <v>107524.908555555</v>
      </c>
      <c r="K54">
        <v>58437.360444444399</v>
      </c>
      <c r="L54">
        <v>70514.322444444406</v>
      </c>
      <c r="M54">
        <v>167258.269888888</v>
      </c>
      <c r="N54">
        <v>48965.953000000001</v>
      </c>
      <c r="O54">
        <v>115994.162</v>
      </c>
      <c r="Q54" s="15" t="s">
        <v>59</v>
      </c>
      <c r="R54" s="23">
        <v>49800</v>
      </c>
      <c r="S54" s="11">
        <v>84700</v>
      </c>
      <c r="T54" s="25">
        <v>317000</v>
      </c>
      <c r="U54" s="11">
        <v>1930000</v>
      </c>
      <c r="V54" s="11"/>
    </row>
    <row r="55" spans="1:22" x14ac:dyDescent="0.25">
      <c r="A55" s="15" t="s">
        <v>60</v>
      </c>
      <c r="B55" s="23">
        <v>1630000</v>
      </c>
      <c r="C55" s="25">
        <v>1630000</v>
      </c>
      <c r="D55" s="11">
        <v>2000000</v>
      </c>
      <c r="E55" s="11">
        <v>2070000</v>
      </c>
      <c r="F55">
        <v>838683.41711111099</v>
      </c>
      <c r="G55">
        <v>2291219.8354444401</v>
      </c>
      <c r="H55">
        <v>1527031.2871111101</v>
      </c>
      <c r="I55">
        <v>2656138.8266666601</v>
      </c>
      <c r="J55">
        <v>1552970.477</v>
      </c>
      <c r="K55">
        <v>1546275.9655555501</v>
      </c>
      <c r="L55">
        <v>2348351.5575555498</v>
      </c>
      <c r="M55">
        <v>2023178.29333333</v>
      </c>
      <c r="N55">
        <v>1472367.74944444</v>
      </c>
      <c r="O55">
        <v>1278624.86855555</v>
      </c>
      <c r="Q55" s="15" t="s">
        <v>60</v>
      </c>
      <c r="R55" s="23">
        <v>1630000</v>
      </c>
      <c r="S55" s="11">
        <v>2070000</v>
      </c>
      <c r="T55" s="25">
        <v>1630000</v>
      </c>
      <c r="U55" s="11">
        <v>2000000</v>
      </c>
      <c r="V55" s="11"/>
    </row>
    <row r="56" spans="1:22" x14ac:dyDescent="0.25">
      <c r="A56" s="15" t="s">
        <v>61</v>
      </c>
      <c r="B56" s="23">
        <v>1000000</v>
      </c>
      <c r="C56" s="25">
        <v>730000</v>
      </c>
      <c r="D56" s="11">
        <v>1980000</v>
      </c>
      <c r="E56" s="11">
        <v>519003.67749999999</v>
      </c>
      <c r="F56">
        <v>413967.32955555501</v>
      </c>
      <c r="G56">
        <v>185580.49366666601</v>
      </c>
      <c r="H56">
        <v>556887.41222222196</v>
      </c>
      <c r="I56">
        <v>425233.01066666603</v>
      </c>
      <c r="J56">
        <v>374957.85966666602</v>
      </c>
      <c r="K56">
        <v>775498.13233333302</v>
      </c>
      <c r="L56">
        <v>292267.88177777699</v>
      </c>
      <c r="M56">
        <v>1277138.0272222201</v>
      </c>
      <c r="N56">
        <v>369502.95033333299</v>
      </c>
      <c r="Q56" s="15" t="s">
        <v>61</v>
      </c>
      <c r="R56" s="23">
        <v>1000000</v>
      </c>
      <c r="S56" s="11">
        <v>323000</v>
      </c>
      <c r="T56" s="25">
        <v>730000</v>
      </c>
      <c r="U56" s="11">
        <v>1980000</v>
      </c>
      <c r="V56" s="11"/>
    </row>
    <row r="57" spans="1:22" x14ac:dyDescent="0.25">
      <c r="A57" s="15" t="s">
        <v>62</v>
      </c>
      <c r="B57" s="23">
        <v>1600000</v>
      </c>
      <c r="C57" s="25">
        <v>1840000</v>
      </c>
      <c r="D57" s="11">
        <v>2160000</v>
      </c>
      <c r="E57" s="11">
        <v>2080000</v>
      </c>
      <c r="F57">
        <v>2111296.1490000002</v>
      </c>
      <c r="G57">
        <v>1653318.59922222</v>
      </c>
      <c r="H57">
        <v>1726463.84266666</v>
      </c>
      <c r="I57">
        <v>1929662.6688888799</v>
      </c>
      <c r="J57">
        <v>1669429.5965555499</v>
      </c>
      <c r="K57">
        <v>2000946.676</v>
      </c>
      <c r="L57">
        <v>1753547.4480000001</v>
      </c>
      <c r="M57">
        <v>1805509.8091111099</v>
      </c>
      <c r="N57">
        <v>1947286.5758888801</v>
      </c>
      <c r="Q57" s="15" t="s">
        <v>62</v>
      </c>
      <c r="R57" s="23">
        <v>1600000</v>
      </c>
      <c r="S57" s="11">
        <v>2080000</v>
      </c>
      <c r="T57" s="25">
        <v>1840000</v>
      </c>
      <c r="U57" s="11">
        <v>2160000</v>
      </c>
      <c r="V57" s="11"/>
    </row>
    <row r="58" spans="1:22" x14ac:dyDescent="0.25">
      <c r="A58" s="15" t="s">
        <v>63</v>
      </c>
      <c r="B58" s="23">
        <v>8950000</v>
      </c>
      <c r="C58" s="25">
        <v>22400000</v>
      </c>
      <c r="D58" s="11">
        <v>16500000</v>
      </c>
      <c r="E58" s="11">
        <v>10686649.529999999</v>
      </c>
      <c r="F58">
        <v>11303656.527222199</v>
      </c>
      <c r="G58">
        <v>11456131.0524444</v>
      </c>
      <c r="H58">
        <v>10744638.6227777</v>
      </c>
      <c r="I58">
        <v>9570172.3361111097</v>
      </c>
      <c r="J58">
        <v>10533391.1963333</v>
      </c>
      <c r="K58">
        <v>10642327.631666601</v>
      </c>
      <c r="L58">
        <v>11550123.6268888</v>
      </c>
      <c r="M58">
        <v>10394753.5714444</v>
      </c>
      <c r="N58">
        <v>9492319.7883333303</v>
      </c>
      <c r="O58">
        <v>11178980.932222201</v>
      </c>
      <c r="Q58" s="15" t="s">
        <v>63</v>
      </c>
      <c r="R58" s="23">
        <v>8950000</v>
      </c>
      <c r="S58" s="11">
        <v>10400000</v>
      </c>
      <c r="T58" s="25">
        <v>22400000</v>
      </c>
      <c r="U58" s="11">
        <v>16500000</v>
      </c>
      <c r="V58" s="11"/>
    </row>
    <row r="59" spans="1:22" x14ac:dyDescent="0.25">
      <c r="A59" s="15" t="s">
        <v>64</v>
      </c>
      <c r="B59" s="23">
        <v>8520000</v>
      </c>
      <c r="C59" s="25">
        <v>13200000</v>
      </c>
      <c r="D59" s="11">
        <v>11200000</v>
      </c>
      <c r="E59" s="11">
        <v>10283491.050000001</v>
      </c>
      <c r="F59">
        <v>11582607.7781111</v>
      </c>
      <c r="G59">
        <v>10997499.350333299</v>
      </c>
      <c r="H59">
        <v>7910665.3832222205</v>
      </c>
      <c r="I59">
        <v>10174300.9673333</v>
      </c>
      <c r="J59">
        <v>11999286.606888801</v>
      </c>
      <c r="K59">
        <v>6586638.9414444398</v>
      </c>
      <c r="L59">
        <v>9830287.2844444402</v>
      </c>
      <c r="M59">
        <v>12070831.8318888</v>
      </c>
      <c r="N59">
        <v>13066165.035222201</v>
      </c>
      <c r="O59">
        <v>8616627.2933333293</v>
      </c>
      <c r="Q59" s="15" t="s">
        <v>64</v>
      </c>
      <c r="R59" s="23">
        <v>8520000</v>
      </c>
      <c r="S59" s="11">
        <v>10000000</v>
      </c>
      <c r="T59" s="25">
        <v>13200000</v>
      </c>
      <c r="U59" s="11">
        <v>11200000</v>
      </c>
      <c r="V59" s="11"/>
    </row>
    <row r="60" spans="1:22" x14ac:dyDescent="0.25">
      <c r="A60" s="15" t="s">
        <v>65</v>
      </c>
      <c r="B60" s="23">
        <v>9610000</v>
      </c>
      <c r="C60" s="25">
        <v>12400000</v>
      </c>
      <c r="D60" s="11">
        <v>9540000</v>
      </c>
      <c r="E60" s="11">
        <v>9319943.2860000003</v>
      </c>
      <c r="F60">
        <v>9122913.2914444394</v>
      </c>
      <c r="G60">
        <v>10027332.219888801</v>
      </c>
      <c r="H60">
        <v>9254790.6974444408</v>
      </c>
      <c r="I60">
        <v>10075099.603555501</v>
      </c>
      <c r="J60">
        <v>9807857.2788888793</v>
      </c>
      <c r="K60">
        <v>8531746.4609999992</v>
      </c>
      <c r="L60">
        <v>8817712.9576666597</v>
      </c>
      <c r="M60">
        <v>8922093.7742222194</v>
      </c>
      <c r="Q60" s="15" t="s">
        <v>65</v>
      </c>
      <c r="R60" s="23">
        <v>9610000</v>
      </c>
      <c r="S60" s="11">
        <v>7770000</v>
      </c>
      <c r="T60" s="25">
        <v>12400000</v>
      </c>
      <c r="U60" s="11">
        <v>9540000</v>
      </c>
      <c r="V60" s="11"/>
    </row>
    <row r="61" spans="1:22" x14ac:dyDescent="0.25">
      <c r="A61" s="15" t="s">
        <v>66</v>
      </c>
      <c r="B61" s="23">
        <v>10300000</v>
      </c>
      <c r="C61" s="25">
        <v>21500000</v>
      </c>
      <c r="D61" s="11">
        <v>13200000</v>
      </c>
      <c r="E61" s="11">
        <v>10700000</v>
      </c>
      <c r="F61">
        <v>11081578.4955555</v>
      </c>
      <c r="G61">
        <v>10752781.383333299</v>
      </c>
      <c r="H61">
        <v>8805054.7993333302</v>
      </c>
      <c r="I61">
        <v>10238274.657777701</v>
      </c>
      <c r="J61">
        <v>9340044.3362222202</v>
      </c>
      <c r="K61">
        <v>9885489.2184444405</v>
      </c>
      <c r="L61">
        <v>8811783.7691111099</v>
      </c>
      <c r="M61">
        <v>8937184.2521111108</v>
      </c>
      <c r="N61">
        <v>9670101.8797777705</v>
      </c>
      <c r="O61">
        <v>9375602.1545555498</v>
      </c>
      <c r="Q61" s="15" t="s">
        <v>66</v>
      </c>
      <c r="R61" s="23">
        <v>10300000</v>
      </c>
      <c r="S61" s="11">
        <v>10700000</v>
      </c>
      <c r="T61" s="25">
        <v>21500000</v>
      </c>
      <c r="U61" s="11">
        <v>13200000</v>
      </c>
      <c r="V61" s="11"/>
    </row>
    <row r="62" spans="1:22" x14ac:dyDescent="0.25">
      <c r="A62" s="15" t="s">
        <v>67</v>
      </c>
      <c r="B62" s="23">
        <v>5690000</v>
      </c>
      <c r="C62" s="25">
        <v>9100000</v>
      </c>
      <c r="D62" s="11">
        <v>7210000</v>
      </c>
      <c r="E62" s="11">
        <v>6331051.2470000004</v>
      </c>
      <c r="F62">
        <v>6822818.63566666</v>
      </c>
      <c r="G62">
        <v>6014196.5518888803</v>
      </c>
      <c r="I62">
        <v>7779777.1914444398</v>
      </c>
      <c r="J62">
        <v>5094999.9916666597</v>
      </c>
      <c r="K62">
        <v>6255495.5788888801</v>
      </c>
      <c r="L62">
        <v>6399440.1913333302</v>
      </c>
      <c r="M62">
        <v>6178421.1646666601</v>
      </c>
      <c r="N62">
        <v>6103260.6717777699</v>
      </c>
      <c r="Q62" s="15" t="s">
        <v>67</v>
      </c>
      <c r="R62" s="23">
        <v>5690000</v>
      </c>
      <c r="S62" s="11">
        <v>6030000</v>
      </c>
      <c r="T62" s="25">
        <v>9100000</v>
      </c>
      <c r="U62" s="11">
        <v>7210000</v>
      </c>
      <c r="V62" s="11"/>
    </row>
    <row r="63" spans="1:22" x14ac:dyDescent="0.25">
      <c r="A63" s="15" t="s">
        <v>68</v>
      </c>
      <c r="B63" s="23">
        <v>10100000</v>
      </c>
      <c r="C63" s="25">
        <v>14500000</v>
      </c>
      <c r="D63" s="11">
        <v>10900000</v>
      </c>
      <c r="E63" s="11">
        <v>8800000</v>
      </c>
      <c r="F63">
        <v>12201472.7873333</v>
      </c>
      <c r="G63">
        <v>10306698.4161111</v>
      </c>
      <c r="H63">
        <v>10933534.0404444</v>
      </c>
      <c r="I63">
        <v>11237762.090444401</v>
      </c>
      <c r="J63">
        <v>11345860.3434444</v>
      </c>
      <c r="K63">
        <v>10141236.8656666</v>
      </c>
      <c r="L63">
        <v>12049778.446888801</v>
      </c>
      <c r="M63">
        <v>12233450.1321111</v>
      </c>
      <c r="N63">
        <v>11500278.299888801</v>
      </c>
      <c r="O63">
        <v>10819749.060555501</v>
      </c>
      <c r="Q63" s="15" t="s">
        <v>68</v>
      </c>
      <c r="R63" s="23">
        <v>10100000</v>
      </c>
      <c r="S63" s="11">
        <v>8800000</v>
      </c>
      <c r="T63" s="25">
        <v>14500000</v>
      </c>
      <c r="U63" s="11">
        <v>10900000</v>
      </c>
      <c r="V63" s="11"/>
    </row>
    <row r="64" spans="1:22" x14ac:dyDescent="0.25">
      <c r="A64" s="15" t="s">
        <v>69</v>
      </c>
      <c r="B64" s="23">
        <v>13300000</v>
      </c>
      <c r="C64" s="25">
        <v>30900000</v>
      </c>
      <c r="D64" s="11">
        <v>25000000</v>
      </c>
      <c r="E64" s="11">
        <v>13300000</v>
      </c>
      <c r="Q64" s="15" t="s">
        <v>69</v>
      </c>
      <c r="R64" s="23">
        <v>13300000</v>
      </c>
      <c r="S64" s="11">
        <v>13300000</v>
      </c>
      <c r="T64" s="25">
        <v>30900000</v>
      </c>
      <c r="U64" s="11">
        <v>25000000</v>
      </c>
      <c r="V64" s="11"/>
    </row>
    <row r="65" spans="1:22" x14ac:dyDescent="0.25">
      <c r="A65" s="15" t="s">
        <v>70</v>
      </c>
      <c r="B65" s="23">
        <v>15600000</v>
      </c>
      <c r="C65" s="25">
        <v>25400000</v>
      </c>
      <c r="D65" s="11">
        <v>27400000</v>
      </c>
      <c r="E65" s="11">
        <v>15700000</v>
      </c>
      <c r="Q65" s="15" t="s">
        <v>70</v>
      </c>
      <c r="R65" s="23">
        <v>15600000</v>
      </c>
      <c r="S65" s="11">
        <v>15700000</v>
      </c>
      <c r="T65" s="25">
        <v>25400000</v>
      </c>
      <c r="U65" s="11">
        <v>27400000</v>
      </c>
      <c r="V65" s="11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148" spans="1: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Phúc</dc:creator>
  <cp:lastModifiedBy>Tran Dinh Phuc 20224891</cp:lastModifiedBy>
  <dcterms:created xsi:type="dcterms:W3CDTF">2015-06-05T18:19:34Z</dcterms:created>
  <dcterms:modified xsi:type="dcterms:W3CDTF">2025-08-26T04:20:20Z</dcterms:modified>
</cp:coreProperties>
</file>