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3.png" ContentType="image/png"/>
  <Override PartName="/xl/media/image4.jpeg" ContentType="image/jpe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ily Stocktake" sheetId="1" state="visible" r:id="rId2"/>
    <sheet name="Stock Inventory" sheetId="2" state="visible" r:id="rId3"/>
    <sheet name="Stock Database" sheetId="3" state="visible" r:id="rId4"/>
    <sheet name="Sheet4" sheetId="4" state="visible" r:id="rId5"/>
    <sheet name="Sheet5" sheetId="5" state="visible" r:id="rId6"/>
  </sheets>
  <definedNames>
    <definedName function="false" hidden="false" localSheetId="0" name="_xlnm.Print_Area" vbProcedure="false">'Daily Stocktake'!$A:$H</definedName>
    <definedName function="false" hidden="false" localSheetId="2" name="_xlnm.Print_Area" vbProcedure="false">'Stock Database'!$B$1:$G$21</definedName>
    <definedName function="false" hidden="false" localSheetId="1" name="_xlnm.Print_Area" vbProcedure="false">'Stock Inventory'!$B$1:$G$21</definedName>
    <definedName function="false" hidden="false" localSheetId="0" name="_xlnm.Print_Area" vbProcedure="false">'Daily Stocktake'!$A$1:$H$21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<sst xmlns="http://schemas.openxmlformats.org/spreadsheetml/2006/main" count="76" uniqueCount="41">
  <si>
    <t xml:space="preserve">Grindotfarm May ‘24 Solo Blocks</t>
  </si>
  <si>
    <t xml:space="preserve">Date</t>
  </si>
  <si>
    <t xml:space="preserve">Time (UTC)</t>
  </si>
  <si>
    <t xml:space="preserve">Height</t>
  </si>
  <si>
    <t xml:space="preserve">Amount</t>
  </si>
  <si>
    <t xml:space="preserve">Status</t>
  </si>
  <si>
    <t xml:space="preserve">Unspent</t>
  </si>
  <si>
    <t xml:space="preserve">Stock Inventory</t>
  </si>
  <si>
    <t xml:space="preserve">Stock Database</t>
  </si>
  <si>
    <t xml:space="preserve">How to use this template</t>
  </si>
  <si>
    <t xml:space="preserve">Article</t>
  </si>
  <si>
    <t xml:space="preserve">Ref</t>
  </si>
  <si>
    <t xml:space="preserve">Initial Stock</t>
  </si>
  <si>
    <t xml:space="preserve">Stock In</t>
  </si>
  <si>
    <t xml:space="preserve">Stock Out</t>
  </si>
  <si>
    <t xml:space="preserve">Final Stock</t>
  </si>
  <si>
    <t xml:space="preserve">A00001</t>
  </si>
  <si>
    <t xml:space="preserve">A23400</t>
  </si>
  <si>
    <t xml:space="preserve">Daily Stocktake</t>
  </si>
  <si>
    <t xml:space="preserve">B00001</t>
  </si>
  <si>
    <t xml:space="preserve">B20000</t>
  </si>
  <si>
    <t xml:space="preserve">B34000</t>
  </si>
  <si>
    <t xml:space="preserve">C00002</t>
  </si>
  <si>
    <t xml:space="preserve">D12000</t>
  </si>
  <si>
    <t xml:space="preserve">Article 1</t>
  </si>
  <si>
    <t xml:space="preserve">Article 2</t>
  </si>
  <si>
    <t xml:space="preserve">Article 3</t>
  </si>
  <si>
    <t xml:space="preserve">Article 4</t>
  </si>
  <si>
    <t xml:space="preserve">Article 5</t>
  </si>
  <si>
    <t xml:space="preserve">Article 6</t>
  </si>
  <si>
    <t xml:space="preserve">Article 7</t>
  </si>
  <si>
    <t xml:space="preserve">Grinminer.net blocks mined     May ‘24</t>
  </si>
  <si>
    <t xml:space="preserve">#</t>
  </si>
  <si>
    <t xml:space="preserve">Time  (utc)</t>
  </si>
  <si>
    <t xml:space="preserve">amount</t>
  </si>
  <si>
    <t xml:space="preserve">Withdrawn?</t>
  </si>
  <si>
    <t xml:space="preserve">yes</t>
  </si>
  <si>
    <t xml:space="preserve">sc</t>
  </si>
  <si>
    <t xml:space="preserve">no</t>
  </si>
  <si>
    <t xml:space="preserve">locked</t>
  </si>
  <si>
    <t xml:space="preserve">SOLO MINING IS LUCK BASED                REVENUE NOT GUARANTEED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</si>
</sst>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h:mm:ss"/>
    <numFmt numFmtId="166" formatCode="@"/>
    <numFmt numFmtId="167" formatCode="m/d/yyyy"/>
    <numFmt numFmtId="168" formatCode="mm/dd/yy"/>
    <numFmt numFmtId="169" formatCode="General"/>
    <numFmt numFmtId="170" formatCode="0;0;&quot;&quot;;@"/>
    <numFmt numFmtId="171" formatCode="hh:mm:ss\ AM/PM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5"/>
      <color rgb="FFFFFF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FF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36"/>
      <color rgb="FF00B4C2"/>
      <name val="Arial"/>
      <family val="2"/>
      <charset val="1"/>
    </font>
    <font>
      <u val="single"/>
      <sz val="11"/>
      <color rgb="FF00B4C2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30"/>
      <color rgb="FF00B4C2"/>
      <name val="Arial"/>
      <family val="2"/>
      <charset val="1"/>
    </font>
    <font>
      <sz val="14"/>
      <color rgb="FF000000"/>
      <name val="BankGothic"/>
      <family val="2"/>
      <charset val="1"/>
    </font>
    <font>
      <b val="true"/>
      <sz val="21"/>
      <color rgb="FFFEF102"/>
      <name val="Nokia Cellphone FC"/>
      <family val="0"/>
      <charset val="1"/>
    </font>
    <font>
      <b val="true"/>
      <sz val="18"/>
      <color rgb="FFFEF102"/>
      <name val="Nokia Cellphone FC"/>
      <family val="0"/>
      <charset val="1"/>
    </font>
    <font>
      <b val="true"/>
      <sz val="14"/>
      <color rgb="FFFEF102"/>
      <name val="BankGothic"/>
      <family val="2"/>
      <charset val="1"/>
    </font>
    <font>
      <b val="true"/>
      <u val="single"/>
      <sz val="14"/>
      <color rgb="FF000000"/>
      <name val="BankGothic"/>
      <family val="2"/>
      <charset val="1"/>
    </font>
    <font>
      <b val="true"/>
      <sz val="12"/>
      <color rgb="FFFEF102"/>
      <name val="BankGothic"/>
      <family val="2"/>
      <charset val="1"/>
    </font>
    <font>
      <b val="true"/>
      <sz val="12"/>
      <color rgb="FFFFFF00"/>
      <name val="BankGothic"/>
      <family val="2"/>
      <charset val="1"/>
    </font>
    <font>
      <sz val="12"/>
      <color rgb="FFFEF102"/>
      <name val="Nokia Cellphone FC"/>
      <family val="0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EF102"/>
      </patternFill>
    </fill>
    <fill>
      <patternFill patternType="solid">
        <fgColor rgb="FFF0F0F0"/>
        <bgColor rgb="FFFFFFFF"/>
      </patternFill>
    </fill>
    <fill>
      <patternFill patternType="solid">
        <fgColor rgb="FFFFFFFF"/>
        <bgColor rgb="FFF0F0F0"/>
      </patternFill>
    </fill>
    <fill>
      <patternFill patternType="solid">
        <fgColor rgb="FF00B4C2"/>
        <bgColor rgb="FF33CCCC"/>
      </patternFill>
    </fill>
    <fill>
      <patternFill patternType="solid">
        <fgColor rgb="FFFEF102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EF102"/>
      </left>
      <right style="thin">
        <color rgb="FFFEF102"/>
      </right>
      <top style="thin">
        <color rgb="FFFEF102"/>
      </top>
      <bottom style="thin">
        <color rgb="FFFEF102"/>
      </bottom>
      <diagonal/>
    </border>
    <border diagonalUp="false" diagonalDown="false">
      <left/>
      <right/>
      <top style="thin">
        <color rgb="FFFEF102"/>
      </top>
      <bottom style="thin">
        <color rgb="FFFEF10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13" fillId="5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3" fillId="5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13" fillId="5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1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6" fillId="4" borderId="0" xfId="2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0F0F0"/>
      <rgbColor rgb="FFCCFFFF"/>
      <rgbColor rgb="FF660066"/>
      <rgbColor rgb="FFFF8080"/>
      <rgbColor rgb="FF0563C1"/>
      <rgbColor rgb="FFCCCCFF"/>
      <rgbColor rgb="FF000080"/>
      <rgbColor rgb="FFFF00FF"/>
      <rgbColor rgb="FFFEF102"/>
      <rgbColor rgb="FF00FFFF"/>
      <rgbColor rgb="FF800080"/>
      <rgbColor rgb="FF800000"/>
      <rgbColor rgb="FF008080"/>
      <rgbColor rgb="FF0000FF"/>
      <rgbColor rgb="FF00B4C2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secure.zervant.com/login/signup/?utm_source=Template&amp;utm_medium=Signup_link&amp;utm_campaign=Excel&amp;utm_content=Stock_template&amp;utm_term=EN" TargetMode="External"/><Relationship Id="rId2" Type="http://schemas.openxmlformats.org/officeDocument/2006/relationships/image" Target="../media/image1.jpeg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https://secure.zervant.com/login/signup/?utm_source=Template&amp;utm_medium=Signup_link&amp;utm_campaign=Excel&amp;utm_content=Stock_template&amp;utm_term=EN" TargetMode="External"/><Relationship Id="rId3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https://secure.zervant.com/login/signup/?utm_source=Template&amp;utm_medium=Signup_link&amp;utm_campaign=Excel&amp;utm_content=Stock_template&amp;utm_term=EN" TargetMode="External"/><Relationship Id="rId3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355320</xdr:rowOff>
    </xdr:from>
    <xdr:to>
      <xdr:col>8</xdr:col>
      <xdr:colOff>12600</xdr:colOff>
      <xdr:row>2</xdr:row>
      <xdr:rowOff>355320</xdr:rowOff>
    </xdr:to>
    <xdr:cxnSp>
      <xdr:nvCxnSpPr>
        <xdr:cNvPr id="0" name="Straight Connector 1"/>
        <xdr:cNvCxnSpPr/>
      </xdr:nvCxnSpPr>
      <xdr:spPr>
        <a:xfrm>
          <a:off x="517680" y="1155600"/>
          <a:ext cx="7325640" cy="360"/>
        </a:xfrm>
        <a:prstGeom prst="straightConnector1">
          <a:avLst/>
        </a:prstGeom>
        <a:ln w="19080">
          <a:solidFill>
            <a:srgbClr val="ffff00"/>
          </a:solidFill>
          <a:miter/>
        </a:ln>
      </xdr:spPr>
    </xdr:cxnSp>
    <xdr:clientData/>
  </xdr:twoCellAnchor>
  <xdr:twoCellAnchor editAs="oneCell">
    <xdr:from>
      <xdr:col>15</xdr:col>
      <xdr:colOff>552600</xdr:colOff>
      <xdr:row>4</xdr:row>
      <xdr:rowOff>38160</xdr:rowOff>
    </xdr:from>
    <xdr:to>
      <xdr:col>21</xdr:col>
      <xdr:colOff>295920</xdr:colOff>
      <xdr:row>13</xdr:row>
      <xdr:rowOff>190800</xdr:rowOff>
    </xdr:to>
    <xdr:pic>
      <xdr:nvPicPr>
        <xdr:cNvPr id="1" name="Picture 2" descr="">
          <a:hlinkClick r:id="rId1"/>
        </xdr:cNvPr>
        <xdr:cNvPicPr/>
      </xdr:nvPicPr>
      <xdr:blipFill>
        <a:blip r:embed="rId2"/>
        <a:stretch/>
      </xdr:blipFill>
      <xdr:spPr>
        <a:xfrm>
          <a:off x="13761360" y="1600200"/>
          <a:ext cx="4353120" cy="323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599040</xdr:colOff>
      <xdr:row>0</xdr:row>
      <xdr:rowOff>0</xdr:rowOff>
    </xdr:from>
    <xdr:to>
      <xdr:col>7</xdr:col>
      <xdr:colOff>860400</xdr:colOff>
      <xdr:row>2</xdr:row>
      <xdr:rowOff>313560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6409800" y="0"/>
          <a:ext cx="1192320" cy="1113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376920</xdr:rowOff>
    </xdr:from>
    <xdr:to>
      <xdr:col>7</xdr:col>
      <xdr:colOff>12600</xdr:colOff>
      <xdr:row>2</xdr:row>
      <xdr:rowOff>376920</xdr:rowOff>
    </xdr:to>
    <xdr:cxnSp>
      <xdr:nvCxnSpPr>
        <xdr:cNvPr id="3" name="Straight Connector 2"/>
        <xdr:cNvCxnSpPr/>
      </xdr:nvCxnSpPr>
      <xdr:spPr>
        <a:xfrm>
          <a:off x="517680" y="1250640"/>
          <a:ext cx="7735680" cy="360"/>
        </a:xfrm>
        <a:prstGeom prst="straightConnector1">
          <a:avLst/>
        </a:prstGeom>
        <a:ln w="19080">
          <a:solidFill>
            <a:srgbClr val="00b4c2"/>
          </a:solidFill>
          <a:miter/>
        </a:ln>
      </xdr:spPr>
    </xdr:cxnSp>
    <xdr:clientData/>
  </xdr:twoCellAnchor>
  <xdr:twoCellAnchor editAs="oneCell">
    <xdr:from>
      <xdr:col>6</xdr:col>
      <xdr:colOff>12600</xdr:colOff>
      <xdr:row>0</xdr:row>
      <xdr:rowOff>177840</xdr:rowOff>
    </xdr:from>
    <xdr:to>
      <xdr:col>6</xdr:col>
      <xdr:colOff>854640</xdr:colOff>
      <xdr:row>2</xdr:row>
      <xdr:rowOff>171720</xdr:rowOff>
    </xdr:to>
    <xdr:pic>
      <xdr:nvPicPr>
        <xdr:cNvPr id="4" name="Picture 3" descr=""/>
        <xdr:cNvPicPr/>
      </xdr:nvPicPr>
      <xdr:blipFill>
        <a:blip r:embed="rId1"/>
        <a:stretch/>
      </xdr:blipFill>
      <xdr:spPr>
        <a:xfrm>
          <a:off x="7041240" y="177840"/>
          <a:ext cx="842040" cy="86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552600</xdr:colOff>
      <xdr:row>4</xdr:row>
      <xdr:rowOff>38160</xdr:rowOff>
    </xdr:from>
    <xdr:to>
      <xdr:col>21</xdr:col>
      <xdr:colOff>295560</xdr:colOff>
      <xdr:row>11</xdr:row>
      <xdr:rowOff>210240</xdr:rowOff>
    </xdr:to>
    <xdr:pic>
      <xdr:nvPicPr>
        <xdr:cNvPr id="5" name="Picture 2" descr="">
          <a:hlinkClick r:id="rId2"/>
        </xdr:cNvPr>
        <xdr:cNvPicPr/>
      </xdr:nvPicPr>
      <xdr:blipFill>
        <a:blip r:embed="rId3"/>
        <a:stretch/>
      </xdr:blipFill>
      <xdr:spPr>
        <a:xfrm>
          <a:off x="14738040" y="1731240"/>
          <a:ext cx="4352760" cy="3238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355320</xdr:rowOff>
    </xdr:from>
    <xdr:to>
      <xdr:col>7</xdr:col>
      <xdr:colOff>12600</xdr:colOff>
      <xdr:row>2</xdr:row>
      <xdr:rowOff>355320</xdr:rowOff>
    </xdr:to>
    <xdr:cxnSp>
      <xdr:nvCxnSpPr>
        <xdr:cNvPr id="6" name="Straight Connector 1"/>
        <xdr:cNvCxnSpPr/>
      </xdr:nvCxnSpPr>
      <xdr:spPr>
        <a:xfrm>
          <a:off x="517680" y="1260360"/>
          <a:ext cx="7735680" cy="360"/>
        </a:xfrm>
        <a:prstGeom prst="straightConnector1">
          <a:avLst/>
        </a:prstGeom>
        <a:ln w="19080">
          <a:solidFill>
            <a:srgbClr val="00b4c2"/>
          </a:solidFill>
          <a:miter/>
        </a:ln>
      </xdr:spPr>
    </xdr:cxnSp>
    <xdr:clientData/>
  </xdr:twoCellAnchor>
  <xdr:twoCellAnchor editAs="oneCell">
    <xdr:from>
      <xdr:col>6</xdr:col>
      <xdr:colOff>12600</xdr:colOff>
      <xdr:row>0</xdr:row>
      <xdr:rowOff>184320</xdr:rowOff>
    </xdr:from>
    <xdr:to>
      <xdr:col>6</xdr:col>
      <xdr:colOff>864360</xdr:colOff>
      <xdr:row>2</xdr:row>
      <xdr:rowOff>140040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7041240" y="184320"/>
          <a:ext cx="851760" cy="86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552600</xdr:colOff>
      <xdr:row>3</xdr:row>
      <xdr:rowOff>38160</xdr:rowOff>
    </xdr:from>
    <xdr:to>
      <xdr:col>21</xdr:col>
      <xdr:colOff>295560</xdr:colOff>
      <xdr:row>10</xdr:row>
      <xdr:rowOff>210240</xdr:rowOff>
    </xdr:to>
    <xdr:pic>
      <xdr:nvPicPr>
        <xdr:cNvPr id="8" name="Picture 2" descr="">
          <a:hlinkClick r:id="rId2"/>
        </xdr:cNvPr>
        <xdr:cNvPicPr/>
      </xdr:nvPicPr>
      <xdr:blipFill>
        <a:blip r:embed="rId3"/>
        <a:stretch/>
      </xdr:blipFill>
      <xdr:spPr>
        <a:xfrm>
          <a:off x="14738040" y="1324080"/>
          <a:ext cx="4352760" cy="3238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43920</xdr:colOff>
      <xdr:row>1</xdr:row>
      <xdr:rowOff>133560</xdr:rowOff>
    </xdr:from>
    <xdr:to>
      <xdr:col>1</xdr:col>
      <xdr:colOff>750960</xdr:colOff>
      <xdr:row>1</xdr:row>
      <xdr:rowOff>840600</xdr:rowOff>
    </xdr:to>
    <xdr:pic>
      <xdr:nvPicPr>
        <xdr:cNvPr id="9" name="Image 2" descr=""/>
        <xdr:cNvPicPr/>
      </xdr:nvPicPr>
      <xdr:blipFill>
        <a:blip r:embed="rId1"/>
        <a:stretch/>
      </xdr:blipFill>
      <xdr:spPr>
        <a:xfrm>
          <a:off x="846000" y="296280"/>
          <a:ext cx="707040" cy="707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125280</xdr:colOff>
      <xdr:row>1</xdr:row>
      <xdr:rowOff>641160</xdr:rowOff>
    </xdr:from>
    <xdr:to>
      <xdr:col>6</xdr:col>
      <xdr:colOff>581040</xdr:colOff>
      <xdr:row>1</xdr:row>
      <xdr:rowOff>831600</xdr:rowOff>
    </xdr:to>
    <xdr:sp>
      <xdr:nvSpPr>
        <xdr:cNvPr id="10" name="Text Frame 1"/>
        <xdr:cNvSpPr/>
      </xdr:nvSpPr>
      <xdr:spPr>
        <a:xfrm>
          <a:off x="1729440" y="803880"/>
          <a:ext cx="4581720" cy="190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AVG HASHRATE: ~4.8G/s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	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WORKERS: 4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	</a:t>
          </a:r>
          <a:r>
            <a:rPr b="0" lang="en-US" sz="1200" spc="-1" strike="noStrike">
              <a:solidFill>
                <a:srgbClr val="fef102"/>
              </a:solidFill>
              <a:latin typeface="Nokia Cellphone FC"/>
            </a:rPr>
            <a:t>BLOCKS:10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zervant.com/en/blog/free-inventory-and-stock-management-tool-in-excel/?utm_source=Template&amp;utm_medium=Instructions_link&amp;utm_campaign=Excel&amp;utm_content=Quote_template&amp;utm_term=EN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zervant.com/en/blog/free-inventory-and-stock-management-tool-in-excel/?utm_source=Template&amp;utm_medium=Instructions_link&amp;utm_campaign=Excel&amp;utm_content=Quote_template&amp;utm_term=EN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zervant.com/en/blog/free-inventory-and-stock-management-tool-in-excel/?utm_source=Template&amp;utm_medium=Instructions_link&amp;utm_campaign=Excel&amp;utm_content=Quote_template&amp;utm_term=EN" TargetMode="External"/><Relationship Id="rId2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D8" activeCellId="0" sqref="D8"/>
    </sheetView>
  </sheetViews>
  <sheetFormatPr defaultColWidth="8.64453125" defaultRowHeight="27" zeroHeight="false" outlineLevelRow="0" outlineLevelCol="0"/>
  <cols>
    <col collapsed="false" customWidth="true" hidden="false" outlineLevel="0" max="1" min="1" style="1" width="5.82"/>
    <col collapsed="false" customWidth="true" hidden="false" outlineLevel="0" max="2" min="2" style="1" width="13.57"/>
    <col collapsed="false" customWidth="true" hidden="false" outlineLevel="0" max="3" min="3" style="2" width="12.57"/>
    <col collapsed="false" customWidth="true" hidden="false" outlineLevel="0" max="4" min="4" style="3" width="12.46"/>
    <col collapsed="false" customWidth="true" hidden="false" outlineLevel="0" max="5" min="5" style="3" width="10.47"/>
    <col collapsed="false" customWidth="true" hidden="false" outlineLevel="0" max="6" min="6" style="4" width="10.47"/>
    <col collapsed="false" customWidth="true" hidden="false" outlineLevel="0" max="7" min="7" style="1" width="10.47"/>
    <col collapsed="false" customWidth="true" hidden="false" outlineLevel="0" max="8" min="8" style="1" width="12.24"/>
    <col collapsed="false" customWidth="false" hidden="false" outlineLevel="0" max="9" min="9" style="1" width="8.64"/>
    <col collapsed="false" customWidth="false" hidden="false" outlineLevel="0" max="21" min="10" style="5" width="8.64"/>
    <col collapsed="false" customWidth="true" hidden="false" outlineLevel="0" max="22" min="22" style="5" width="24.37"/>
    <col collapsed="false" customWidth="false" hidden="false" outlineLevel="0" max="16384" min="29" style="6" width="8.64"/>
  </cols>
  <sheetData>
    <row r="1" customFormat="false" ht="25.5" hidden="false" customHeight="true" outlineLevel="0" collapsed="false"/>
    <row r="2" customFormat="false" ht="37.5" hidden="false" customHeight="true" outlineLevel="0" collapsed="false">
      <c r="B2" s="7" t="s">
        <v>0</v>
      </c>
      <c r="C2" s="8"/>
    </row>
    <row r="3" customFormat="false" ht="30" hidden="false" customHeight="true" outlineLevel="0" collapsed="false"/>
    <row r="4" customFormat="false" ht="30" hidden="false" customHeight="true" outlineLevel="0" collapsed="false">
      <c r="B4" s="9" t="s">
        <v>1</v>
      </c>
      <c r="C4" s="10" t="s">
        <v>2</v>
      </c>
      <c r="D4" s="11" t="s">
        <v>3</v>
      </c>
      <c r="E4" s="11"/>
      <c r="F4" s="12"/>
      <c r="G4" s="9" t="s">
        <v>4</v>
      </c>
      <c r="H4" s="9" t="s">
        <v>5</v>
      </c>
      <c r="K4" s="13"/>
      <c r="L4" s="14"/>
      <c r="M4" s="14"/>
      <c r="N4" s="14"/>
      <c r="O4" s="15"/>
    </row>
    <row r="5" customFormat="false" ht="27" hidden="false" customHeight="true" outlineLevel="0" collapsed="false">
      <c r="B5" s="16" t="n">
        <v>45437</v>
      </c>
      <c r="C5" s="17" t="n">
        <v>0.401087962962963</v>
      </c>
      <c r="D5" s="18" t="n">
        <v>2808815</v>
      </c>
      <c r="E5" s="18"/>
      <c r="F5" s="19"/>
      <c r="G5" s="20" t="n">
        <v>60</v>
      </c>
      <c r="H5" s="20" t="s">
        <v>6</v>
      </c>
      <c r="K5" s="21"/>
      <c r="L5" s="22" t="s">
        <v>7</v>
      </c>
      <c r="M5" s="22"/>
      <c r="N5" s="22"/>
      <c r="O5" s="23"/>
    </row>
    <row r="6" customFormat="false" ht="27" hidden="false" customHeight="true" outlineLevel="0" collapsed="false">
      <c r="B6" s="16" t="n">
        <v>45437</v>
      </c>
      <c r="C6" s="17" t="n">
        <v>0.992939814814815</v>
      </c>
      <c r="D6" s="18" t="n">
        <v>2810612</v>
      </c>
      <c r="E6" s="18"/>
      <c r="F6" s="19"/>
      <c r="G6" s="20" t="n">
        <v>60</v>
      </c>
      <c r="H6" s="20" t="s">
        <v>6</v>
      </c>
      <c r="K6" s="21"/>
      <c r="L6" s="22" t="s">
        <v>8</v>
      </c>
      <c r="M6" s="22"/>
      <c r="N6" s="22"/>
      <c r="O6" s="24"/>
    </row>
    <row r="7" customFormat="false" ht="27" hidden="false" customHeight="true" outlineLevel="0" collapsed="false">
      <c r="A7" s="25"/>
      <c r="B7" s="16" t="n">
        <v>45438</v>
      </c>
      <c r="C7" s="17" t="n">
        <v>0.430613425925926</v>
      </c>
      <c r="D7" s="18" t="n">
        <v>2811707</v>
      </c>
      <c r="E7" s="18"/>
      <c r="F7" s="19"/>
      <c r="G7" s="20" t="n">
        <v>60</v>
      </c>
      <c r="H7" s="20" t="s">
        <v>6</v>
      </c>
      <c r="K7" s="21"/>
      <c r="L7" s="22"/>
      <c r="M7" s="22"/>
      <c r="N7" s="22"/>
      <c r="O7" s="24"/>
    </row>
    <row r="8" customFormat="false" ht="27" hidden="false" customHeight="true" outlineLevel="0" collapsed="false">
      <c r="B8" s="16" t="n">
        <v>45438</v>
      </c>
      <c r="C8" s="17" t="n">
        <v>0.751087962962963</v>
      </c>
      <c r="D8" s="18" t="n">
        <v>2811894</v>
      </c>
      <c r="E8" s="18"/>
      <c r="F8" s="19"/>
      <c r="G8" s="20" t="n">
        <v>60.0355</v>
      </c>
      <c r="H8" s="20" t="s">
        <v>6</v>
      </c>
      <c r="K8" s="21"/>
      <c r="L8" s="22" t="s">
        <v>9</v>
      </c>
      <c r="M8" s="22"/>
      <c r="N8" s="22"/>
      <c r="O8" s="26"/>
    </row>
    <row r="9" customFormat="false" ht="27" hidden="false" customHeight="true" outlineLevel="0" collapsed="false">
      <c r="B9" s="27" t="n">
        <v>45439</v>
      </c>
      <c r="C9" s="28" t="n">
        <v>0.707060185185185</v>
      </c>
      <c r="D9" s="29"/>
      <c r="E9" s="29"/>
      <c r="F9" s="30"/>
      <c r="G9" s="31" t="n">
        <v>60</v>
      </c>
      <c r="H9" s="31" t="s">
        <v>6</v>
      </c>
      <c r="K9" s="32"/>
      <c r="L9" s="33"/>
      <c r="M9" s="33"/>
      <c r="N9" s="33"/>
      <c r="O9" s="34"/>
    </row>
    <row r="10" customFormat="false" ht="27" hidden="false" customHeight="true" outlineLevel="0" collapsed="false">
      <c r="B10" s="27" t="n">
        <v>45439</v>
      </c>
      <c r="C10" s="28" t="n">
        <v>0.721689814814815</v>
      </c>
      <c r="D10" s="29"/>
      <c r="E10" s="29"/>
      <c r="F10" s="30"/>
      <c r="G10" s="31" t="n">
        <v>60.0355</v>
      </c>
      <c r="H10" s="31" t="s">
        <v>6</v>
      </c>
      <c r="J10" s="35"/>
      <c r="K10" s="36"/>
      <c r="L10" s="22"/>
      <c r="M10" s="22"/>
      <c r="N10" s="22"/>
      <c r="O10" s="37"/>
      <c r="P10" s="35"/>
    </row>
    <row r="11" customFormat="false" ht="27" hidden="false" customHeight="true" outlineLevel="0" collapsed="false">
      <c r="B11" s="27" t="n">
        <v>45440</v>
      </c>
      <c r="C11" s="28" t="n">
        <v>0.550150462962963</v>
      </c>
      <c r="D11" s="29"/>
      <c r="E11" s="29"/>
      <c r="F11" s="30"/>
      <c r="G11" s="31" t="n">
        <v>60</v>
      </c>
      <c r="H11" s="31" t="s">
        <v>6</v>
      </c>
      <c r="J11" s="35"/>
      <c r="K11" s="35"/>
      <c r="L11" s="35"/>
      <c r="M11" s="35"/>
      <c r="N11" s="35"/>
      <c r="O11" s="35"/>
      <c r="P11" s="35"/>
    </row>
    <row r="12" customFormat="false" ht="27" hidden="false" customHeight="true" outlineLevel="0" collapsed="false">
      <c r="A12" s="25"/>
      <c r="B12" s="27" t="n">
        <v>45441</v>
      </c>
      <c r="C12" s="28" t="n">
        <v>0.29568287037037</v>
      </c>
      <c r="D12" s="29"/>
      <c r="E12" s="29"/>
      <c r="F12" s="30"/>
      <c r="G12" s="31" t="n">
        <v>60</v>
      </c>
      <c r="H12" s="31" t="s">
        <v>6</v>
      </c>
      <c r="J12" s="35"/>
      <c r="K12" s="35"/>
      <c r="L12" s="35"/>
      <c r="M12" s="35"/>
      <c r="N12" s="35"/>
      <c r="O12" s="35"/>
      <c r="P12" s="35"/>
    </row>
    <row r="13" customFormat="false" ht="27" hidden="false" customHeight="true" outlineLevel="0" collapsed="false">
      <c r="A13" s="25"/>
      <c r="B13" s="38" t="n">
        <v>45441</v>
      </c>
      <c r="C13" s="28" t="n">
        <v>0.29568287037037</v>
      </c>
      <c r="D13" s="29"/>
      <c r="E13" s="29"/>
      <c r="F13" s="30"/>
      <c r="G13" s="31" t="n">
        <v>60</v>
      </c>
      <c r="H13" s="31" t="s">
        <v>6</v>
      </c>
      <c r="J13" s="35"/>
      <c r="K13" s="35"/>
      <c r="L13" s="35"/>
      <c r="M13" s="35"/>
      <c r="N13" s="35"/>
      <c r="O13" s="35"/>
      <c r="P13" s="35"/>
    </row>
    <row r="14" customFormat="false" ht="27" hidden="false" customHeight="true" outlineLevel="0" collapsed="false">
      <c r="A14" s="25"/>
      <c r="B14" s="38" t="n">
        <v>45441</v>
      </c>
      <c r="C14" s="28" t="n">
        <v>0.683148148148148</v>
      </c>
      <c r="D14" s="29"/>
      <c r="E14" s="29"/>
      <c r="F14" s="30"/>
      <c r="G14" s="31" t="n">
        <v>60</v>
      </c>
      <c r="H14" s="31" t="s">
        <v>6</v>
      </c>
    </row>
    <row r="15" customFormat="false" ht="27" hidden="false" customHeight="true" outlineLevel="0" collapsed="false">
      <c r="A15" s="25"/>
      <c r="B15" s="31"/>
      <c r="C15" s="28"/>
      <c r="D15" s="29"/>
      <c r="E15" s="29"/>
      <c r="F15" s="30"/>
      <c r="G15" s="31"/>
      <c r="H15" s="31"/>
    </row>
    <row r="16" customFormat="false" ht="27" hidden="false" customHeight="true" outlineLevel="0" collapsed="false">
      <c r="B16" s="31"/>
      <c r="C16" s="28"/>
      <c r="D16" s="29"/>
      <c r="E16" s="29"/>
      <c r="F16" s="30"/>
      <c r="G16" s="31"/>
      <c r="H16" s="31"/>
    </row>
    <row r="17" customFormat="false" ht="27" hidden="false" customHeight="true" outlineLevel="0" collapsed="false">
      <c r="B17" s="31"/>
      <c r="C17" s="28"/>
      <c r="D17" s="29"/>
      <c r="E17" s="29"/>
      <c r="F17" s="30"/>
      <c r="G17" s="31"/>
      <c r="H17" s="31"/>
      <c r="K17" s="39"/>
      <c r="L17" s="40"/>
      <c r="M17" s="40"/>
      <c r="N17" s="40"/>
      <c r="O17" s="35"/>
      <c r="P17" s="35"/>
    </row>
    <row r="18" customFormat="false" ht="27" hidden="false" customHeight="true" outlineLevel="0" collapsed="false">
      <c r="B18" s="31"/>
      <c r="C18" s="28"/>
      <c r="D18" s="29"/>
      <c r="E18" s="29"/>
      <c r="F18" s="30"/>
      <c r="G18" s="31"/>
      <c r="H18" s="31"/>
      <c r="K18" s="35"/>
      <c r="L18" s="35"/>
      <c r="M18" s="35"/>
      <c r="N18" s="35"/>
      <c r="O18" s="35"/>
      <c r="P18" s="35"/>
    </row>
    <row r="19" customFormat="false" ht="27" hidden="false" customHeight="true" outlineLevel="0" collapsed="false">
      <c r="B19" s="31"/>
      <c r="C19" s="28"/>
      <c r="D19" s="29"/>
      <c r="E19" s="29"/>
      <c r="F19" s="30"/>
      <c r="G19" s="31"/>
      <c r="H19" s="31"/>
    </row>
    <row r="20" customFormat="false" ht="27" hidden="false" customHeight="true" outlineLevel="0" collapsed="false">
      <c r="B20" s="41"/>
      <c r="C20" s="42"/>
      <c r="D20" s="43"/>
      <c r="E20" s="43"/>
      <c r="F20" s="44"/>
      <c r="G20" s="41"/>
      <c r="H20" s="41"/>
    </row>
    <row r="21" customFormat="false" ht="27" hidden="false" customHeight="true" outlineLevel="0" collapsed="false">
      <c r="B21" s="41"/>
      <c r="C21" s="42"/>
      <c r="D21" s="43"/>
      <c r="E21" s="43"/>
      <c r="F21" s="44"/>
      <c r="G21" s="41"/>
      <c r="H21" s="41"/>
    </row>
  </sheetData>
  <mergeCells count="7">
    <mergeCell ref="L5:N5"/>
    <mergeCell ref="L6:N6"/>
    <mergeCell ref="L7:N7"/>
    <mergeCell ref="L8:N8"/>
    <mergeCell ref="L9:N9"/>
    <mergeCell ref="L10:N10"/>
    <mergeCell ref="L17:N17"/>
  </mergeCells>
  <dataValidations count="2">
    <dataValidation allowBlank="false" errorStyle="stop" operator="equal" showDropDown="false" showErrorMessage="true" showInputMessage="true" sqref="D5:F5 D7:F20" type="list">
      <formula1>OFFSET('Stock Database'!$B$5,0,0,COUNTA('Stock Database'!$C:$C),1)</formula1>
      <formula2>0</formula2>
    </dataValidation>
    <dataValidation allowBlank="true" errorStyle="stop" operator="between" showDropDown="false" showErrorMessage="true" showInputMessage="true" sqref="D6:F6" type="whole">
      <formula1>OFFSET('Stock Database'!$B$5,0,0,COUNTA('Stock Database'!$C:$C),1)</formula1>
      <formula2>2000000000</formula2>
    </dataValidation>
  </dataValidations>
  <hyperlinks>
    <hyperlink ref="L5" location="'Stock Inventory'!A1" display="Stock Inventory"/>
    <hyperlink ref="L6" location="'Stock Database'!A1" display="Stock Database"/>
    <hyperlink ref="L8" r:id="rId1" display="How to use this template"/>
  </hyperlink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2"/>
  <sheetViews>
    <sheetView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L6" activeCellId="0" sqref="L6"/>
    </sheetView>
  </sheetViews>
  <sheetFormatPr defaultColWidth="8.64453125" defaultRowHeight="14.25" zeroHeight="false" outlineLevelRow="0" outlineLevelCol="0"/>
  <cols>
    <col collapsed="false" customWidth="true" hidden="false" outlineLevel="0" max="1" min="1" style="45" width="5.82"/>
    <col collapsed="false" customWidth="true" hidden="false" outlineLevel="0" max="2" min="2" style="45" width="21.81"/>
    <col collapsed="false" customWidth="true" hidden="false" outlineLevel="0" max="3" min="3" style="45" width="15.09"/>
    <col collapsed="false" customWidth="true" hidden="false" outlineLevel="0" max="4" min="4" style="45" width="13.63"/>
    <col collapsed="false" customWidth="true" hidden="false" outlineLevel="0" max="6" min="5" style="45" width="11.36"/>
    <col collapsed="false" customWidth="true" hidden="false" outlineLevel="0" max="7" min="7" style="45" width="13.63"/>
    <col collapsed="false" customWidth="true" hidden="false" outlineLevel="0" max="8" min="8" style="45" width="6.37"/>
    <col collapsed="false" customWidth="false" hidden="false" outlineLevel="0" max="21" min="9" style="45" width="8.64"/>
    <col collapsed="false" customWidth="true" hidden="false" outlineLevel="0" max="22" min="22" style="45" width="31"/>
    <col collapsed="false" customWidth="false" hidden="false" outlineLevel="0" max="16384" min="23" style="45" width="8.64"/>
  </cols>
  <sheetData>
    <row r="1" customFormat="false" ht="25.5" hidden="false" customHeight="true" outlineLevel="0" collapsed="false">
      <c r="A1" s="46"/>
      <c r="B1" s="46"/>
      <c r="C1" s="46"/>
      <c r="D1" s="46"/>
      <c r="E1" s="46"/>
      <c r="F1" s="46"/>
      <c r="G1" s="46"/>
      <c r="H1" s="46"/>
    </row>
    <row r="2" customFormat="false" ht="43.3" hidden="false" customHeight="false" outlineLevel="0" collapsed="false">
      <c r="A2" s="46"/>
      <c r="B2" s="47" t="s">
        <v>7</v>
      </c>
      <c r="C2" s="46"/>
      <c r="D2" s="46"/>
      <c r="E2" s="46"/>
      <c r="F2" s="46"/>
      <c r="G2" s="46"/>
      <c r="H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30" hidden="false" customHeight="true" outlineLevel="0" collapsed="false">
      <c r="A3" s="46"/>
      <c r="B3" s="46"/>
      <c r="C3" s="46"/>
      <c r="D3" s="46"/>
      <c r="E3" s="46"/>
      <c r="F3" s="46"/>
      <c r="G3" s="46"/>
      <c r="H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34.5" hidden="false" customHeight="true" outlineLevel="0" collapsed="false">
      <c r="A4" s="46"/>
      <c r="B4" s="48" t="s">
        <v>10</v>
      </c>
      <c r="C4" s="48" t="s">
        <v>11</v>
      </c>
      <c r="D4" s="48" t="s">
        <v>12</v>
      </c>
      <c r="E4" s="48" t="s">
        <v>13</v>
      </c>
      <c r="F4" s="48" t="s">
        <v>14</v>
      </c>
      <c r="G4" s="48" t="s">
        <v>15</v>
      </c>
      <c r="H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34.5" hidden="false" customHeight="true" outlineLevel="0" collapsed="false">
      <c r="A5" s="46"/>
      <c r="B5" s="49" t="str">
        <f aca="false">IFERROR(VLOOKUP(C5,'Stock Database'!B5:C20,2,FALSE()),"")</f>
        <v>Article 1</v>
      </c>
      <c r="C5" s="50" t="s">
        <v>16</v>
      </c>
      <c r="D5" s="49" t="n">
        <v>1</v>
      </c>
      <c r="E5" s="51" t="e">
        <f aca="false">IF(C5="",0,SUMIFS(#REF!,'Daily Stocktake'!C:C,C5))</f>
        <v>#REF!</v>
      </c>
      <c r="F5" s="51" t="n">
        <f aca="false">IF(C5="",0,SUMIFS('Daily Stocktake'!G:G,'Daily Stocktake'!C:C,C5))</f>
        <v>0</v>
      </c>
      <c r="G5" s="51" t="e">
        <f aca="false">D5+E5-F5</f>
        <v>#REF!</v>
      </c>
      <c r="H5" s="46"/>
      <c r="J5" s="46"/>
      <c r="K5" s="52"/>
      <c r="L5" s="53"/>
      <c r="M5" s="53"/>
      <c r="N5" s="53"/>
      <c r="O5" s="54"/>
      <c r="P5" s="46"/>
      <c r="Q5" s="46"/>
      <c r="R5" s="46"/>
      <c r="S5" s="46"/>
      <c r="T5" s="46"/>
      <c r="U5" s="46"/>
      <c r="V5" s="46"/>
    </row>
    <row r="6" customFormat="false" ht="34.5" hidden="false" customHeight="true" outlineLevel="0" collapsed="false">
      <c r="A6" s="46"/>
      <c r="B6" s="49" t="str">
        <f aca="false">IFERROR(VLOOKUP(C6,'Stock Database'!B6:C21,2,FALSE()),"")</f>
        <v>Article 2</v>
      </c>
      <c r="C6" s="50" t="s">
        <v>17</v>
      </c>
      <c r="D6" s="49" t="n">
        <v>1</v>
      </c>
      <c r="E6" s="51" t="e">
        <f aca="false">IF(C6="",0,SUMIFS(#REF!,'Daily Stocktake'!C:C,C6))</f>
        <v>#REF!</v>
      </c>
      <c r="F6" s="51" t="n">
        <f aca="false">IF(C6="",0,SUMIFS('Daily Stocktake'!G:G,'Daily Stocktake'!C:C,C6))</f>
        <v>0</v>
      </c>
      <c r="G6" s="51" t="e">
        <f aca="false">D6+E6-F6</f>
        <v>#REF!</v>
      </c>
      <c r="H6" s="46"/>
      <c r="J6" s="46"/>
      <c r="K6" s="55"/>
      <c r="L6" s="56" t="s">
        <v>18</v>
      </c>
      <c r="M6" s="56"/>
      <c r="N6" s="56"/>
      <c r="O6" s="57"/>
      <c r="P6" s="46"/>
      <c r="Q6" s="46"/>
      <c r="R6" s="46"/>
      <c r="S6" s="46"/>
      <c r="T6" s="46"/>
      <c r="U6" s="46"/>
      <c r="V6" s="46"/>
    </row>
    <row r="7" customFormat="false" ht="34.5" hidden="false" customHeight="true" outlineLevel="0" collapsed="false">
      <c r="A7" s="58"/>
      <c r="B7" s="49" t="str">
        <f aca="false">IFERROR(VLOOKUP(C7,'Stock Database'!B7:C22,2,FALSE()),"")</f>
        <v>Article 3</v>
      </c>
      <c r="C7" s="50" t="s">
        <v>19</v>
      </c>
      <c r="D7" s="49" t="n">
        <v>1</v>
      </c>
      <c r="E7" s="51" t="e">
        <f aca="false">IF(C7="",0,SUMIFS(#REF!,'Daily Stocktake'!C:C,C7))</f>
        <v>#REF!</v>
      </c>
      <c r="F7" s="51" t="n">
        <f aca="false">IF(C7="",0,SUMIFS('Daily Stocktake'!G:G,'Daily Stocktake'!C:C,C7))</f>
        <v>0</v>
      </c>
      <c r="G7" s="51" t="e">
        <f aca="false">D7+E7-F7</f>
        <v>#REF!</v>
      </c>
      <c r="H7" s="46"/>
      <c r="J7" s="46"/>
      <c r="K7" s="55"/>
      <c r="L7" s="56" t="s">
        <v>8</v>
      </c>
      <c r="M7" s="56"/>
      <c r="N7" s="56"/>
      <c r="O7" s="59"/>
      <c r="P7" s="46"/>
      <c r="Q7" s="46"/>
      <c r="R7" s="46"/>
      <c r="S7" s="46"/>
      <c r="T7" s="46"/>
      <c r="U7" s="46"/>
      <c r="V7" s="46"/>
    </row>
    <row r="8" customFormat="false" ht="34.5" hidden="false" customHeight="true" outlineLevel="0" collapsed="false">
      <c r="A8" s="46"/>
      <c r="B8" s="49" t="str">
        <f aca="false">IFERROR(VLOOKUP(C8,'Stock Database'!B8:C23,2,FALSE()),"")</f>
        <v>Article 4</v>
      </c>
      <c r="C8" s="50" t="s">
        <v>20</v>
      </c>
      <c r="D8" s="49" t="n">
        <v>1</v>
      </c>
      <c r="E8" s="51" t="e">
        <f aca="false">IF(C8="",0,SUMIFS(#REF!,'Daily Stocktake'!C:C,C8))</f>
        <v>#REF!</v>
      </c>
      <c r="F8" s="51" t="n">
        <f aca="false">IF(C8="",0,SUMIFS('Daily Stocktake'!G:G,'Daily Stocktake'!C:C,C8))</f>
        <v>0</v>
      </c>
      <c r="G8" s="51" t="e">
        <f aca="false">D8+E8-F8</f>
        <v>#REF!</v>
      </c>
      <c r="H8" s="46"/>
      <c r="J8" s="46"/>
      <c r="K8" s="55"/>
      <c r="L8" s="60"/>
      <c r="M8" s="60"/>
      <c r="N8" s="60"/>
      <c r="O8" s="59"/>
      <c r="P8" s="46"/>
      <c r="Q8" s="46"/>
      <c r="R8" s="46"/>
      <c r="S8" s="46"/>
      <c r="T8" s="46"/>
      <c r="U8" s="46"/>
      <c r="V8" s="46"/>
      <c r="AB8" s="61"/>
      <c r="AC8" s="61"/>
      <c r="AD8" s="61"/>
      <c r="AE8" s="61"/>
      <c r="AF8" s="61"/>
      <c r="AG8" s="61"/>
      <c r="AH8" s="61"/>
      <c r="AI8" s="61"/>
    </row>
    <row r="9" customFormat="false" ht="34.5" hidden="false" customHeight="true" outlineLevel="0" collapsed="false">
      <c r="A9" s="46"/>
      <c r="B9" s="49" t="str">
        <f aca="false">IFERROR(VLOOKUP(C9,'Stock Database'!B9:C24,2,FALSE()),"")</f>
        <v>Article 5</v>
      </c>
      <c r="C9" s="50" t="s">
        <v>21</v>
      </c>
      <c r="D9" s="49" t="n">
        <v>1</v>
      </c>
      <c r="E9" s="51" t="e">
        <f aca="false">IF(C9="",0,SUMIFS(#REF!,'Daily Stocktake'!C:C,C9))</f>
        <v>#REF!</v>
      </c>
      <c r="F9" s="51" t="n">
        <f aca="false">IF(C9="",0,SUMIFS('Daily Stocktake'!G:G,'Daily Stocktake'!C:C,C9))</f>
        <v>0</v>
      </c>
      <c r="G9" s="51" t="e">
        <f aca="false">D9+E9-F9</f>
        <v>#REF!</v>
      </c>
      <c r="H9" s="46"/>
      <c r="J9" s="46"/>
      <c r="K9" s="55"/>
      <c r="L9" s="56" t="s">
        <v>9</v>
      </c>
      <c r="M9" s="56"/>
      <c r="N9" s="56"/>
      <c r="O9" s="62"/>
      <c r="P9" s="46"/>
      <c r="Q9" s="46"/>
      <c r="R9" s="46"/>
      <c r="S9" s="46"/>
      <c r="T9" s="46"/>
      <c r="U9" s="46"/>
      <c r="V9" s="46"/>
      <c r="AB9" s="61"/>
      <c r="AC9" s="61"/>
      <c r="AD9" s="61"/>
      <c r="AE9" s="61"/>
      <c r="AF9" s="61"/>
      <c r="AG9" s="61"/>
      <c r="AH9" s="61"/>
      <c r="AI9" s="61"/>
    </row>
    <row r="10" customFormat="false" ht="34.5" hidden="false" customHeight="true" outlineLevel="0" collapsed="false">
      <c r="A10" s="46"/>
      <c r="B10" s="49" t="str">
        <f aca="false">IFERROR(VLOOKUP(C10,'Stock Database'!B10:C25,2,FALSE()),"")</f>
        <v>Article 6</v>
      </c>
      <c r="C10" s="50" t="s">
        <v>22</v>
      </c>
      <c r="D10" s="49" t="n">
        <v>1</v>
      </c>
      <c r="E10" s="51" t="e">
        <f aca="false">IF(C10="",0,SUMIFS(#REF!,'Daily Stocktake'!C:C,C10))</f>
        <v>#REF!</v>
      </c>
      <c r="F10" s="51" t="n">
        <f aca="false">IF(C10="",0,SUMIFS('Daily Stocktake'!G:G,'Daily Stocktake'!C:C,C10))</f>
        <v>0</v>
      </c>
      <c r="G10" s="51" t="e">
        <f aca="false">D10+E10-F10</f>
        <v>#REF!</v>
      </c>
      <c r="H10" s="46"/>
      <c r="J10" s="46"/>
      <c r="K10" s="63"/>
      <c r="L10" s="64"/>
      <c r="M10" s="64"/>
      <c r="N10" s="64"/>
      <c r="O10" s="65"/>
      <c r="P10" s="46"/>
      <c r="Q10" s="46"/>
      <c r="R10" s="46"/>
      <c r="S10" s="46"/>
      <c r="T10" s="46"/>
      <c r="U10" s="46"/>
      <c r="V10" s="46"/>
      <c r="AB10" s="61"/>
      <c r="AC10" s="61"/>
      <c r="AD10" s="61"/>
      <c r="AE10" s="61"/>
      <c r="AF10" s="61"/>
      <c r="AG10" s="61"/>
      <c r="AH10" s="61"/>
      <c r="AI10" s="61"/>
    </row>
    <row r="11" customFormat="false" ht="34.5" hidden="false" customHeight="true" outlineLevel="0" collapsed="false">
      <c r="A11" s="46"/>
      <c r="B11" s="49" t="str">
        <f aca="false">IFERROR(VLOOKUP(C11,'Stock Database'!B11:C26,2,FALSE()),"")</f>
        <v>Article 7</v>
      </c>
      <c r="C11" s="50" t="s">
        <v>23</v>
      </c>
      <c r="D11" s="49" t="n">
        <v>1</v>
      </c>
      <c r="E11" s="51" t="e">
        <f aca="false">IF(C11="",0,SUMIFS(#REF!,'Daily Stocktake'!C:C,C11))</f>
        <v>#REF!</v>
      </c>
      <c r="F11" s="51" t="n">
        <f aca="false">IF(C11="",0,SUMIFS('Daily Stocktake'!G:G,'Daily Stocktake'!C:C,C11))</f>
        <v>0</v>
      </c>
      <c r="G11" s="51" t="e">
        <f aca="false">D11+E11-F11</f>
        <v>#REF!</v>
      </c>
      <c r="H11" s="46"/>
      <c r="J11" s="58"/>
      <c r="K11" s="66"/>
      <c r="L11" s="67"/>
      <c r="M11" s="68"/>
      <c r="N11" s="68"/>
      <c r="O11" s="68"/>
      <c r="P11" s="58"/>
      <c r="Q11" s="46"/>
      <c r="R11" s="46"/>
      <c r="S11" s="46"/>
      <c r="T11" s="46"/>
      <c r="U11" s="46"/>
      <c r="V11" s="46"/>
      <c r="AB11" s="61"/>
      <c r="AC11" s="61"/>
      <c r="AD11" s="61"/>
      <c r="AE11" s="69"/>
      <c r="AF11" s="69"/>
      <c r="AG11" s="69"/>
      <c r="AH11" s="69"/>
      <c r="AI11" s="61"/>
    </row>
    <row r="12" customFormat="false" ht="34.5" hidden="false" customHeight="true" outlineLevel="0" collapsed="false">
      <c r="A12" s="58"/>
      <c r="B12" s="49" t="str">
        <f aca="false">IFERROR(VLOOKUP(C12,'Stock Database'!B12:C27,2,FALSE()),"")</f>
        <v/>
      </c>
      <c r="C12" s="50"/>
      <c r="D12" s="49"/>
      <c r="E12" s="51" t="n">
        <f aca="false">IF(C12="",0,SUMIFS(#REF!,'Daily Stocktake'!C:C,C12))</f>
        <v>0</v>
      </c>
      <c r="F12" s="51" t="n">
        <f aca="false">IF(C12="",0,SUMIFS('Daily Stocktake'!G:G,'Daily Stocktake'!C:C,C12))</f>
        <v>0</v>
      </c>
      <c r="G12" s="51" t="n">
        <f aca="false">D12+E12-F12</f>
        <v>0</v>
      </c>
      <c r="H12" s="58"/>
      <c r="J12" s="58"/>
      <c r="K12" s="58"/>
      <c r="L12" s="58"/>
      <c r="M12" s="58"/>
      <c r="N12" s="58"/>
      <c r="O12" s="58"/>
      <c r="P12" s="58"/>
      <c r="Q12" s="46"/>
      <c r="R12" s="46"/>
      <c r="S12" s="46"/>
      <c r="T12" s="46"/>
      <c r="U12" s="46"/>
      <c r="V12" s="46"/>
      <c r="AB12" s="61"/>
      <c r="AC12" s="61"/>
      <c r="AD12" s="61"/>
      <c r="AE12" s="70"/>
      <c r="AF12" s="70"/>
      <c r="AG12" s="70"/>
      <c r="AH12" s="70"/>
      <c r="AI12" s="61"/>
    </row>
    <row r="13" customFormat="false" ht="34.5" hidden="false" customHeight="true" outlineLevel="0" collapsed="false">
      <c r="A13" s="58"/>
      <c r="B13" s="49" t="str">
        <f aca="false">IFERROR(VLOOKUP(C13,'Stock Database'!B13:C28,2,FALSE()),"")</f>
        <v/>
      </c>
      <c r="C13" s="50"/>
      <c r="D13" s="49"/>
      <c r="E13" s="51" t="n">
        <f aca="false">IF(C13="",0,SUMIFS(#REF!,'Daily Stocktake'!C:C,C13))</f>
        <v>0</v>
      </c>
      <c r="F13" s="51" t="n">
        <f aca="false">IF(C13="",0,SUMIFS('Daily Stocktake'!G:G,'Daily Stocktake'!C:C,C13))</f>
        <v>0</v>
      </c>
      <c r="G13" s="51" t="n">
        <f aca="false">D13+E13-F13</f>
        <v>0</v>
      </c>
      <c r="H13" s="58"/>
      <c r="J13" s="58"/>
      <c r="K13" s="58"/>
      <c r="L13" s="58"/>
      <c r="M13" s="58"/>
      <c r="N13" s="58"/>
      <c r="O13" s="58"/>
      <c r="P13" s="58"/>
      <c r="Q13" s="46"/>
      <c r="R13" s="46"/>
      <c r="S13" s="46"/>
      <c r="T13" s="46"/>
      <c r="U13" s="46"/>
      <c r="V13" s="46"/>
      <c r="AB13" s="61"/>
      <c r="AC13" s="61"/>
      <c r="AD13" s="61"/>
      <c r="AE13" s="70"/>
      <c r="AF13" s="70"/>
      <c r="AG13" s="70"/>
      <c r="AH13" s="70"/>
      <c r="AI13" s="61"/>
    </row>
    <row r="14" customFormat="false" ht="34.5" hidden="false" customHeight="true" outlineLevel="0" collapsed="false">
      <c r="A14" s="58"/>
      <c r="B14" s="49" t="str">
        <f aca="false">IFERROR(VLOOKUP(C14,'Stock Database'!B14:C29,2,FALSE()),"")</f>
        <v/>
      </c>
      <c r="C14" s="50"/>
      <c r="D14" s="49"/>
      <c r="E14" s="51" t="n">
        <f aca="false">IF(C14="",0,SUMIFS(#REF!,'Daily Stocktake'!C:C,C14))</f>
        <v>0</v>
      </c>
      <c r="F14" s="51" t="n">
        <f aca="false">IF(C14="",0,SUMIFS('Daily Stocktake'!G:G,'Daily Stocktake'!C:C,C14))</f>
        <v>0</v>
      </c>
      <c r="G14" s="51" t="n">
        <f aca="false">D14+E14-F14</f>
        <v>0</v>
      </c>
      <c r="H14" s="58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AB14" s="61"/>
      <c r="AC14" s="61"/>
      <c r="AD14" s="61"/>
      <c r="AE14" s="61"/>
      <c r="AF14" s="61"/>
      <c r="AG14" s="61"/>
      <c r="AH14" s="61"/>
      <c r="AI14" s="61"/>
    </row>
    <row r="15" customFormat="false" ht="34.5" hidden="false" customHeight="true" outlineLevel="0" collapsed="false">
      <c r="A15" s="58"/>
      <c r="B15" s="49" t="str">
        <f aca="false">IFERROR(VLOOKUP(C15,'Stock Database'!B15:C30,2,FALSE()),"")</f>
        <v/>
      </c>
      <c r="C15" s="50"/>
      <c r="D15" s="49"/>
      <c r="E15" s="51" t="n">
        <f aca="false">IF(C15="",0,SUMIFS(#REF!,'Daily Stocktake'!C:C,C15))</f>
        <v>0</v>
      </c>
      <c r="F15" s="51" t="n">
        <f aca="false">IF(C15="",0,SUMIFS('Daily Stocktake'!G:G,'Daily Stocktake'!C:C,C15))</f>
        <v>0</v>
      </c>
      <c r="G15" s="51" t="n">
        <f aca="false">D15+E15-F15</f>
        <v>0</v>
      </c>
      <c r="H15" s="58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AB15" s="61"/>
      <c r="AC15" s="61"/>
      <c r="AD15" s="61"/>
      <c r="AE15" s="61"/>
      <c r="AF15" s="61"/>
      <c r="AG15" s="61"/>
      <c r="AH15" s="61"/>
      <c r="AI15" s="61"/>
    </row>
    <row r="16" customFormat="false" ht="34.5" hidden="false" customHeight="true" outlineLevel="0" collapsed="false">
      <c r="A16" s="46"/>
      <c r="B16" s="49" t="str">
        <f aca="false">IFERROR(VLOOKUP(C16,'Stock Database'!B16:C31,2,FALSE()),"")</f>
        <v/>
      </c>
      <c r="C16" s="50"/>
      <c r="D16" s="49"/>
      <c r="E16" s="51" t="n">
        <f aca="false">IF(C16="",0,SUMIFS(#REF!,'Daily Stocktake'!C:C,C16))</f>
        <v>0</v>
      </c>
      <c r="F16" s="51" t="n">
        <f aca="false">IF(C16="",0,SUMIFS('Daily Stocktake'!G:G,'Daily Stocktake'!C:C,C16))</f>
        <v>0</v>
      </c>
      <c r="G16" s="51" t="n">
        <f aca="false">D16+E16-F16</f>
        <v>0</v>
      </c>
      <c r="H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AB16" s="61"/>
      <c r="AC16" s="61"/>
      <c r="AD16" s="69"/>
      <c r="AE16" s="61"/>
      <c r="AF16" s="61"/>
      <c r="AG16" s="61"/>
      <c r="AH16" s="61"/>
      <c r="AI16" s="61"/>
    </row>
    <row r="17" customFormat="false" ht="34.5" hidden="false" customHeight="true" outlineLevel="0" collapsed="false">
      <c r="A17" s="46"/>
      <c r="B17" s="49" t="str">
        <f aca="false">IFERROR(VLOOKUP(C17,'Stock Database'!B17:C32,2,FALSE()),"")</f>
        <v/>
      </c>
      <c r="C17" s="50"/>
      <c r="D17" s="49"/>
      <c r="E17" s="51" t="n">
        <f aca="false">IF(C17="",0,SUMIFS(#REF!,'Daily Stocktake'!C:C,C17))</f>
        <v>0</v>
      </c>
      <c r="F17" s="51" t="n">
        <f aca="false">IF(C17="",0,SUMIFS('Daily Stocktake'!G:G,'Daily Stocktake'!C:C,C17))</f>
        <v>0</v>
      </c>
      <c r="G17" s="51" t="n">
        <f aca="false">D17+E17-F17</f>
        <v>0</v>
      </c>
      <c r="H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AB17" s="61"/>
      <c r="AC17" s="61"/>
      <c r="AD17" s="71"/>
      <c r="AE17" s="72"/>
      <c r="AF17" s="61"/>
      <c r="AG17" s="61"/>
      <c r="AH17" s="61"/>
      <c r="AI17" s="61"/>
    </row>
    <row r="18" customFormat="false" ht="34.5" hidden="false" customHeight="true" outlineLevel="0" collapsed="false">
      <c r="A18" s="46"/>
      <c r="B18" s="49" t="str">
        <f aca="false">IFERROR(VLOOKUP(C18,'Stock Database'!B18:C33,2,FALSE()),"")</f>
        <v/>
      </c>
      <c r="C18" s="50"/>
      <c r="D18" s="49"/>
      <c r="E18" s="51" t="n">
        <f aca="false">IF(C18="",0,SUMIFS(#REF!,'Daily Stocktake'!C:C,C18))</f>
        <v>0</v>
      </c>
      <c r="F18" s="51" t="n">
        <f aca="false">IF(C18="",0,SUMIFS('Daily Stocktake'!G:G,'Daily Stocktake'!C:C,C18))</f>
        <v>0</v>
      </c>
      <c r="G18" s="51" t="n">
        <f aca="false">D18+E18-F18</f>
        <v>0</v>
      </c>
      <c r="H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AB18" s="61"/>
      <c r="AC18" s="61"/>
      <c r="AD18" s="69"/>
      <c r="AE18" s="73"/>
      <c r="AF18" s="70"/>
      <c r="AG18" s="70"/>
      <c r="AH18" s="70"/>
      <c r="AI18" s="61"/>
    </row>
    <row r="19" customFormat="false" ht="34.5" hidden="false" customHeight="true" outlineLevel="0" collapsed="false">
      <c r="A19" s="46"/>
      <c r="B19" s="49" t="str">
        <f aca="false">IFERROR(VLOOKUP(C19,'Stock Database'!B19:C34,2,FALSE()),"")</f>
        <v/>
      </c>
      <c r="C19" s="50"/>
      <c r="D19" s="49"/>
      <c r="E19" s="51" t="n">
        <f aca="false">IF(C19="",0,SUMIFS(#REF!,'Daily Stocktake'!C:C,C19))</f>
        <v>0</v>
      </c>
      <c r="F19" s="51" t="n">
        <f aca="false">IF(C19="",0,SUMIFS('Daily Stocktake'!G:G,'Daily Stocktake'!C:C,C19))</f>
        <v>0</v>
      </c>
      <c r="G19" s="51" t="n">
        <f aca="false">D19+E19-F19</f>
        <v>0</v>
      </c>
      <c r="H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AB19" s="61"/>
      <c r="AC19" s="61"/>
      <c r="AD19" s="69"/>
      <c r="AE19" s="61"/>
      <c r="AF19" s="61"/>
      <c r="AG19" s="61"/>
      <c r="AH19" s="61"/>
      <c r="AI19" s="61"/>
    </row>
    <row r="20" customFormat="false" ht="34.5" hidden="false" customHeight="true" outlineLevel="0" collapsed="false">
      <c r="A20" s="46"/>
      <c r="B20" s="49" t="str">
        <f aca="false">IFERROR(VLOOKUP(C20,'Stock Database'!B20:C35,2,FALSE()),"")</f>
        <v/>
      </c>
      <c r="C20" s="50"/>
      <c r="D20" s="49"/>
      <c r="E20" s="51" t="n">
        <f aca="false">IF(C20="",0,SUMIFS(#REF!,'Daily Stocktake'!C:C,C20))</f>
        <v>0</v>
      </c>
      <c r="F20" s="51" t="n">
        <f aca="false">IF(C20="",0,SUMIFS('Daily Stocktake'!G:G,'Daily Stocktake'!C:C,C20))</f>
        <v>0</v>
      </c>
      <c r="G20" s="51" t="n">
        <f aca="false">D20+E20-F20</f>
        <v>0</v>
      </c>
      <c r="H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AB20" s="61"/>
      <c r="AC20" s="61"/>
      <c r="AD20" s="71"/>
      <c r="AE20" s="72"/>
      <c r="AF20" s="61"/>
      <c r="AG20" s="61"/>
      <c r="AH20" s="61"/>
      <c r="AI20" s="61"/>
    </row>
    <row r="21" customFormat="false" ht="21.75" hidden="false" customHeight="true" outlineLevel="0" collapsed="false">
      <c r="A21" s="74"/>
      <c r="B21" s="75"/>
      <c r="C21" s="75"/>
      <c r="D21" s="75"/>
      <c r="E21" s="75"/>
      <c r="F21" s="75"/>
      <c r="G21" s="75"/>
      <c r="H21" s="74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AB21" s="61"/>
      <c r="AC21" s="61"/>
      <c r="AD21" s="76"/>
      <c r="AE21" s="73"/>
      <c r="AF21" s="70"/>
      <c r="AG21" s="70"/>
      <c r="AH21" s="61"/>
      <c r="AI21" s="61"/>
    </row>
    <row r="22" customFormat="false" ht="15" hidden="false" customHeight="false" outlineLevel="0" collapsed="false"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AB22" s="61"/>
      <c r="AC22" s="61"/>
      <c r="AD22" s="76"/>
      <c r="AE22" s="77"/>
      <c r="AF22" s="77"/>
      <c r="AG22" s="77"/>
      <c r="AH22" s="61"/>
      <c r="AI22" s="61"/>
    </row>
    <row r="23" customFormat="false" ht="13.8" hidden="false" customHeight="false" outlineLevel="0" collapsed="false"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AB23" s="61"/>
      <c r="AC23" s="61"/>
      <c r="AD23" s="61"/>
      <c r="AE23" s="61"/>
      <c r="AF23" s="61"/>
      <c r="AG23" s="61"/>
      <c r="AH23" s="61"/>
      <c r="AI23" s="61"/>
    </row>
    <row r="24" customFormat="false" ht="13.8" hidden="false" customHeight="false" outlineLevel="0" collapsed="false"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AB24" s="61"/>
      <c r="AC24" s="61"/>
      <c r="AD24" s="61"/>
      <c r="AE24" s="61"/>
      <c r="AF24" s="61"/>
      <c r="AG24" s="61"/>
      <c r="AH24" s="61"/>
      <c r="AI24" s="61"/>
    </row>
    <row r="25" customFormat="false" ht="13.8" hidden="false" customHeight="false" outlineLevel="0" collapsed="false"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AB25" s="61"/>
      <c r="AC25" s="61"/>
      <c r="AD25" s="61"/>
      <c r="AE25" s="61"/>
      <c r="AF25" s="61"/>
      <c r="AG25" s="61"/>
      <c r="AH25" s="61"/>
      <c r="AI25" s="61"/>
    </row>
    <row r="26" customFormat="false" ht="13.8" hidden="false" customHeight="false" outlineLevel="0" collapsed="false">
      <c r="AB26" s="61"/>
      <c r="AC26" s="61"/>
      <c r="AD26" s="61"/>
      <c r="AE26" s="61"/>
      <c r="AF26" s="61"/>
      <c r="AG26" s="61"/>
      <c r="AH26" s="61"/>
      <c r="AI26" s="61"/>
    </row>
    <row r="27" customFormat="false" ht="13.8" hidden="false" customHeight="false" outlineLevel="0" collapsed="false">
      <c r="AB27" s="61"/>
      <c r="AC27" s="61"/>
      <c r="AD27" s="61"/>
      <c r="AE27" s="61"/>
      <c r="AF27" s="61"/>
      <c r="AG27" s="61"/>
      <c r="AH27" s="61"/>
      <c r="AI27" s="61"/>
    </row>
    <row r="28" customFormat="false" ht="13.8" hidden="false" customHeight="false" outlineLevel="0" collapsed="false">
      <c r="AB28" s="61"/>
      <c r="AC28" s="61"/>
      <c r="AD28" s="61"/>
      <c r="AE28" s="61"/>
      <c r="AF28" s="61"/>
      <c r="AG28" s="61"/>
      <c r="AH28" s="61"/>
      <c r="AI28" s="61"/>
    </row>
    <row r="29" customFormat="false" ht="13.8" hidden="false" customHeight="false" outlineLevel="0" collapsed="false">
      <c r="AB29" s="61"/>
      <c r="AC29" s="61"/>
      <c r="AD29" s="61"/>
      <c r="AE29" s="61"/>
      <c r="AF29" s="61"/>
      <c r="AG29" s="61"/>
      <c r="AH29" s="61"/>
      <c r="AI29" s="61"/>
    </row>
    <row r="30" customFormat="false" ht="13.8" hidden="false" customHeight="false" outlineLevel="0" collapsed="false">
      <c r="AB30" s="61"/>
      <c r="AC30" s="61"/>
      <c r="AD30" s="61"/>
      <c r="AE30" s="61"/>
      <c r="AF30" s="61"/>
      <c r="AG30" s="61"/>
      <c r="AH30" s="61"/>
      <c r="AI30" s="61"/>
    </row>
    <row r="31" customFormat="false" ht="13.8" hidden="false" customHeight="false" outlineLevel="0" collapsed="false">
      <c r="AB31" s="61"/>
      <c r="AC31" s="61"/>
      <c r="AD31" s="61"/>
      <c r="AE31" s="61"/>
      <c r="AF31" s="61"/>
      <c r="AG31" s="61"/>
      <c r="AH31" s="61"/>
      <c r="AI31" s="61"/>
    </row>
    <row r="32" customFormat="false" ht="13.8" hidden="false" customHeight="false" outlineLevel="0" collapsed="false">
      <c r="AB32" s="61"/>
      <c r="AC32" s="61"/>
      <c r="AD32" s="61"/>
      <c r="AE32" s="61"/>
      <c r="AF32" s="61"/>
      <c r="AG32" s="61"/>
      <c r="AH32" s="61"/>
      <c r="AI32" s="61"/>
    </row>
  </sheetData>
  <mergeCells count="6">
    <mergeCell ref="L6:N6"/>
    <mergeCell ref="L7:N7"/>
    <mergeCell ref="L8:N8"/>
    <mergeCell ref="L9:N9"/>
    <mergeCell ref="L10:N10"/>
    <mergeCell ref="AE22:AG22"/>
  </mergeCells>
  <dataValidations count="1">
    <dataValidation allowBlank="false" errorStyle="stop" operator="equal" showDropDown="false" showErrorMessage="true" showInputMessage="true" sqref="C5:C20" type="list">
      <formula1>OFFSET('Stock Database'!$B$5,0,0,COUNTA('Stock Database'!$C:$C),1)</formula1>
      <formula2>0</formula2>
    </dataValidation>
  </dataValidations>
  <hyperlinks>
    <hyperlink ref="L6" location="'Daily Stocktake'!A1" display="Daily Stocktake"/>
    <hyperlink ref="L7" location="'Stock Database'!A1" display="Stock Database"/>
    <hyperlink ref="L9" r:id="rId1" display="How to use this templa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54"/>
  <sheetViews>
    <sheetView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L6" activeCellId="0" sqref="L6"/>
    </sheetView>
  </sheetViews>
  <sheetFormatPr defaultColWidth="8.64453125" defaultRowHeight="14.25" zeroHeight="false" outlineLevelRow="0" outlineLevelCol="0"/>
  <cols>
    <col collapsed="false" customWidth="true" hidden="false" outlineLevel="0" max="1" min="1" style="45" width="5.82"/>
    <col collapsed="false" customWidth="true" hidden="false" outlineLevel="0" max="2" min="2" style="45" width="21.81"/>
    <col collapsed="false" customWidth="true" hidden="false" outlineLevel="0" max="3" min="3" style="45" width="15.09"/>
    <col collapsed="false" customWidth="true" hidden="false" outlineLevel="0" max="4" min="4" style="45" width="13.63"/>
    <col collapsed="false" customWidth="true" hidden="false" outlineLevel="0" max="6" min="5" style="45" width="11.36"/>
    <col collapsed="false" customWidth="true" hidden="false" outlineLevel="0" max="7" min="7" style="45" width="13.63"/>
    <col collapsed="false" customWidth="true" hidden="false" outlineLevel="0" max="8" min="8" style="45" width="6.37"/>
    <col collapsed="false" customWidth="false" hidden="false" outlineLevel="0" max="21" min="9" style="45" width="8.64"/>
    <col collapsed="false" customWidth="true" hidden="false" outlineLevel="0" max="22" min="22" style="45" width="23.54"/>
    <col collapsed="false" customWidth="false" hidden="false" outlineLevel="0" max="16384" min="23" style="45" width="8.64"/>
  </cols>
  <sheetData>
    <row r="1" customFormat="false" ht="25.5" hidden="false" customHeight="true" outlineLevel="0" collapsed="false">
      <c r="A1" s="46"/>
      <c r="B1" s="46"/>
      <c r="C1" s="46"/>
      <c r="D1" s="46"/>
      <c r="E1" s="46"/>
      <c r="F1" s="46"/>
      <c r="G1" s="46"/>
      <c r="H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45.75" hidden="false" customHeight="true" outlineLevel="0" collapsed="false">
      <c r="A2" s="46"/>
      <c r="B2" s="78" t="s">
        <v>8</v>
      </c>
      <c r="C2" s="46"/>
      <c r="D2" s="46"/>
      <c r="E2" s="46"/>
      <c r="F2" s="46"/>
      <c r="G2" s="46"/>
      <c r="H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30" hidden="false" customHeight="true" outlineLevel="0" collapsed="false">
      <c r="A3" s="46"/>
      <c r="B3" s="46"/>
      <c r="C3" s="46"/>
      <c r="D3" s="46"/>
      <c r="E3" s="46"/>
      <c r="F3" s="46"/>
      <c r="G3" s="46"/>
      <c r="H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34.5" hidden="false" customHeight="true" outlineLevel="0" collapsed="false">
      <c r="A4" s="46"/>
      <c r="B4" s="48" t="s">
        <v>11</v>
      </c>
      <c r="C4" s="48" t="s">
        <v>10</v>
      </c>
      <c r="D4" s="48"/>
      <c r="E4" s="48"/>
      <c r="F4" s="48"/>
      <c r="G4" s="48"/>
      <c r="H4" s="46"/>
      <c r="J4" s="46"/>
      <c r="K4" s="52"/>
      <c r="L4" s="53"/>
      <c r="M4" s="53"/>
      <c r="N4" s="53"/>
      <c r="O4" s="54"/>
      <c r="P4" s="46"/>
      <c r="Q4" s="46"/>
      <c r="R4" s="46"/>
      <c r="S4" s="46"/>
      <c r="T4" s="46"/>
      <c r="U4" s="46"/>
      <c r="V4" s="46"/>
    </row>
    <row r="5" customFormat="false" ht="34.5" hidden="false" customHeight="true" outlineLevel="0" collapsed="false">
      <c r="A5" s="46"/>
      <c r="B5" s="49" t="s">
        <v>16</v>
      </c>
      <c r="C5" s="49" t="s">
        <v>24</v>
      </c>
      <c r="D5" s="49"/>
      <c r="E5" s="49"/>
      <c r="F5" s="49"/>
      <c r="G5" s="49"/>
      <c r="H5" s="46"/>
      <c r="J5" s="46"/>
      <c r="K5" s="55"/>
      <c r="L5" s="56" t="s">
        <v>18</v>
      </c>
      <c r="M5" s="56"/>
      <c r="N5" s="56"/>
      <c r="O5" s="57"/>
      <c r="P5" s="46"/>
      <c r="Q5" s="46"/>
      <c r="R5" s="46"/>
      <c r="S5" s="46"/>
      <c r="T5" s="46"/>
      <c r="U5" s="46"/>
      <c r="V5" s="46"/>
    </row>
    <row r="6" customFormat="false" ht="34.5" hidden="false" customHeight="true" outlineLevel="0" collapsed="false">
      <c r="A6" s="46"/>
      <c r="B6" s="49" t="s">
        <v>17</v>
      </c>
      <c r="C6" s="49" t="s">
        <v>25</v>
      </c>
      <c r="D6" s="49"/>
      <c r="E6" s="49"/>
      <c r="F6" s="49"/>
      <c r="G6" s="49"/>
      <c r="H6" s="46"/>
      <c r="J6" s="46"/>
      <c r="K6" s="55"/>
      <c r="L6" s="56" t="s">
        <v>7</v>
      </c>
      <c r="M6" s="56"/>
      <c r="N6" s="56"/>
      <c r="O6" s="59"/>
      <c r="P6" s="46"/>
      <c r="Q6" s="46"/>
      <c r="R6" s="46"/>
      <c r="S6" s="46"/>
      <c r="T6" s="46"/>
      <c r="U6" s="46"/>
      <c r="V6" s="46"/>
    </row>
    <row r="7" customFormat="false" ht="34.5" hidden="false" customHeight="true" outlineLevel="0" collapsed="false">
      <c r="A7" s="58"/>
      <c r="B7" s="49" t="s">
        <v>19</v>
      </c>
      <c r="C7" s="49" t="s">
        <v>26</v>
      </c>
      <c r="D7" s="49"/>
      <c r="E7" s="49"/>
      <c r="F7" s="49"/>
      <c r="G7" s="49"/>
      <c r="H7" s="46"/>
      <c r="J7" s="46"/>
      <c r="K7" s="55"/>
      <c r="L7" s="60"/>
      <c r="M7" s="60"/>
      <c r="N7" s="60"/>
      <c r="O7" s="59"/>
      <c r="P7" s="46"/>
      <c r="Q7" s="46"/>
      <c r="R7" s="46"/>
      <c r="S7" s="46"/>
      <c r="T7" s="46"/>
      <c r="U7" s="46"/>
      <c r="V7" s="46"/>
    </row>
    <row r="8" customFormat="false" ht="34.5" hidden="false" customHeight="true" outlineLevel="0" collapsed="false">
      <c r="A8" s="46"/>
      <c r="B8" s="49" t="s">
        <v>20</v>
      </c>
      <c r="C8" s="49" t="s">
        <v>27</v>
      </c>
      <c r="D8" s="49"/>
      <c r="E8" s="49"/>
      <c r="F8" s="49"/>
      <c r="G8" s="49"/>
      <c r="H8" s="46"/>
      <c r="J8" s="46"/>
      <c r="K8" s="55"/>
      <c r="L8" s="56" t="s">
        <v>9</v>
      </c>
      <c r="M8" s="56"/>
      <c r="N8" s="56"/>
      <c r="O8" s="62"/>
      <c r="P8" s="46"/>
      <c r="Q8" s="46"/>
      <c r="R8" s="46"/>
      <c r="S8" s="46"/>
      <c r="T8" s="46"/>
      <c r="U8" s="46"/>
      <c r="V8" s="46"/>
    </row>
    <row r="9" customFormat="false" ht="34.5" hidden="false" customHeight="true" outlineLevel="0" collapsed="false">
      <c r="A9" s="46"/>
      <c r="B9" s="49" t="s">
        <v>21</v>
      </c>
      <c r="C9" s="49" t="s">
        <v>28</v>
      </c>
      <c r="D9" s="49"/>
      <c r="E9" s="49"/>
      <c r="F9" s="49"/>
      <c r="G9" s="49"/>
      <c r="H9" s="46"/>
      <c r="J9" s="46"/>
      <c r="K9" s="63"/>
      <c r="L9" s="64"/>
      <c r="M9" s="64"/>
      <c r="N9" s="64"/>
      <c r="O9" s="65"/>
      <c r="P9" s="46"/>
      <c r="Q9" s="46"/>
      <c r="R9" s="46"/>
      <c r="S9" s="46"/>
      <c r="T9" s="46"/>
      <c r="U9" s="46"/>
      <c r="V9" s="46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</row>
    <row r="10" customFormat="false" ht="34.5" hidden="false" customHeight="true" outlineLevel="0" collapsed="false">
      <c r="A10" s="46"/>
      <c r="B10" s="49" t="s">
        <v>22</v>
      </c>
      <c r="C10" s="49" t="s">
        <v>29</v>
      </c>
      <c r="D10" s="49"/>
      <c r="E10" s="49"/>
      <c r="F10" s="49"/>
      <c r="G10" s="49"/>
      <c r="H10" s="46"/>
      <c r="J10" s="58"/>
      <c r="K10" s="66"/>
      <c r="L10" s="67"/>
      <c r="M10" s="68"/>
      <c r="N10" s="68"/>
      <c r="O10" s="68"/>
      <c r="P10" s="58"/>
      <c r="Q10" s="46"/>
      <c r="R10" s="46"/>
      <c r="S10" s="46"/>
      <c r="T10" s="46"/>
      <c r="U10" s="46"/>
      <c r="V10" s="46"/>
    </row>
    <row r="11" customFormat="false" ht="34.5" hidden="false" customHeight="true" outlineLevel="0" collapsed="false">
      <c r="A11" s="46"/>
      <c r="B11" s="49" t="s">
        <v>23</v>
      </c>
      <c r="C11" s="49" t="s">
        <v>30</v>
      </c>
      <c r="D11" s="49"/>
      <c r="E11" s="49"/>
      <c r="F11" s="49"/>
      <c r="G11" s="49"/>
      <c r="H11" s="46"/>
      <c r="J11" s="58"/>
      <c r="K11" s="58"/>
      <c r="L11" s="58"/>
      <c r="M11" s="58"/>
      <c r="N11" s="58"/>
      <c r="O11" s="58"/>
      <c r="P11" s="58"/>
      <c r="Q11" s="46"/>
      <c r="R11" s="46"/>
      <c r="S11" s="46"/>
      <c r="T11" s="46"/>
      <c r="U11" s="46"/>
      <c r="V11" s="46"/>
    </row>
    <row r="12" customFormat="false" ht="34.5" hidden="false" customHeight="true" outlineLevel="0" collapsed="false">
      <c r="A12" s="58"/>
      <c r="B12" s="49"/>
      <c r="C12" s="49"/>
      <c r="D12" s="49"/>
      <c r="E12" s="49"/>
      <c r="F12" s="49"/>
      <c r="G12" s="49"/>
      <c r="H12" s="58"/>
      <c r="J12" s="58"/>
      <c r="K12" s="58"/>
      <c r="L12" s="58"/>
      <c r="M12" s="58"/>
      <c r="N12" s="58"/>
      <c r="O12" s="58"/>
      <c r="P12" s="58"/>
      <c r="Q12" s="46"/>
      <c r="R12" s="46"/>
      <c r="S12" s="46"/>
      <c r="T12" s="46"/>
      <c r="U12" s="46"/>
      <c r="V12" s="46"/>
    </row>
    <row r="13" customFormat="false" ht="34.5" hidden="false" customHeight="true" outlineLevel="0" collapsed="false">
      <c r="A13" s="58"/>
      <c r="B13" s="49"/>
      <c r="C13" s="49"/>
      <c r="D13" s="49"/>
      <c r="E13" s="49"/>
      <c r="F13" s="49"/>
      <c r="G13" s="49"/>
      <c r="H13" s="58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customFormat="false" ht="34.5" hidden="false" customHeight="true" outlineLevel="0" collapsed="false">
      <c r="A14" s="58"/>
      <c r="B14" s="49"/>
      <c r="C14" s="49"/>
      <c r="D14" s="49"/>
      <c r="E14" s="49"/>
      <c r="F14" s="49"/>
      <c r="G14" s="49"/>
      <c r="H14" s="58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customFormat="false" ht="34.5" hidden="false" customHeight="true" outlineLevel="0" collapsed="false">
      <c r="A15" s="58"/>
      <c r="B15" s="49"/>
      <c r="C15" s="49"/>
      <c r="D15" s="49"/>
      <c r="E15" s="49"/>
      <c r="F15" s="49"/>
      <c r="G15" s="49"/>
      <c r="H15" s="58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customFormat="false" ht="34.5" hidden="false" customHeight="true" outlineLevel="0" collapsed="false">
      <c r="A16" s="46"/>
      <c r="B16" s="49"/>
      <c r="C16" s="49"/>
      <c r="D16" s="49"/>
      <c r="E16" s="49"/>
      <c r="F16" s="49"/>
      <c r="G16" s="49"/>
      <c r="H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customFormat="false" ht="34.5" hidden="false" customHeight="true" outlineLevel="0" collapsed="false">
      <c r="A17" s="46"/>
      <c r="B17" s="49"/>
      <c r="C17" s="49"/>
      <c r="D17" s="49"/>
      <c r="E17" s="49"/>
      <c r="F17" s="49"/>
      <c r="G17" s="49"/>
      <c r="H17" s="46"/>
      <c r="K17" s="61"/>
      <c r="L17" s="61"/>
      <c r="M17" s="61"/>
      <c r="N17" s="61"/>
      <c r="O17" s="61"/>
    </row>
    <row r="18" customFormat="false" ht="34.5" hidden="false" customHeight="true" outlineLevel="0" collapsed="false">
      <c r="A18" s="46"/>
      <c r="B18" s="49"/>
      <c r="C18" s="49"/>
      <c r="D18" s="49"/>
      <c r="E18" s="49"/>
      <c r="F18" s="49"/>
      <c r="G18" s="49"/>
      <c r="H18" s="46"/>
    </row>
    <row r="19" customFormat="false" ht="34.5" hidden="false" customHeight="true" outlineLevel="0" collapsed="false">
      <c r="A19" s="46"/>
      <c r="B19" s="49"/>
      <c r="C19" s="49"/>
      <c r="D19" s="49"/>
      <c r="E19" s="49"/>
      <c r="F19" s="49"/>
      <c r="G19" s="49"/>
      <c r="H19" s="46"/>
    </row>
    <row r="20" customFormat="false" ht="34.5" hidden="false" customHeight="true" outlineLevel="0" collapsed="false">
      <c r="A20" s="46"/>
      <c r="B20" s="79"/>
      <c r="C20" s="79"/>
      <c r="D20" s="79"/>
      <c r="E20" s="79"/>
      <c r="F20" s="79"/>
      <c r="G20" s="79"/>
      <c r="H20" s="46"/>
    </row>
    <row r="21" customFormat="false" ht="21.75" hidden="false" customHeight="true" outlineLevel="0" collapsed="false">
      <c r="A21" s="74"/>
      <c r="B21" s="75"/>
      <c r="C21" s="75"/>
      <c r="D21" s="75"/>
      <c r="E21" s="75"/>
      <c r="F21" s="75"/>
      <c r="G21" s="75"/>
      <c r="H21" s="74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</row>
    <row r="33" customFormat="false" ht="13.8" hidden="false" customHeight="false" outlineLevel="0" collapsed="false"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</row>
    <row r="34" customFormat="false" ht="13.8" hidden="false" customHeight="false" outlineLevel="0" collapsed="false"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</row>
    <row r="35" customFormat="false" ht="13.8" hidden="false" customHeight="false" outlineLevel="0" collapsed="false"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</row>
    <row r="36" customFormat="false" ht="13.8" hidden="false" customHeight="false" outlineLevel="0" collapsed="false"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</row>
    <row r="37" customFormat="false" ht="13.8" hidden="false" customHeight="false" outlineLevel="0" collapsed="false"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</row>
    <row r="38" customFormat="false" ht="13.8" hidden="false" customHeight="false" outlineLevel="0" collapsed="false"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</row>
    <row r="39" customFormat="false" ht="13.8" hidden="false" customHeight="false" outlineLevel="0" collapsed="false"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</row>
    <row r="40" customFormat="false" ht="13.8" hidden="false" customHeight="false" outlineLevel="0" collapsed="false"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</row>
    <row r="41" customFormat="false" ht="13.8" hidden="false" customHeight="false" outlineLevel="0" collapsed="false"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</row>
    <row r="42" customFormat="false" ht="13.8" hidden="false" customHeight="false" outlineLevel="0" collapsed="false"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</row>
    <row r="43" customFormat="false" ht="13.8" hidden="false" customHeight="false" outlineLevel="0" collapsed="false"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</row>
    <row r="44" customFormat="false" ht="13.8" hidden="false" customHeight="false" outlineLevel="0" collapsed="false"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</row>
    <row r="45" customFormat="false" ht="13.8" hidden="false" customHeight="false" outlineLevel="0" collapsed="false"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</row>
    <row r="46" customFormat="false" ht="13.8" hidden="false" customHeight="false" outlineLevel="0" collapsed="false"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</row>
    <row r="47" customFormat="false" ht="13.8" hidden="false" customHeight="false" outlineLevel="0" collapsed="false"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</row>
    <row r="48" customFormat="false" ht="13.8" hidden="false" customHeight="false" outlineLevel="0" collapsed="false"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</row>
    <row r="49" customFormat="false" ht="13.8" hidden="false" customHeight="false" outlineLevel="0" collapsed="false"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</row>
    <row r="50" customFormat="false" ht="13.8" hidden="false" customHeight="false" outlineLevel="0" collapsed="false"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</row>
    <row r="51" customFormat="false" ht="13.8" hidden="false" customHeight="false" outlineLevel="0" collapsed="false"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</row>
    <row r="52" customFormat="false" ht="13.8" hidden="false" customHeight="false" outlineLevel="0" collapsed="false"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</row>
    <row r="53" customFormat="false" ht="13.8" hidden="false" customHeight="false" outlineLevel="0" collapsed="false"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</row>
    <row r="54" customFormat="false" ht="13.8" hidden="false" customHeight="false" outlineLevel="0" collapsed="false"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</row>
  </sheetData>
  <mergeCells count="5">
    <mergeCell ref="L5:N5"/>
    <mergeCell ref="L6:N6"/>
    <mergeCell ref="L7:N7"/>
    <mergeCell ref="L8:N8"/>
    <mergeCell ref="L9:N9"/>
  </mergeCells>
  <hyperlinks>
    <hyperlink ref="L5" location="'Daily Stocktake'!A1" display="Daily Stocktake"/>
    <hyperlink ref="L6" location="'Stock Inventory'!A1" display="Stock Inventory"/>
    <hyperlink ref="L8" r:id="rId1" display="How to use this templa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15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F13" activeCellId="0" sqref="F13"/>
    </sheetView>
  </sheetViews>
  <sheetFormatPr defaultColWidth="5.29296875" defaultRowHeight="17.35" zeroHeight="false" outlineLevelRow="0" outlineLevelCol="0"/>
  <cols>
    <col collapsed="false" customWidth="true" hidden="false" outlineLevel="0" max="1" min="1" style="80" width="9.02"/>
    <col collapsed="false" customWidth="true" hidden="false" outlineLevel="0" max="2" min="2" style="81" width="9.02"/>
    <col collapsed="false" customWidth="true" hidden="false" outlineLevel="0" max="3" min="3" style="80" width="11.34"/>
    <col collapsed="false" customWidth="true" hidden="false" outlineLevel="0" max="4" min="4" style="80" width="13.07"/>
    <col collapsed="false" customWidth="true" hidden="false" outlineLevel="0" max="5" min="5" style="80" width="10.8"/>
    <col collapsed="false" customWidth="true" hidden="false" outlineLevel="0" max="6" min="6" style="80" width="11.2"/>
    <col collapsed="false" customWidth="true" hidden="false" outlineLevel="0" max="7" min="7" style="80" width="17.06"/>
    <col collapsed="false" customWidth="false" hidden="false" outlineLevel="0" max="16384" min="8" style="80" width="5.29"/>
  </cols>
  <sheetData>
    <row r="1" customFormat="false" ht="12.8" hidden="false" customHeight="true" outlineLevel="0" collapsed="false">
      <c r="B1" s="82"/>
      <c r="C1" s="83"/>
      <c r="D1" s="83"/>
      <c r="E1" s="83"/>
      <c r="F1" s="83"/>
      <c r="G1" s="83"/>
    </row>
    <row r="2" customFormat="false" ht="72" hidden="false" customHeight="true" outlineLevel="0" collapsed="false">
      <c r="B2" s="84"/>
      <c r="C2" s="85" t="s">
        <v>31</v>
      </c>
      <c r="D2" s="85"/>
      <c r="E2" s="85"/>
      <c r="F2" s="85"/>
      <c r="G2" s="85"/>
    </row>
    <row r="3" customFormat="false" ht="20.3" hidden="false" customHeight="true" outlineLevel="0" collapsed="false">
      <c r="B3" s="86" t="s">
        <v>32</v>
      </c>
      <c r="C3" s="87" t="s">
        <v>1</v>
      </c>
      <c r="D3" s="87" t="s">
        <v>33</v>
      </c>
      <c r="E3" s="88" t="s">
        <v>3</v>
      </c>
      <c r="F3" s="87" t="s">
        <v>34</v>
      </c>
      <c r="G3" s="87" t="s">
        <v>35</v>
      </c>
    </row>
    <row r="4" customFormat="false" ht="20.15" hidden="false" customHeight="true" outlineLevel="0" collapsed="false">
      <c r="B4" s="89" t="n">
        <v>1</v>
      </c>
      <c r="C4" s="90" t="n">
        <v>45437</v>
      </c>
      <c r="D4" s="91" t="n">
        <v>0.401087962962963</v>
      </c>
      <c r="E4" s="92" t="n">
        <v>2808815</v>
      </c>
      <c r="F4" s="93" t="n">
        <v>60</v>
      </c>
      <c r="G4" s="93" t="s">
        <v>36</v>
      </c>
      <c r="O4" s="80" t="s">
        <v>37</v>
      </c>
    </row>
    <row r="5" customFormat="false" ht="20.15" hidden="false" customHeight="true" outlineLevel="0" collapsed="false">
      <c r="B5" s="89" t="n">
        <v>2</v>
      </c>
      <c r="C5" s="90" t="n">
        <v>45437</v>
      </c>
      <c r="D5" s="91" t="n">
        <v>0.992939814814815</v>
      </c>
      <c r="E5" s="92" t="n">
        <v>2810612</v>
      </c>
      <c r="F5" s="93" t="n">
        <v>60</v>
      </c>
      <c r="G5" s="93" t="s">
        <v>36</v>
      </c>
    </row>
    <row r="6" customFormat="false" ht="20.15" hidden="false" customHeight="true" outlineLevel="0" collapsed="false">
      <c r="B6" s="89" t="n">
        <v>3</v>
      </c>
      <c r="C6" s="90" t="n">
        <v>45438</v>
      </c>
      <c r="D6" s="91" t="n">
        <v>0.430613425925926</v>
      </c>
      <c r="E6" s="92" t="n">
        <v>2811707</v>
      </c>
      <c r="F6" s="93" t="n">
        <v>60</v>
      </c>
      <c r="G6" s="93" t="s">
        <v>36</v>
      </c>
    </row>
    <row r="7" customFormat="false" ht="20.15" hidden="false" customHeight="true" outlineLevel="0" collapsed="false">
      <c r="B7" s="89" t="n">
        <v>4</v>
      </c>
      <c r="C7" s="90" t="n">
        <v>45438</v>
      </c>
      <c r="D7" s="91" t="n">
        <v>0.751087962962963</v>
      </c>
      <c r="E7" s="92" t="n">
        <v>2811894</v>
      </c>
      <c r="F7" s="93" t="n">
        <v>60.0355</v>
      </c>
      <c r="G7" s="93" t="s">
        <v>36</v>
      </c>
    </row>
    <row r="8" customFormat="false" ht="20.15" hidden="false" customHeight="true" outlineLevel="0" collapsed="false">
      <c r="B8" s="89" t="n">
        <v>5</v>
      </c>
      <c r="C8" s="90" t="n">
        <v>45439</v>
      </c>
      <c r="D8" s="91" t="n">
        <v>0.707060185185185</v>
      </c>
      <c r="E8" s="94" t="n">
        <v>2811719</v>
      </c>
      <c r="F8" s="93" t="n">
        <v>60</v>
      </c>
      <c r="G8" s="93" t="s">
        <v>38</v>
      </c>
    </row>
    <row r="9" customFormat="false" ht="20.15" hidden="false" customHeight="true" outlineLevel="0" collapsed="false">
      <c r="B9" s="89" t="n">
        <v>6</v>
      </c>
      <c r="C9" s="90" t="n">
        <v>45439</v>
      </c>
      <c r="D9" s="91" t="n">
        <v>0.721689814814815</v>
      </c>
      <c r="E9" s="94" t="n">
        <v>2812121</v>
      </c>
      <c r="F9" s="93" t="n">
        <v>60.0355</v>
      </c>
      <c r="G9" s="93" t="s">
        <v>38</v>
      </c>
    </row>
    <row r="10" customFormat="false" ht="20.15" hidden="false" customHeight="true" outlineLevel="0" collapsed="false">
      <c r="B10" s="89" t="n">
        <v>7</v>
      </c>
      <c r="C10" s="90" t="n">
        <v>45440</v>
      </c>
      <c r="D10" s="91" t="n">
        <v>0.550150462962963</v>
      </c>
      <c r="E10" s="94" t="n">
        <v>2813065</v>
      </c>
      <c r="F10" s="93" t="n">
        <v>60</v>
      </c>
      <c r="G10" s="93" t="s">
        <v>38</v>
      </c>
    </row>
    <row r="11" customFormat="false" ht="20.15" hidden="false" customHeight="true" outlineLevel="0" collapsed="false">
      <c r="B11" s="89" t="n">
        <v>8</v>
      </c>
      <c r="C11" s="90" t="n">
        <v>45441</v>
      </c>
      <c r="D11" s="91" t="n">
        <v>0.29568287037037</v>
      </c>
      <c r="E11" s="94" t="n">
        <v>2814175</v>
      </c>
      <c r="F11" s="93" t="n">
        <v>60</v>
      </c>
      <c r="G11" s="93" t="s">
        <v>38</v>
      </c>
    </row>
    <row r="12" customFormat="false" ht="20.15" hidden="false" customHeight="true" outlineLevel="0" collapsed="false">
      <c r="B12" s="89" t="n">
        <v>9</v>
      </c>
      <c r="C12" s="90" t="n">
        <v>45441</v>
      </c>
      <c r="D12" s="91" t="n">
        <v>0.29568287037037</v>
      </c>
      <c r="E12" s="94" t="n">
        <v>2814395</v>
      </c>
      <c r="F12" s="93" t="n">
        <v>60</v>
      </c>
      <c r="G12" s="93" t="s">
        <v>38</v>
      </c>
    </row>
    <row r="13" customFormat="false" ht="20.15" hidden="false" customHeight="true" outlineLevel="0" collapsed="false">
      <c r="B13" s="89" t="n">
        <v>10</v>
      </c>
      <c r="C13" s="90" t="n">
        <v>45441</v>
      </c>
      <c r="D13" s="91" t="n">
        <v>0.683148148148148</v>
      </c>
      <c r="E13" s="93" t="n">
        <v>2814910</v>
      </c>
      <c r="F13" s="93" t="n">
        <v>60</v>
      </c>
      <c r="G13" s="93" t="s">
        <v>38</v>
      </c>
    </row>
    <row r="14" customFormat="false" ht="20.15" hidden="false" customHeight="true" outlineLevel="0" collapsed="false">
      <c r="B14" s="89" t="n">
        <v>11</v>
      </c>
      <c r="C14" s="90" t="n">
        <v>45442</v>
      </c>
      <c r="D14" s="91" t="n">
        <v>0.890578703703704</v>
      </c>
      <c r="E14" s="93" t="n">
        <v>2816361</v>
      </c>
      <c r="F14" s="93" t="n">
        <v>60</v>
      </c>
      <c r="G14" s="93" t="s">
        <v>39</v>
      </c>
    </row>
    <row r="15" customFormat="false" ht="20.15" hidden="false" customHeight="true" outlineLevel="0" collapsed="false">
      <c r="B15" s="89" t="s">
        <v>40</v>
      </c>
      <c r="C15" s="89"/>
      <c r="D15" s="89"/>
      <c r="E15" s="89"/>
      <c r="F15" s="89"/>
      <c r="G15" s="89"/>
    </row>
  </sheetData>
  <mergeCells count="2">
    <mergeCell ref="C2:G2"/>
    <mergeCell ref="B15:G15"/>
  </mergeCells>
  <dataValidations count="2">
    <dataValidation allowBlank="false" errorStyle="stop" operator="equal" showDropDown="false" showErrorMessage="true" showInputMessage="true" sqref="E4 E6:E7" type="list">
      <formula1>OFFSET('Stock Database'!$B$5,0,0,COUNTA('Stock Database'!$C:$C),1)</formula1>
      <formula2>0</formula2>
    </dataValidation>
    <dataValidation allowBlank="true" errorStyle="stop" operator="between" showDropDown="false" showErrorMessage="true" showInputMessage="true" sqref="E5" type="whole">
      <formula1>OFFSET('Stock Database'!$B$5,0,0,COUNTA('Stock Database'!$C:$C),1)</formula1>
      <formula2>2000000000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2020-07-27T06:42:22Z</dcterms:created>
  <dc:creator>Riia Luhtala</dc:creator>
  <dc:description/>
  <dc:language>en-US</dc:language>
  <cp:lastModifiedBy/>
  <cp:lastPrinted>2021-08-05T10:56:31Z</cp:lastPrinted>
  <dcterms:modified xsi:type="dcterms:W3CDTF">2024-05-31T11:59:53Z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