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24226"/>
  <mc:AlternateContent xmlns:mc="http://schemas.openxmlformats.org/markup-compatibility/2006">
    <mc:Choice Requires="x15">
      <x15ac:absPath xmlns:x15ac="http://schemas.microsoft.com/office/spreadsheetml/2010/11/ac" url="/Users/daniel.reither_cn/Documents/User Stories/B-23205/"/>
    </mc:Choice>
  </mc:AlternateContent>
  <xr:revisionPtr revIDLastSave="0" documentId="8_{65BD6656-EE5C-324D-8DEB-4632E36EF575}" xr6:coauthVersionLast="47" xr6:coauthVersionMax="47" xr10:uidLastSave="{00000000-0000-0000-0000-000000000000}"/>
  <bookViews>
    <workbookView xWindow="-35260" yWindow="1360" windowWidth="34560" windowHeight="20240" xr2:uid="{00000000-000D-0000-FFFF-FFFF00000000}"/>
  </bookViews>
  <sheets>
    <sheet name="FAILURE PACKET" sheetId="2" r:id="rId1"/>
  </sheets>
  <definedNames>
    <definedName name="_xlnm.Print_Area" localSheetId="0">'FAILURE PACKET'!$A$1:$I$230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0" i="2" l="1"/>
  <c r="D214" i="2"/>
  <c r="D215" i="2"/>
  <c r="D216" i="2"/>
  <c r="D217" i="2"/>
  <c r="D218" i="2"/>
  <c r="D219" i="2"/>
  <c r="D220" i="2"/>
  <c r="D221" i="2"/>
  <c r="D222" i="2"/>
  <c r="D223" i="2"/>
  <c r="D224" i="2"/>
  <c r="D225" i="2"/>
  <c r="D213" i="2"/>
  <c r="D200" i="2"/>
  <c r="D201" i="2"/>
  <c r="D202" i="2"/>
  <c r="D203" i="2"/>
  <c r="D204" i="2"/>
  <c r="D205" i="2"/>
  <c r="D206" i="2"/>
  <c r="D207" i="2"/>
  <c r="D199" i="2"/>
  <c r="D208" i="2"/>
  <c r="H191" i="2"/>
  <c r="I185" i="2"/>
  <c r="I186" i="2"/>
  <c r="I187" i="2"/>
  <c r="I188" i="2"/>
  <c r="I189" i="2"/>
  <c r="I190" i="2"/>
  <c r="I184" i="2"/>
  <c r="D185" i="2"/>
  <c r="D186" i="2"/>
  <c r="D187" i="2"/>
  <c r="D188" i="2"/>
  <c r="D189" i="2"/>
  <c r="D190" i="2"/>
  <c r="D184" i="2"/>
  <c r="H176" i="2"/>
  <c r="I162" i="2"/>
  <c r="I163" i="2"/>
  <c r="I164" i="2"/>
  <c r="I165" i="2"/>
  <c r="I166" i="2"/>
  <c r="I167" i="2"/>
  <c r="I168" i="2"/>
  <c r="I169" i="2"/>
  <c r="I170" i="2"/>
  <c r="I171" i="2"/>
  <c r="I172" i="2"/>
  <c r="I173" i="2"/>
  <c r="I174" i="2"/>
  <c r="I175" i="2"/>
  <c r="I161" i="2"/>
  <c r="D162" i="2"/>
  <c r="D163" i="2"/>
  <c r="D164" i="2"/>
  <c r="D165" i="2"/>
  <c r="D166" i="2"/>
  <c r="D167" i="2"/>
  <c r="D168" i="2"/>
  <c r="D169" i="2"/>
  <c r="D170" i="2"/>
  <c r="D171" i="2"/>
  <c r="D172" i="2"/>
  <c r="D173" i="2"/>
  <c r="D174" i="2"/>
  <c r="D175" i="2"/>
  <c r="D161" i="2"/>
  <c r="H153" i="2"/>
  <c r="I149" i="2"/>
  <c r="I150" i="2"/>
  <c r="I151" i="2"/>
  <c r="I152" i="2"/>
  <c r="I148" i="2"/>
  <c r="I153" i="2" s="1"/>
  <c r="I154" i="2"/>
  <c r="D149" i="2"/>
  <c r="D150" i="2"/>
  <c r="D151" i="2"/>
  <c r="D152" i="2"/>
  <c r="D153" i="2"/>
  <c r="D154" i="2"/>
  <c r="D155" i="2"/>
  <c r="D148" i="2"/>
  <c r="H140" i="2"/>
  <c r="I127" i="2"/>
  <c r="I128" i="2"/>
  <c r="I129" i="2"/>
  <c r="I130" i="2"/>
  <c r="I131" i="2"/>
  <c r="I132" i="2"/>
  <c r="I133" i="2"/>
  <c r="I134" i="2"/>
  <c r="I135" i="2"/>
  <c r="I136" i="2"/>
  <c r="I137" i="2"/>
  <c r="I138" i="2"/>
  <c r="I139" i="2"/>
  <c r="I126" i="2"/>
  <c r="I141" i="2"/>
  <c r="D127" i="2"/>
  <c r="D128" i="2"/>
  <c r="D129" i="2"/>
  <c r="D130" i="2"/>
  <c r="D131" i="2"/>
  <c r="D132" i="2"/>
  <c r="D133" i="2"/>
  <c r="D134" i="2"/>
  <c r="D135" i="2"/>
  <c r="D136" i="2"/>
  <c r="D137" i="2"/>
  <c r="D138" i="2"/>
  <c r="D139" i="2"/>
  <c r="D140" i="2"/>
  <c r="D141" i="2"/>
  <c r="D126" i="2"/>
  <c r="H118" i="2"/>
  <c r="I119" i="2" s="1"/>
  <c r="I111" i="2"/>
  <c r="I112" i="2"/>
  <c r="I113" i="2"/>
  <c r="I114" i="2"/>
  <c r="I115" i="2"/>
  <c r="I116" i="2"/>
  <c r="I117" i="2"/>
  <c r="I110" i="2"/>
  <c r="D111" i="2"/>
  <c r="D112" i="2"/>
  <c r="D113" i="2"/>
  <c r="D116" i="2"/>
  <c r="D117" i="2"/>
  <c r="D118" i="2"/>
  <c r="D119" i="2"/>
  <c r="D120" i="2"/>
  <c r="D115" i="2"/>
  <c r="D110" i="2"/>
  <c r="H102" i="2"/>
  <c r="I97" i="2"/>
  <c r="I98" i="2"/>
  <c r="I99" i="2"/>
  <c r="I100" i="2"/>
  <c r="I101" i="2"/>
  <c r="I96" i="2"/>
  <c r="I103" i="2"/>
  <c r="D97" i="2"/>
  <c r="D98" i="2"/>
  <c r="D99" i="2"/>
  <c r="D100" i="2"/>
  <c r="D101" i="2"/>
  <c r="D96" i="2"/>
  <c r="H88" i="2"/>
  <c r="I84" i="2"/>
  <c r="I85" i="2"/>
  <c r="I86" i="2"/>
  <c r="I87" i="2"/>
  <c r="I83" i="2"/>
  <c r="D84" i="2"/>
  <c r="D85" i="2"/>
  <c r="D86" i="2"/>
  <c r="D87" i="2"/>
  <c r="D88" i="2"/>
  <c r="D89" i="2"/>
  <c r="D83" i="2"/>
  <c r="H74" i="2"/>
  <c r="I75" i="2" s="1"/>
  <c r="I68" i="2"/>
  <c r="I69" i="2"/>
  <c r="I70" i="2"/>
  <c r="I71" i="2"/>
  <c r="I72" i="2"/>
  <c r="I73" i="2"/>
  <c r="I67" i="2"/>
  <c r="D68" i="2"/>
  <c r="D69" i="2"/>
  <c r="D70" i="2"/>
  <c r="D71" i="2"/>
  <c r="D72" i="2"/>
  <c r="D73" i="2"/>
  <c r="D67" i="2"/>
  <c r="I49" i="2"/>
  <c r="I50" i="2"/>
  <c r="I51" i="2"/>
  <c r="I52" i="2"/>
  <c r="I53" i="2"/>
  <c r="I54" i="2"/>
  <c r="I55" i="2"/>
  <c r="I56" i="2"/>
  <c r="I57" i="2"/>
  <c r="H59" i="2"/>
  <c r="I58" i="2"/>
  <c r="I48" i="2"/>
  <c r="D50" i="2"/>
  <c r="D51" i="2"/>
  <c r="D52" i="2"/>
  <c r="D53" i="2"/>
  <c r="D54" i="2"/>
  <c r="D55" i="2"/>
  <c r="D56" i="2"/>
  <c r="D57" i="2"/>
  <c r="D58" i="2"/>
  <c r="D59" i="2"/>
  <c r="D49" i="2"/>
  <c r="H40" i="2"/>
  <c r="I35" i="2"/>
  <c r="I36" i="2"/>
  <c r="I37" i="2"/>
  <c r="I38" i="2"/>
  <c r="I39" i="2"/>
  <c r="I34" i="2"/>
  <c r="D35" i="2"/>
  <c r="D36" i="2"/>
  <c r="D37" i="2"/>
  <c r="D38" i="2"/>
  <c r="D39" i="2"/>
  <c r="D40" i="2"/>
  <c r="D34" i="2"/>
  <c r="H26" i="2"/>
  <c r="I6" i="2"/>
  <c r="I7" i="2"/>
  <c r="I8" i="2"/>
  <c r="I9" i="2"/>
  <c r="I10" i="2"/>
  <c r="I11" i="2"/>
  <c r="I12" i="2"/>
  <c r="I13" i="2"/>
  <c r="I14" i="2"/>
  <c r="I15" i="2"/>
  <c r="I16" i="2"/>
  <c r="I17" i="2"/>
  <c r="I18" i="2"/>
  <c r="I19" i="2"/>
  <c r="I20" i="2"/>
  <c r="I21" i="2"/>
  <c r="I22" i="2"/>
  <c r="I23" i="2"/>
  <c r="I24" i="2"/>
  <c r="I25" i="2"/>
  <c r="I5" i="2"/>
  <c r="D6" i="2"/>
  <c r="D7" i="2"/>
  <c r="D8" i="2"/>
  <c r="D9" i="2"/>
  <c r="D10" i="2"/>
  <c r="D11" i="2"/>
  <c r="D12" i="2"/>
  <c r="D13" i="2"/>
  <c r="D14" i="2"/>
  <c r="D15" i="2"/>
  <c r="D16" i="2"/>
  <c r="D17" i="2"/>
  <c r="D18" i="2"/>
  <c r="D19" i="2"/>
  <c r="D20" i="2"/>
  <c r="D21" i="2"/>
  <c r="D22" i="2"/>
  <c r="D23" i="2"/>
  <c r="D24" i="2"/>
  <c r="D5" i="2"/>
  <c r="I27" i="2"/>
  <c r="D74" i="2" l="1"/>
  <c r="I40" i="2"/>
  <c r="I60" i="2"/>
  <c r="D41" i="2"/>
  <c r="D102" i="2"/>
  <c r="D142" i="2"/>
  <c r="D60" i="2"/>
  <c r="D191" i="2"/>
  <c r="I74" i="2"/>
  <c r="H76" i="2" s="1"/>
  <c r="I77" i="2" s="1"/>
  <c r="I140" i="2"/>
  <c r="I192" i="2"/>
  <c r="I26" i="2"/>
  <c r="D90" i="2"/>
  <c r="H90" i="2" s="1"/>
  <c r="I91" i="2" s="1"/>
  <c r="I59" i="2"/>
  <c r="D176" i="2"/>
  <c r="H178" i="2" s="1"/>
  <c r="I179" i="2" s="1"/>
  <c r="I88" i="2"/>
  <c r="I89" i="2"/>
  <c r="I102" i="2"/>
  <c r="I191" i="2"/>
  <c r="I177" i="2"/>
  <c r="I41" i="2"/>
  <c r="I196" i="2" s="1"/>
  <c r="D121" i="2"/>
  <c r="H120" i="2" s="1"/>
  <c r="I121" i="2" s="1"/>
  <c r="D156" i="2"/>
  <c r="H155" i="2" s="1"/>
  <c r="I156" i="2" s="1"/>
  <c r="H42" i="2"/>
  <c r="I43" i="2" s="1"/>
  <c r="D226" i="2"/>
  <c r="D228" i="2" s="1"/>
  <c r="I201" i="2" s="1"/>
  <c r="H201" i="2"/>
  <c r="H61" i="2"/>
  <c r="I62" i="2" s="1"/>
  <c r="D25" i="2"/>
  <c r="H28" i="2" l="1"/>
  <c r="I29" i="2" s="1"/>
  <c r="H104" i="2"/>
  <c r="I105" i="2" s="1"/>
  <c r="H196" i="2"/>
  <c r="H193" i="2"/>
  <c r="I194" i="2" s="1"/>
  <c r="H142" i="2"/>
  <c r="I143" i="2" s="1"/>
  <c r="I198" i="2" l="1"/>
  <c r="H198" i="2"/>
  <c r="I200" i="2" l="1"/>
  <c r="H200" i="2"/>
  <c r="H202" i="2" s="1"/>
  <c r="H203" i="2" s="1"/>
  <c r="H204" i="2" s="1"/>
  <c r="H206" i="2" s="1"/>
  <c r="I202" i="2" l="1"/>
  <c r="I204" i="2"/>
  <c r="I206" i="2" s="1"/>
</calcChain>
</file>

<file path=xl/sharedStrings.xml><?xml version="1.0" encoding="utf-8"?>
<sst xmlns="http://schemas.openxmlformats.org/spreadsheetml/2006/main" count="386" uniqueCount="247">
  <si>
    <t>LIVING &amp; FAMILY ROOMS</t>
  </si>
  <si>
    <t>Item</t>
  </si>
  <si>
    <t>cu.ft.</t>
  </si>
  <si>
    <t># of pieces</t>
  </si>
  <si>
    <t>total cu.ft.</t>
  </si>
  <si>
    <r>
      <t>Bar</t>
    </r>
    <r>
      <rPr>
        <sz val="10"/>
        <rFont val="Arial"/>
        <family val="2"/>
      </rPr>
      <t>, Portable</t>
    </r>
  </si>
  <si>
    <r>
      <t xml:space="preserve">Piano, </t>
    </r>
    <r>
      <rPr>
        <sz val="10"/>
        <rFont val="Arial"/>
        <family val="2"/>
      </rPr>
      <t>Baby Grand or Upright</t>
    </r>
  </si>
  <si>
    <r>
      <t>Bench</t>
    </r>
    <r>
      <rPr>
        <sz val="10"/>
        <rFont val="Arial"/>
        <family val="2"/>
      </rPr>
      <t>, Fireside, Piano</t>
    </r>
  </si>
  <si>
    <r>
      <t>Piano</t>
    </r>
    <r>
      <rPr>
        <sz val="10"/>
        <rFont val="Arial"/>
        <family val="2"/>
      </rPr>
      <t>, Parlor Grand</t>
    </r>
  </si>
  <si>
    <t>Bookcase</t>
  </si>
  <si>
    <r>
      <t>Piano</t>
    </r>
    <r>
      <rPr>
        <sz val="10"/>
        <rFont val="Arial"/>
        <family val="2"/>
      </rPr>
      <t>, Spinet</t>
    </r>
  </si>
  <si>
    <r>
      <t xml:space="preserve">Bookshelves, </t>
    </r>
    <r>
      <rPr>
        <sz val="10"/>
        <rFont val="Arial"/>
        <family val="2"/>
      </rPr>
      <t>Sectional</t>
    </r>
  </si>
  <si>
    <r>
      <t xml:space="preserve">Radio, </t>
    </r>
    <r>
      <rPr>
        <sz val="10"/>
        <rFont val="Arial"/>
        <family val="2"/>
      </rPr>
      <t>Table</t>
    </r>
  </si>
  <si>
    <r>
      <t xml:space="preserve">Rugs/Pad  </t>
    </r>
    <r>
      <rPr>
        <sz val="10"/>
        <rFont val="Arial"/>
        <family val="2"/>
      </rPr>
      <t>Large</t>
    </r>
  </si>
  <si>
    <r>
      <t>Chair,</t>
    </r>
    <r>
      <rPr>
        <sz val="10"/>
        <rFont val="Arial"/>
        <family val="2"/>
      </rPr>
      <t xml:space="preserve"> Occasional</t>
    </r>
  </si>
  <si>
    <r>
      <t xml:space="preserve">Rugs/Pad  </t>
    </r>
    <r>
      <rPr>
        <sz val="10"/>
        <rFont val="Arial"/>
        <family val="2"/>
      </rPr>
      <t>Small</t>
    </r>
  </si>
  <si>
    <r>
      <t xml:space="preserve">Chair, </t>
    </r>
    <r>
      <rPr>
        <sz val="10"/>
        <rFont val="Arial"/>
        <family val="2"/>
      </rPr>
      <t>Overstuffed</t>
    </r>
  </si>
  <si>
    <r>
      <t xml:space="preserve">Chair, </t>
    </r>
    <r>
      <rPr>
        <sz val="10"/>
        <rFont val="Arial"/>
        <family val="2"/>
      </rPr>
      <t>Rocker</t>
    </r>
  </si>
  <si>
    <r>
      <t xml:space="preserve">SOFA, 3 </t>
    </r>
    <r>
      <rPr>
        <sz val="10"/>
        <rFont val="Arial"/>
        <family val="2"/>
      </rPr>
      <t>Cushion</t>
    </r>
  </si>
  <si>
    <r>
      <t xml:space="preserve">Chair, </t>
    </r>
    <r>
      <rPr>
        <sz val="10"/>
        <rFont val="Arial"/>
        <family val="2"/>
      </rPr>
      <t>Straight</t>
    </r>
  </si>
  <si>
    <r>
      <t xml:space="preserve">Clock, </t>
    </r>
    <r>
      <rPr>
        <sz val="10"/>
        <rFont val="Arial"/>
        <family val="2"/>
      </rPr>
      <t>Grandfather</t>
    </r>
  </si>
  <si>
    <r>
      <t xml:space="preserve">SOFA, </t>
    </r>
    <r>
      <rPr>
        <sz val="10"/>
        <rFont val="Arial"/>
        <family val="2"/>
      </rPr>
      <t>Sectional, each section</t>
    </r>
  </si>
  <si>
    <r>
      <t xml:space="preserve">Clock, </t>
    </r>
    <r>
      <rPr>
        <sz val="10"/>
        <rFont val="Arial"/>
        <family val="2"/>
      </rPr>
      <t>Grandmother</t>
    </r>
  </si>
  <si>
    <t>SOFA Rattan/Wicker</t>
  </si>
  <si>
    <t>Day bed</t>
  </si>
  <si>
    <t>STEREO</t>
  </si>
  <si>
    <r>
      <t xml:space="preserve">Desk, </t>
    </r>
    <r>
      <rPr>
        <sz val="10"/>
        <rFont val="Arial"/>
        <family val="2"/>
      </rPr>
      <t>Small, or Winthrop</t>
    </r>
  </si>
  <si>
    <r>
      <t xml:space="preserve">Desk, </t>
    </r>
    <r>
      <rPr>
        <sz val="10"/>
        <rFont val="Arial"/>
        <family val="2"/>
      </rPr>
      <t>Secretary</t>
    </r>
  </si>
  <si>
    <r>
      <t xml:space="preserve">Table, </t>
    </r>
    <r>
      <rPr>
        <sz val="8"/>
        <rFont val="Arial"/>
        <family val="2"/>
      </rPr>
      <t>Drop leaf, occasional</t>
    </r>
  </si>
  <si>
    <t>Fire place Equip.</t>
  </si>
  <si>
    <r>
      <t xml:space="preserve">Table, </t>
    </r>
    <r>
      <rPr>
        <sz val="10"/>
        <rFont val="Arial"/>
        <family val="2"/>
      </rPr>
      <t>Coffee, End, Nest</t>
    </r>
  </si>
  <si>
    <t>Foot stool</t>
  </si>
  <si>
    <r>
      <t xml:space="preserve">Television, </t>
    </r>
    <r>
      <rPr>
        <sz val="10"/>
        <rFont val="Arial"/>
        <family val="2"/>
      </rPr>
      <t>Combination</t>
    </r>
  </si>
  <si>
    <t>Magazine Rack</t>
  </si>
  <si>
    <r>
      <t xml:space="preserve">Television/ Radio </t>
    </r>
    <r>
      <rPr>
        <sz val="8"/>
        <rFont val="Arial"/>
        <family val="2"/>
      </rPr>
      <t>Console</t>
    </r>
  </si>
  <si>
    <t>Music Cabinet</t>
  </si>
  <si>
    <r>
      <t xml:space="preserve">Television, </t>
    </r>
    <r>
      <rPr>
        <sz val="10"/>
        <rFont val="Arial"/>
        <family val="2"/>
      </rPr>
      <t>Table model</t>
    </r>
  </si>
  <si>
    <t>Other</t>
  </si>
  <si>
    <t>Total number of items in this section</t>
  </si>
  <si>
    <t>Total cube for this section</t>
  </si>
  <si>
    <t xml:space="preserve">Constructed Weight for this section </t>
  </si>
  <si>
    <t>DINING ROOM</t>
  </si>
  <si>
    <r>
      <t>Bench</t>
    </r>
    <r>
      <rPr>
        <sz val="10"/>
        <rFont val="Arial"/>
        <family val="2"/>
      </rPr>
      <t>, Harvest</t>
    </r>
  </si>
  <si>
    <t>Server</t>
  </si>
  <si>
    <r>
      <t>Table</t>
    </r>
    <r>
      <rPr>
        <sz val="10"/>
        <rFont val="Arial"/>
        <family val="2"/>
      </rPr>
      <t>, Dinette</t>
    </r>
  </si>
  <si>
    <r>
      <t xml:space="preserve">Buffet, </t>
    </r>
    <r>
      <rPr>
        <sz val="10"/>
        <rFont val="Arial"/>
        <family val="2"/>
      </rPr>
      <t>Top</t>
    </r>
  </si>
  <si>
    <r>
      <t>Table</t>
    </r>
    <r>
      <rPr>
        <sz val="10"/>
        <rFont val="Arial"/>
        <family val="2"/>
      </rPr>
      <t xml:space="preserve"> Extension</t>
    </r>
  </si>
  <si>
    <r>
      <t xml:space="preserve">Cabinet, </t>
    </r>
    <r>
      <rPr>
        <sz val="10"/>
        <rFont val="Arial"/>
        <family val="2"/>
      </rPr>
      <t>Corner</t>
    </r>
  </si>
  <si>
    <t>Tea Cart</t>
  </si>
  <si>
    <r>
      <t xml:space="preserve">Chair </t>
    </r>
    <r>
      <rPr>
        <sz val="10"/>
        <rFont val="Arial"/>
        <family val="2"/>
      </rPr>
      <t>Arm</t>
    </r>
  </si>
  <si>
    <t>BEDROOM</t>
  </si>
  <si>
    <r>
      <t>Bed-</t>
    </r>
    <r>
      <rPr>
        <b/>
        <sz val="10"/>
        <color indexed="10"/>
        <rFont val="Arial"/>
        <family val="2"/>
      </rPr>
      <t>To Include Box Spring &amp; Mattress</t>
    </r>
  </si>
  <si>
    <r>
      <t>Bed</t>
    </r>
    <r>
      <rPr>
        <sz val="10"/>
        <rFont val="Arial"/>
        <family val="2"/>
      </rPr>
      <t>, Bunk, set of 2</t>
    </r>
  </si>
  <si>
    <t>Chaise Lounge</t>
  </si>
  <si>
    <r>
      <t>Bed</t>
    </r>
    <r>
      <rPr>
        <sz val="10"/>
        <rFont val="Arial"/>
        <family val="2"/>
      </rPr>
      <t>, Single</t>
    </r>
  </si>
  <si>
    <r>
      <t xml:space="preserve">Dresser, </t>
    </r>
    <r>
      <rPr>
        <sz val="10"/>
        <rFont val="Arial"/>
        <family val="2"/>
      </rPr>
      <t>Double</t>
    </r>
  </si>
  <si>
    <r>
      <t>Bed</t>
    </r>
    <r>
      <rPr>
        <sz val="10"/>
        <rFont val="Arial"/>
        <family val="2"/>
      </rPr>
      <t>, Double</t>
    </r>
  </si>
  <si>
    <r>
      <t>Dresser,</t>
    </r>
    <r>
      <rPr>
        <sz val="10"/>
        <rFont val="Arial"/>
        <family val="2"/>
      </rPr>
      <t xml:space="preserve"> Triple</t>
    </r>
  </si>
  <si>
    <r>
      <t>Bed</t>
    </r>
    <r>
      <rPr>
        <sz val="10"/>
        <rFont val="Arial"/>
        <family val="2"/>
      </rPr>
      <t>, King/Queen</t>
    </r>
  </si>
  <si>
    <t>Night Table</t>
  </si>
  <si>
    <r>
      <t>Bed</t>
    </r>
    <r>
      <rPr>
        <sz val="10"/>
        <rFont val="Arial"/>
        <family val="2"/>
      </rPr>
      <t>, Rollaway</t>
    </r>
  </si>
  <si>
    <t>Bed, Waterbed base</t>
  </si>
  <si>
    <t>Bookshelves</t>
  </si>
  <si>
    <t>Vanity Dresser</t>
  </si>
  <si>
    <r>
      <t>Bureau</t>
    </r>
    <r>
      <rPr>
        <sz val="10"/>
        <rFont val="Arial"/>
        <family val="2"/>
      </rPr>
      <t>, Dresser,</t>
    </r>
  </si>
  <si>
    <t>Vanity Bench</t>
  </si>
  <si>
    <t>Chest of drawers</t>
  </si>
  <si>
    <t>Cedar Chest</t>
  </si>
  <si>
    <r>
      <t xml:space="preserve">Wardrobe, </t>
    </r>
    <r>
      <rPr>
        <sz val="10"/>
        <rFont val="Arial"/>
        <family val="2"/>
      </rPr>
      <t>Large</t>
    </r>
  </si>
  <si>
    <t>DEN, OFFICE, STUDY</t>
  </si>
  <si>
    <r>
      <t xml:space="preserve">Desk, </t>
    </r>
    <r>
      <rPr>
        <sz val="10"/>
        <rFont val="Arial"/>
        <family val="2"/>
      </rPr>
      <t>Office</t>
    </r>
  </si>
  <si>
    <r>
      <t>Chair</t>
    </r>
    <r>
      <rPr>
        <sz val="10"/>
        <rFont val="Arial"/>
        <family val="2"/>
      </rPr>
      <t>, Swivel, office</t>
    </r>
  </si>
  <si>
    <r>
      <t>Copier/Printer</t>
    </r>
    <r>
      <rPr>
        <sz val="10"/>
        <rFont val="Arial"/>
        <family val="2"/>
      </rPr>
      <t>, large</t>
    </r>
  </si>
  <si>
    <r>
      <t xml:space="preserve">File Cabinet, </t>
    </r>
    <r>
      <rPr>
        <sz val="10"/>
        <rFont val="Arial"/>
        <family val="2"/>
      </rPr>
      <t>2 Drawer</t>
    </r>
  </si>
  <si>
    <r>
      <t>Desk,</t>
    </r>
    <r>
      <rPr>
        <sz val="10"/>
        <rFont val="Arial"/>
        <family val="2"/>
      </rPr>
      <t xml:space="preserve"> Computer</t>
    </r>
  </si>
  <si>
    <r>
      <t>File Cabinet,</t>
    </r>
    <r>
      <rPr>
        <sz val="10"/>
        <rFont val="Arial"/>
        <family val="2"/>
      </rPr>
      <t xml:space="preserve"> 3 Drawer</t>
    </r>
  </si>
  <si>
    <r>
      <t xml:space="preserve">Desk, </t>
    </r>
    <r>
      <rPr>
        <sz val="10"/>
        <rFont val="Arial"/>
        <family val="2"/>
      </rPr>
      <t>Hutch</t>
    </r>
  </si>
  <si>
    <r>
      <t>File Cabinet,</t>
    </r>
    <r>
      <rPr>
        <sz val="10"/>
        <rFont val="Arial"/>
        <family val="2"/>
      </rPr>
      <t xml:space="preserve"> 4 Drawer</t>
    </r>
  </si>
  <si>
    <t>File Cabinet, Lateral</t>
  </si>
  <si>
    <t>Table</t>
  </si>
  <si>
    <t>NURSERY</t>
  </si>
  <si>
    <t>Bassinette</t>
  </si>
  <si>
    <r>
      <t xml:space="preserve">Table, </t>
    </r>
    <r>
      <rPr>
        <sz val="10"/>
        <rFont val="Arial"/>
        <family val="2"/>
      </rPr>
      <t>Childs</t>
    </r>
  </si>
  <si>
    <r>
      <t>Bed</t>
    </r>
    <r>
      <rPr>
        <sz val="10"/>
        <rFont val="Arial"/>
        <family val="2"/>
      </rPr>
      <t>, Youth</t>
    </r>
  </si>
  <si>
    <t xml:space="preserve">Play Pen </t>
  </si>
  <si>
    <r>
      <t>Chair</t>
    </r>
    <r>
      <rPr>
        <sz val="10"/>
        <rFont val="Arial"/>
        <family val="2"/>
      </rPr>
      <t>, Childs</t>
    </r>
  </si>
  <si>
    <r>
      <t>Chair</t>
    </r>
    <r>
      <rPr>
        <sz val="10"/>
        <rFont val="Arial"/>
        <family val="2"/>
      </rPr>
      <t>, High</t>
    </r>
  </si>
  <si>
    <t>Stroller, Baby</t>
  </si>
  <si>
    <r>
      <t xml:space="preserve">Chest, </t>
    </r>
    <r>
      <rPr>
        <sz val="10"/>
        <rFont val="Arial"/>
        <family val="2"/>
      </rPr>
      <t>Toy</t>
    </r>
  </si>
  <si>
    <r>
      <t xml:space="preserve">Crib, </t>
    </r>
    <r>
      <rPr>
        <sz val="10"/>
        <rFont val="Arial"/>
        <family val="2"/>
      </rPr>
      <t>Baby</t>
    </r>
  </si>
  <si>
    <t>KITCHEN</t>
  </si>
  <si>
    <t>Roaster</t>
  </si>
  <si>
    <t>Ironing Board</t>
  </si>
  <si>
    <t>Serving Cart</t>
  </si>
  <si>
    <t>Kitchen Cabinet</t>
  </si>
  <si>
    <t>Stool</t>
  </si>
  <si>
    <t>Kitchen Table</t>
  </si>
  <si>
    <t>Utility Cabinet</t>
  </si>
  <si>
    <t>Microwave stand/Cart</t>
  </si>
  <si>
    <t>Vegetable/Rice Bin</t>
  </si>
  <si>
    <t>APPLIANCES</t>
  </si>
  <si>
    <t>Refrigerator, Cubic Cap</t>
  </si>
  <si>
    <t>Air Conditioner</t>
  </si>
  <si>
    <t>10 -15</t>
  </si>
  <si>
    <t>Dehumidifier</t>
  </si>
  <si>
    <t>16 -18</t>
  </si>
  <si>
    <t>Dishwasher</t>
  </si>
  <si>
    <t>19 -21</t>
  </si>
  <si>
    <t>22 and Over</t>
  </si>
  <si>
    <t>Freezer Cubic Cap</t>
  </si>
  <si>
    <t>Side By Side</t>
  </si>
  <si>
    <t>9 or less</t>
  </si>
  <si>
    <r>
      <t>Stack</t>
    </r>
    <r>
      <rPr>
        <sz val="10"/>
        <rFont val="Arial"/>
        <family val="2"/>
      </rPr>
      <t xml:space="preserve">, </t>
    </r>
    <r>
      <rPr>
        <b/>
        <sz val="10"/>
        <rFont val="Arial"/>
        <family val="2"/>
      </rPr>
      <t>Washer/Dryer</t>
    </r>
  </si>
  <si>
    <t>10 to15</t>
  </si>
  <si>
    <t>Vacuum</t>
  </si>
  <si>
    <t>16 to 18</t>
  </si>
  <si>
    <t>Washing Machine</t>
  </si>
  <si>
    <t>19 and Over</t>
  </si>
  <si>
    <t>Mangle Iron</t>
  </si>
  <si>
    <r>
      <t xml:space="preserve">Range, </t>
    </r>
    <r>
      <rPr>
        <sz val="10"/>
        <rFont val="Arial"/>
        <family val="2"/>
      </rPr>
      <t>Gas/Electric</t>
    </r>
  </si>
  <si>
    <t>PORCH, OUTDOOR, FURNITURE &amp; EQUIPMENT</t>
  </si>
  <si>
    <t>Barbecue/Port Grill</t>
  </si>
  <si>
    <t>Outdoor Swing</t>
  </si>
  <si>
    <t>Birdbath</t>
  </si>
  <si>
    <t>Picnic Table</t>
  </si>
  <si>
    <r>
      <t>Chair</t>
    </r>
    <r>
      <rPr>
        <sz val="10"/>
        <rFont val="Arial"/>
        <family val="2"/>
      </rPr>
      <t>, Lawn</t>
    </r>
  </si>
  <si>
    <t>Picnic Bench</t>
  </si>
  <si>
    <r>
      <t xml:space="preserve">Chair, </t>
    </r>
    <r>
      <rPr>
        <sz val="10"/>
        <rFont val="Arial"/>
        <family val="2"/>
      </rPr>
      <t>Porch</t>
    </r>
  </si>
  <si>
    <t>Porch Chair</t>
  </si>
  <si>
    <t>Clothes Line</t>
  </si>
  <si>
    <t>Rocker/Swing</t>
  </si>
  <si>
    <r>
      <t xml:space="preserve">Clothes, </t>
    </r>
    <r>
      <rPr>
        <sz val="10"/>
        <rFont val="Arial"/>
        <family val="2"/>
      </rPr>
      <t xml:space="preserve">Dryer/Rack </t>
    </r>
  </si>
  <si>
    <t>Roller, Lawn</t>
  </si>
  <si>
    <t>Garden Hose &amp; Tools</t>
  </si>
  <si>
    <t>Rug, Large</t>
  </si>
  <si>
    <t>Glider or Settee</t>
  </si>
  <si>
    <t>Rug, Small</t>
  </si>
  <si>
    <t>Sandbox</t>
  </si>
  <si>
    <r>
      <t>Lawn Mower,</t>
    </r>
    <r>
      <rPr>
        <sz val="10"/>
        <rFont val="Arial"/>
        <family val="2"/>
      </rPr>
      <t xml:space="preserve"> Hand</t>
    </r>
  </si>
  <si>
    <t>Settee</t>
  </si>
  <si>
    <r>
      <t xml:space="preserve">Lawn Mower, </t>
    </r>
    <r>
      <rPr>
        <sz val="10"/>
        <rFont val="Arial"/>
        <family val="2"/>
      </rPr>
      <t>Power</t>
    </r>
  </si>
  <si>
    <t>Spreader</t>
  </si>
  <si>
    <r>
      <t xml:space="preserve">Lawn Mower, </t>
    </r>
    <r>
      <rPr>
        <sz val="10"/>
        <rFont val="Arial"/>
        <family val="2"/>
      </rPr>
      <t>Riding</t>
    </r>
  </si>
  <si>
    <t>Leaf Sweeper</t>
  </si>
  <si>
    <t>Umbrella</t>
  </si>
  <si>
    <t>Outdoor Childs Slide</t>
  </si>
  <si>
    <t>Wheel Barrow</t>
  </si>
  <si>
    <t>Outdoor Childs Gym</t>
  </si>
  <si>
    <t>Outdoor Drying Rack</t>
  </si>
  <si>
    <t>EXERCISE &amp; SPORT EQUIPMENT</t>
  </si>
  <si>
    <t>Bicycle</t>
  </si>
  <si>
    <t>Skis</t>
  </si>
  <si>
    <t>Camp Stove</t>
  </si>
  <si>
    <t>Tent</t>
  </si>
  <si>
    <r>
      <t>Cooler</t>
    </r>
    <r>
      <rPr>
        <sz val="10"/>
        <rFont val="Arial"/>
        <family val="2"/>
      </rPr>
      <t>, small</t>
    </r>
  </si>
  <si>
    <t>Treadmill/Stairstepper</t>
  </si>
  <si>
    <r>
      <t>Cooler</t>
    </r>
    <r>
      <rPr>
        <sz val="10"/>
        <rFont val="Arial"/>
        <family val="2"/>
      </rPr>
      <t>, Large</t>
    </r>
  </si>
  <si>
    <r>
      <t>Universal Gym</t>
    </r>
    <r>
      <rPr>
        <b/>
        <sz val="8"/>
        <rFont val="Arial"/>
        <family val="2"/>
      </rPr>
      <t xml:space="preserve"> </t>
    </r>
    <r>
      <rPr>
        <sz val="8"/>
        <rFont val="Arial"/>
        <family val="2"/>
      </rPr>
      <t>component</t>
    </r>
  </si>
  <si>
    <t>Exercise Bike</t>
  </si>
  <si>
    <t>Weight Bench</t>
  </si>
  <si>
    <t>MISCELLANEOUS</t>
  </si>
  <si>
    <t>Ash or Trash Can</t>
  </si>
  <si>
    <t>Ping Pong Table</t>
  </si>
  <si>
    <r>
      <t xml:space="preserve">Basket, </t>
    </r>
    <r>
      <rPr>
        <sz val="10"/>
        <rFont val="Arial"/>
        <family val="2"/>
      </rPr>
      <t>Clothes</t>
    </r>
  </si>
  <si>
    <t>Pool Table w/o slate</t>
  </si>
  <si>
    <t>Pool Table w slate</t>
  </si>
  <si>
    <t>Bird Cage &amp; Stand</t>
  </si>
  <si>
    <t>Sewing Machine</t>
  </si>
  <si>
    <t>Card Table</t>
  </si>
  <si>
    <t>Sled</t>
  </si>
  <si>
    <r>
      <t xml:space="preserve">Carriage,  </t>
    </r>
    <r>
      <rPr>
        <sz val="10"/>
        <rFont val="Arial"/>
        <family val="2"/>
      </rPr>
      <t>Baby</t>
    </r>
  </si>
  <si>
    <t>Step Ladder</t>
  </si>
  <si>
    <r>
      <t>Chairs,</t>
    </r>
    <r>
      <rPr>
        <sz val="10"/>
        <rFont val="Arial"/>
        <family val="2"/>
      </rPr>
      <t xml:space="preserve"> Folding</t>
    </r>
  </si>
  <si>
    <t>Suitcase</t>
  </si>
  <si>
    <t>Clothes Hamper</t>
  </si>
  <si>
    <t>Table Utility</t>
  </si>
  <si>
    <r>
      <t xml:space="preserve">Cot,  </t>
    </r>
    <r>
      <rPr>
        <sz val="10"/>
        <rFont val="Arial"/>
        <family val="2"/>
      </rPr>
      <t>Folding</t>
    </r>
  </si>
  <si>
    <t>Tackle Box</t>
  </si>
  <si>
    <t>Fan</t>
  </si>
  <si>
    <t>Tool Chest, Small</t>
  </si>
  <si>
    <t>Footlocker</t>
  </si>
  <si>
    <t>Tool Chest, Medium</t>
  </si>
  <si>
    <t>Golf Bag</t>
  </si>
  <si>
    <t>Tool chest, Large</t>
  </si>
  <si>
    <r>
      <t xml:space="preserve">Heater, </t>
    </r>
    <r>
      <rPr>
        <sz val="10"/>
        <rFont val="Arial"/>
        <family val="2"/>
      </rPr>
      <t>Gas/Electric</t>
    </r>
  </si>
  <si>
    <t>Tricycle</t>
  </si>
  <si>
    <t>Metal Shelves</t>
  </si>
  <si>
    <t>Wagon, Childs</t>
  </si>
  <si>
    <t>Plant Stand</t>
  </si>
  <si>
    <t>Workbench</t>
  </si>
  <si>
    <t>GARAGE</t>
  </si>
  <si>
    <t>Utility Trailer</t>
  </si>
  <si>
    <t>Cabinet, utility</t>
  </si>
  <si>
    <r>
      <t xml:space="preserve">Motorcycle, </t>
    </r>
    <r>
      <rPr>
        <sz val="10"/>
        <rFont val="Arial"/>
        <family val="2"/>
      </rPr>
      <t>Large</t>
    </r>
  </si>
  <si>
    <r>
      <t xml:space="preserve">Motorcycle, </t>
    </r>
    <r>
      <rPr>
        <sz val="10"/>
        <rFont val="Arial"/>
        <family val="2"/>
      </rPr>
      <t>Small</t>
    </r>
  </si>
  <si>
    <t>3/4  Wheelers</t>
  </si>
  <si>
    <t>Canoe, Kayak or Scull.</t>
  </si>
  <si>
    <t>Car Ramps</t>
  </si>
  <si>
    <t>Golf Cart</t>
  </si>
  <si>
    <t>Snow Mobile</t>
  </si>
  <si>
    <t>PROFESSIONAL PAPERS, GEAR, EQUIPMENT</t>
  </si>
  <si>
    <t>Military</t>
  </si>
  <si>
    <t>Civilian</t>
  </si>
  <si>
    <t>Flight Bag</t>
  </si>
  <si>
    <t xml:space="preserve">Total number of items </t>
  </si>
  <si>
    <t>Sea Chest/Footlocker</t>
  </si>
  <si>
    <t>Dishpack</t>
  </si>
  <si>
    <t>Less than 3 Cube</t>
  </si>
  <si>
    <t>3 cube- 4 Cube</t>
  </si>
  <si>
    <t>4.5 Cube</t>
  </si>
  <si>
    <t>Pro Gear</t>
  </si>
  <si>
    <t>6 Cube</t>
  </si>
  <si>
    <t>Minus Pro Gear</t>
  </si>
  <si>
    <t>6.5 Cube</t>
  </si>
  <si>
    <t>10% packing Material allow Military only</t>
  </si>
  <si>
    <t>Flat Wardrobe</t>
  </si>
  <si>
    <t>Weight Chargeable to Member</t>
  </si>
  <si>
    <t>Wardrobe</t>
  </si>
  <si>
    <t>Mirror Ctn</t>
  </si>
  <si>
    <r>
      <t xml:space="preserve">Amount </t>
    </r>
    <r>
      <rPr>
        <b/>
        <sz val="10"/>
        <color indexed="10"/>
        <rFont val="Arial"/>
        <family val="2"/>
      </rPr>
      <t>Over</t>
    </r>
    <r>
      <rPr>
        <b/>
        <sz val="10"/>
        <rFont val="Arial"/>
        <family val="2"/>
      </rPr>
      <t>/</t>
    </r>
    <r>
      <rPr>
        <b/>
        <sz val="10"/>
        <color indexed="17"/>
        <rFont val="Arial"/>
        <family val="2"/>
      </rPr>
      <t>Under</t>
    </r>
    <r>
      <rPr>
        <b/>
        <sz val="10"/>
        <rFont val="Arial"/>
        <family val="2"/>
      </rPr>
      <t xml:space="preserve"> Weight allowance</t>
    </r>
  </si>
  <si>
    <t>Crates</t>
  </si>
  <si>
    <t>PROFESSIONAL GEAR Constructed Weight</t>
  </si>
  <si>
    <t>PROFESSIONAL GEAR Number of Pieces</t>
  </si>
  <si>
    <r>
      <t xml:space="preserve">Chair, </t>
    </r>
    <r>
      <rPr>
        <sz val="10"/>
        <rFont val="Arial"/>
        <family val="2"/>
      </rPr>
      <t>Arm</t>
    </r>
  </si>
  <si>
    <r>
      <t>SOFA, 2</t>
    </r>
    <r>
      <rPr>
        <sz val="10"/>
        <rFont val="Arial"/>
        <family val="2"/>
      </rPr>
      <t xml:space="preserve"> cushion</t>
    </r>
  </si>
  <si>
    <r>
      <t xml:space="preserve">SOFA, 4 </t>
    </r>
    <r>
      <rPr>
        <sz val="10"/>
        <rFont val="Arial"/>
        <family val="2"/>
      </rPr>
      <t>Cushion</t>
    </r>
  </si>
  <si>
    <t xml:space="preserve">Studio Couch, Hide-a-bed </t>
  </si>
  <si>
    <r>
      <t>Telephone Stand</t>
    </r>
    <r>
      <rPr>
        <sz val="10"/>
        <rFont val="Arial"/>
        <family val="2"/>
      </rPr>
      <t xml:space="preserve"> </t>
    </r>
    <r>
      <rPr>
        <sz val="9"/>
        <rFont val="Arial"/>
        <family val="2"/>
      </rPr>
      <t>&amp; Chair</t>
    </r>
  </si>
  <si>
    <r>
      <t xml:space="preserve">Lamp, </t>
    </r>
    <r>
      <rPr>
        <sz val="10"/>
        <rFont val="Arial"/>
        <family val="2"/>
      </rPr>
      <t>Floor or Pole</t>
    </r>
  </si>
  <si>
    <t>TV, Big Screen over 52Inch</t>
  </si>
  <si>
    <r>
      <t xml:space="preserve">Buffet, </t>
    </r>
    <r>
      <rPr>
        <sz val="10"/>
        <rFont val="Arial"/>
        <family val="2"/>
      </rPr>
      <t>Base</t>
    </r>
  </si>
  <si>
    <r>
      <t>Cabinet,</t>
    </r>
    <r>
      <rPr>
        <sz val="10"/>
        <rFont val="Arial"/>
        <family val="2"/>
      </rPr>
      <t xml:space="preserve"> China</t>
    </r>
  </si>
  <si>
    <r>
      <t xml:space="preserve">Chair, </t>
    </r>
    <r>
      <rPr>
        <sz val="10"/>
        <rFont val="Arial"/>
        <family val="2"/>
      </rPr>
      <t>straight/ Rocker</t>
    </r>
  </si>
  <si>
    <r>
      <t xml:space="preserve">Wardrobe, </t>
    </r>
    <r>
      <rPr>
        <sz val="10"/>
        <rFont val="Arial"/>
        <family val="2"/>
      </rPr>
      <t>small</t>
    </r>
  </si>
  <si>
    <t>Chair, Boudoir</t>
  </si>
  <si>
    <t>Kitchen Chair</t>
  </si>
  <si>
    <t>Table. Small</t>
  </si>
  <si>
    <r>
      <t xml:space="preserve">Dryer, Clothes </t>
    </r>
    <r>
      <rPr>
        <sz val="10"/>
        <rFont val="Arial"/>
        <family val="2"/>
      </rPr>
      <t>Gas/Electric</t>
    </r>
  </si>
  <si>
    <r>
      <t xml:space="preserve">Ladder, </t>
    </r>
    <r>
      <rPr>
        <sz val="10"/>
        <rFont val="Arial"/>
        <family val="2"/>
      </rPr>
      <t>extension</t>
    </r>
  </si>
  <si>
    <t>cuff.</t>
  </si>
  <si>
    <t>total cuff.</t>
  </si>
  <si>
    <t>Camper shell</t>
  </si>
  <si>
    <t>CARTONS</t>
  </si>
  <si>
    <t xml:space="preserve">Total cube </t>
  </si>
  <si>
    <t xml:space="preserve">Constructed Weight </t>
  </si>
  <si>
    <t xml:space="preserve">Enter Members Weight Allowance </t>
  </si>
  <si>
    <t xml:space="preserve">Note: If you have an item that falls under the Other category due to the item not being listed and you need to calculate the cubic feet of the item. You can do this by multiplying the length, width, and heighth of the item and then divide by 1728. For example, if you have a large item that measures 72 inches in length, 48 inches in width, and 48 inches in heighth; 72 X 48 X 48 / 1728 = 96 cubic feet. If you need assistance with this please contact your local transportation office at the base nearest you.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</si>
</sst>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23" x14ac:knownFonts="1">
    <font>
      <sz val="11"/>
      <color theme="1"/>
      <name val="Calibri"/>
      <family val="2"/>
      <scheme val="minor"/>
    </font>
    <font>
      <sz val="10"/>
      <name val="Arial"/>
      <family val="2"/>
    </font>
    <font>
      <b/>
      <sz val="10"/>
      <name val="Arial"/>
      <family val="2"/>
    </font>
    <font>
      <sz val="9"/>
      <name val="Arial"/>
      <family val="2"/>
    </font>
    <font>
      <sz val="8"/>
      <name val="Arial"/>
      <family val="2"/>
    </font>
    <font>
      <b/>
      <i/>
      <sz val="10"/>
      <name val="Arial"/>
      <family val="2"/>
    </font>
    <font>
      <b/>
      <sz val="8"/>
      <name val="Arial"/>
      <family val="2"/>
    </font>
    <font>
      <b/>
      <sz val="10"/>
      <color indexed="10"/>
      <name val="Arial"/>
      <family val="2"/>
    </font>
    <font>
      <b/>
      <u/>
      <sz val="10"/>
      <color indexed="12"/>
      <name val="Arial"/>
      <family val="2"/>
    </font>
    <font>
      <b/>
      <sz val="10"/>
      <color indexed="17"/>
      <name val="Arial"/>
      <family val="2"/>
    </font>
    <font>
      <b/>
      <i/>
      <sz val="10"/>
      <color indexed="10"/>
      <name val="Arial"/>
      <family val="2"/>
    </font>
    <font>
      <sz val="10"/>
      <color indexed="10"/>
      <name val="Arial"/>
      <family val="2"/>
    </font>
    <font>
      <b/>
      <sz val="10"/>
      <color indexed="58"/>
      <name val="Arial"/>
      <family val="2"/>
    </font>
    <font>
      <b/>
      <sz val="10"/>
      <color indexed="59"/>
      <name val="Arial"/>
      <family val="2"/>
    </font>
    <font>
      <b/>
      <i/>
      <sz val="12"/>
      <name val="Arial"/>
      <family val="2"/>
    </font>
    <font>
      <b/>
      <i/>
      <sz val="10"/>
      <color indexed="9"/>
      <name val="Arial"/>
      <family val="2"/>
    </font>
    <font>
      <b/>
      <i/>
      <sz val="10"/>
      <color indexed="8"/>
      <name val="Arial"/>
      <family val="2"/>
    </font>
    <font>
      <b/>
      <i/>
      <sz val="10"/>
      <color indexed="18"/>
      <name val="Arial"/>
      <family val="2"/>
    </font>
    <font>
      <b/>
      <sz val="10"/>
      <color indexed="13"/>
      <name val="Arial"/>
      <family val="2"/>
    </font>
    <font>
      <b/>
      <sz val="10"/>
      <color rgb="FFFF0000"/>
      <name val="Arial"/>
      <family val="2"/>
    </font>
    <font>
      <b/>
      <i/>
      <sz val="10"/>
      <color rgb="FFC00000"/>
      <name val="Arial"/>
      <family val="2"/>
    </font>
    <font>
      <sz val="10"/>
      <color rgb="FFC00000"/>
      <name val="Arial"/>
      <family val="2"/>
    </font>
    <font>
      <sz val="11"/>
      <color rgb="FFC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indexed="19"/>
        <bgColor indexed="64"/>
      </patternFill>
    </fill>
    <fill>
      <patternFill patternType="solid">
        <fgColor indexed="52"/>
        <bgColor indexed="64"/>
      </patternFill>
    </fill>
    <fill>
      <patternFill patternType="solid">
        <fgColor indexed="22"/>
        <bgColor indexed="64"/>
      </patternFill>
    </fill>
    <fill>
      <patternFill patternType="solid">
        <fgColor indexed="1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top style="thick">
        <color indexed="64"/>
      </top>
      <bottom style="medium">
        <color indexed="64"/>
      </bottom>
      <diagonal/>
    </border>
    <border>
      <left/>
      <right style="thin">
        <color indexed="64"/>
      </right>
      <top/>
      <bottom/>
      <diagonal/>
    </border>
    <border>
      <left style="thick">
        <color indexed="64"/>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101">
    <xf numFmtId="0" fontId="0" fillId="0" borderId="0" xfId="0"/>
    <xf numFmtId="0" fontId="1" fillId="0" borderId="0" xfId="1"/>
    <xf numFmtId="0" fontId="1" fillId="2" borderId="0" xfId="1" applyFill="1" applyAlignment="1" applyProtection="1">
      <alignment horizontal="center"/>
      <protection hidden="1"/>
    </xf>
    <xf numFmtId="0" fontId="1" fillId="2" borderId="0" xfId="1" applyFill="1" applyAlignment="1" applyProtection="1">
      <alignment horizontal="center"/>
      <protection locked="0"/>
    </xf>
    <xf numFmtId="0" fontId="2" fillId="2" borderId="1" xfId="1" applyFont="1" applyFill="1" applyBorder="1" applyAlignment="1" applyProtection="1">
      <alignment horizontal="center"/>
      <protection hidden="1"/>
    </xf>
    <xf numFmtId="0" fontId="2" fillId="2" borderId="0" xfId="1" applyFont="1" applyFill="1" applyAlignment="1" applyProtection="1">
      <alignment horizontal="center"/>
      <protection locked="0"/>
    </xf>
    <xf numFmtId="0" fontId="2" fillId="2" borderId="1" xfId="1" applyFont="1" applyFill="1" applyBorder="1" applyProtection="1">
      <protection hidden="1"/>
    </xf>
    <xf numFmtId="0" fontId="1" fillId="2" borderId="1" xfId="1" applyFill="1" applyBorder="1" applyAlignment="1" applyProtection="1">
      <alignment horizontal="center"/>
      <protection hidden="1"/>
    </xf>
    <xf numFmtId="0" fontId="1" fillId="2" borderId="1" xfId="1" applyFill="1" applyBorder="1" applyAlignment="1" applyProtection="1">
      <alignment horizontal="center"/>
      <protection locked="0"/>
    </xf>
    <xf numFmtId="0" fontId="2" fillId="2" borderId="2" xfId="1" applyFont="1" applyFill="1" applyBorder="1" applyProtection="1">
      <protection hidden="1"/>
    </xf>
    <xf numFmtId="0" fontId="1" fillId="2" borderId="2" xfId="1" applyFill="1" applyBorder="1" applyAlignment="1" applyProtection="1">
      <alignment horizontal="center"/>
      <protection hidden="1"/>
    </xf>
    <xf numFmtId="0" fontId="10" fillId="2" borderId="1" xfId="1" applyFont="1" applyFill="1" applyBorder="1" applyProtection="1">
      <protection locked="0"/>
    </xf>
    <xf numFmtId="0" fontId="7" fillId="2" borderId="1" xfId="1" applyFont="1" applyFill="1" applyBorder="1" applyAlignment="1" applyProtection="1">
      <alignment horizontal="center"/>
      <protection locked="0"/>
    </xf>
    <xf numFmtId="0" fontId="1" fillId="2" borderId="3" xfId="1" applyFill="1" applyBorder="1" applyAlignment="1" applyProtection="1">
      <alignment horizontal="center"/>
      <protection locked="0"/>
    </xf>
    <xf numFmtId="0" fontId="1" fillId="2" borderId="0" xfId="1" applyFill="1" applyBorder="1" applyProtection="1">
      <protection locked="0"/>
    </xf>
    <xf numFmtId="0" fontId="1" fillId="2" borderId="0" xfId="1" applyFill="1" applyBorder="1" applyAlignment="1" applyProtection="1">
      <alignment horizontal="center"/>
      <protection locked="0"/>
    </xf>
    <xf numFmtId="0" fontId="1" fillId="2" borderId="4" xfId="1" applyFill="1" applyBorder="1" applyProtection="1">
      <protection locked="0"/>
    </xf>
    <xf numFmtId="0" fontId="2" fillId="2" borderId="0" xfId="1" applyFont="1" applyFill="1" applyBorder="1" applyProtection="1">
      <protection hidden="1"/>
    </xf>
    <xf numFmtId="0" fontId="1" fillId="2" borderId="0" xfId="1" applyFill="1" applyBorder="1" applyAlignment="1" applyProtection="1">
      <alignment horizontal="center"/>
      <protection hidden="1"/>
    </xf>
    <xf numFmtId="0" fontId="1" fillId="2" borderId="5" xfId="1" applyFill="1" applyBorder="1" applyAlignment="1" applyProtection="1">
      <alignment horizontal="center"/>
      <protection hidden="1"/>
    </xf>
    <xf numFmtId="0" fontId="2" fillId="2" borderId="0" xfId="1" applyFont="1" applyFill="1" applyBorder="1" applyProtection="1">
      <protection locked="0"/>
    </xf>
    <xf numFmtId="0" fontId="2" fillId="2" borderId="6" xfId="1" applyFont="1" applyFill="1" applyBorder="1" applyProtection="1">
      <protection hidden="1"/>
    </xf>
    <xf numFmtId="0" fontId="1" fillId="2" borderId="7" xfId="1" applyFill="1" applyBorder="1" applyAlignment="1" applyProtection="1">
      <alignment horizontal="center"/>
      <protection hidden="1"/>
    </xf>
    <xf numFmtId="0" fontId="1" fillId="2" borderId="8" xfId="1" applyFill="1" applyBorder="1" applyProtection="1">
      <protection locked="0"/>
    </xf>
    <xf numFmtId="0" fontId="2" fillId="2" borderId="9" xfId="1" applyFont="1" applyFill="1" applyBorder="1" applyAlignment="1" applyProtection="1">
      <alignment horizontal="center"/>
      <protection locked="0"/>
    </xf>
    <xf numFmtId="0" fontId="2" fillId="2" borderId="0" xfId="1" applyFont="1" applyFill="1" applyBorder="1" applyAlignment="1" applyProtection="1">
      <alignment horizontal="center"/>
      <protection locked="0"/>
    </xf>
    <xf numFmtId="0" fontId="10" fillId="2" borderId="1" xfId="1" applyFont="1" applyFill="1" applyBorder="1" applyAlignment="1" applyProtection="1">
      <alignment horizontal="center"/>
      <protection locked="0"/>
    </xf>
    <xf numFmtId="0" fontId="5" fillId="2" borderId="0" xfId="1" applyFont="1" applyFill="1" applyAlignment="1" applyProtection="1">
      <alignment horizontal="center"/>
      <protection locked="0"/>
    </xf>
    <xf numFmtId="0" fontId="2" fillId="2" borderId="7" xfId="1" applyFont="1" applyFill="1" applyBorder="1" applyAlignment="1" applyProtection="1">
      <alignment horizontal="center"/>
      <protection hidden="1"/>
    </xf>
    <xf numFmtId="0" fontId="5" fillId="2" borderId="0" xfId="1" applyFont="1" applyFill="1" applyProtection="1">
      <protection locked="0"/>
    </xf>
    <xf numFmtId="0" fontId="2" fillId="2" borderId="7" xfId="1" applyFont="1" applyFill="1" applyBorder="1" applyProtection="1">
      <protection hidden="1"/>
    </xf>
    <xf numFmtId="49" fontId="2" fillId="2" borderId="1" xfId="1" applyNumberFormat="1" applyFont="1" applyFill="1" applyBorder="1" applyProtection="1">
      <protection hidden="1"/>
    </xf>
    <xf numFmtId="0" fontId="2" fillId="2" borderId="3" xfId="1" applyFont="1" applyFill="1" applyBorder="1" applyAlignment="1" applyProtection="1">
      <alignment horizontal="center"/>
      <protection hidden="1"/>
    </xf>
    <xf numFmtId="0" fontId="2" fillId="2" borderId="10" xfId="1" applyFont="1" applyFill="1" applyBorder="1" applyProtection="1">
      <protection locked="0"/>
    </xf>
    <xf numFmtId="0" fontId="1" fillId="2" borderId="5" xfId="1" applyFill="1" applyBorder="1" applyAlignment="1" applyProtection="1">
      <alignment horizontal="center"/>
      <protection locked="0"/>
    </xf>
    <xf numFmtId="0" fontId="1" fillId="2" borderId="0" xfId="1" applyFill="1"/>
    <xf numFmtId="0" fontId="5" fillId="2" borderId="0" xfId="1" applyFont="1" applyFill="1" applyBorder="1" applyProtection="1">
      <protection locked="0"/>
    </xf>
    <xf numFmtId="0" fontId="1" fillId="2" borderId="0" xfId="1" applyFill="1" applyProtection="1">
      <protection hidden="1"/>
    </xf>
    <xf numFmtId="0" fontId="2" fillId="2" borderId="0" xfId="1" applyFont="1" applyFill="1" applyProtection="1">
      <protection hidden="1"/>
    </xf>
    <xf numFmtId="0" fontId="1" fillId="2" borderId="11" xfId="1" applyFill="1" applyBorder="1" applyAlignment="1" applyProtection="1">
      <alignment horizontal="center"/>
      <protection locked="0"/>
    </xf>
    <xf numFmtId="164" fontId="5" fillId="2" borderId="12" xfId="1" applyNumberFormat="1" applyFont="1" applyFill="1" applyBorder="1" applyAlignment="1" applyProtection="1">
      <alignment horizontal="center"/>
      <protection hidden="1"/>
    </xf>
    <xf numFmtId="164" fontId="5" fillId="2" borderId="5" xfId="1" applyNumberFormat="1" applyFont="1" applyFill="1" applyBorder="1" applyAlignment="1" applyProtection="1">
      <alignment horizontal="center"/>
      <protection hidden="1"/>
    </xf>
    <xf numFmtId="0" fontId="2" fillId="2" borderId="4" xfId="1" applyFont="1" applyFill="1" applyBorder="1" applyProtection="1">
      <protection locked="0"/>
    </xf>
    <xf numFmtId="0" fontId="1" fillId="2" borderId="4" xfId="1" applyFill="1" applyBorder="1" applyAlignment="1" applyProtection="1">
      <alignment horizontal="center"/>
      <protection locked="0"/>
    </xf>
    <xf numFmtId="0" fontId="2" fillId="2" borderId="1" xfId="1" applyFont="1" applyFill="1" applyBorder="1" applyAlignment="1" applyProtection="1">
      <alignment horizontal="center"/>
      <protection locked="0"/>
    </xf>
    <xf numFmtId="0" fontId="1" fillId="2" borderId="1" xfId="1" applyFill="1" applyBorder="1" applyProtection="1">
      <protection locked="0"/>
    </xf>
    <xf numFmtId="0" fontId="1" fillId="2" borderId="6" xfId="1" applyFill="1" applyBorder="1" applyProtection="1">
      <protection locked="0"/>
    </xf>
    <xf numFmtId="0" fontId="2" fillId="2" borderId="7" xfId="1" applyFont="1" applyFill="1" applyBorder="1" applyAlignment="1" applyProtection="1">
      <alignment horizontal="center"/>
      <protection locked="0"/>
    </xf>
    <xf numFmtId="0" fontId="1" fillId="2" borderId="13" xfId="1" applyFill="1" applyBorder="1" applyProtection="1">
      <protection locked="0"/>
    </xf>
    <xf numFmtId="0" fontId="11" fillId="2" borderId="1" xfId="1" applyFont="1" applyFill="1" applyBorder="1" applyAlignment="1" applyProtection="1">
      <alignment horizontal="center"/>
      <protection locked="0"/>
    </xf>
    <xf numFmtId="0" fontId="2" fillId="2" borderId="0" xfId="1" applyFont="1" applyFill="1" applyProtection="1">
      <protection locked="0"/>
    </xf>
    <xf numFmtId="0" fontId="2" fillId="2" borderId="1" xfId="1" applyFont="1" applyFill="1" applyBorder="1" applyProtection="1">
      <protection locked="0"/>
    </xf>
    <xf numFmtId="0" fontId="1" fillId="2" borderId="14" xfId="1" applyFill="1" applyBorder="1" applyAlignment="1" applyProtection="1">
      <alignment horizontal="center"/>
      <protection locked="0"/>
    </xf>
    <xf numFmtId="1" fontId="2" fillId="2" borderId="15" xfId="1" applyNumberFormat="1" applyFont="1" applyFill="1" applyBorder="1" applyAlignment="1" applyProtection="1">
      <alignment horizontal="center"/>
      <protection locked="0"/>
    </xf>
    <xf numFmtId="0" fontId="12" fillId="2" borderId="0" xfId="1" applyFont="1" applyFill="1" applyBorder="1" applyProtection="1">
      <protection hidden="1"/>
    </xf>
    <xf numFmtId="3" fontId="1" fillId="2" borderId="14" xfId="1" applyNumberFormat="1" applyFill="1" applyBorder="1" applyAlignment="1">
      <alignment horizontal="center"/>
    </xf>
    <xf numFmtId="0" fontId="13" fillId="2" borderId="0" xfId="1" applyFont="1" applyFill="1" applyProtection="1">
      <protection hidden="1"/>
    </xf>
    <xf numFmtId="3" fontId="1" fillId="2" borderId="14" xfId="1" applyNumberFormat="1" applyFill="1" applyBorder="1" applyAlignment="1" applyProtection="1">
      <alignment horizontal="center"/>
      <protection hidden="1"/>
    </xf>
    <xf numFmtId="0" fontId="12" fillId="2" borderId="0" xfId="1" applyFont="1" applyFill="1" applyProtection="1">
      <protection hidden="1"/>
    </xf>
    <xf numFmtId="3" fontId="1" fillId="2" borderId="14" xfId="1" applyNumberFormat="1" applyFill="1" applyBorder="1" applyAlignment="1" applyProtection="1">
      <alignment horizontal="center"/>
      <protection locked="0" hidden="1"/>
    </xf>
    <xf numFmtId="0" fontId="1" fillId="2" borderId="0" xfId="1" applyFill="1" applyAlignment="1">
      <alignment horizontal="center"/>
    </xf>
    <xf numFmtId="0" fontId="4" fillId="2" borderId="0" xfId="1" applyFont="1" applyFill="1"/>
    <xf numFmtId="3" fontId="1" fillId="2" borderId="0" xfId="1" applyNumberFormat="1" applyFill="1"/>
    <xf numFmtId="0" fontId="1" fillId="2" borderId="0" xfId="1" applyFill="1" applyBorder="1"/>
    <xf numFmtId="0" fontId="3" fillId="2" borderId="0" xfId="1" applyFont="1" applyFill="1"/>
    <xf numFmtId="0" fontId="15" fillId="3" borderId="1" xfId="1" applyFont="1" applyFill="1" applyBorder="1" applyAlignment="1" applyProtection="1">
      <alignment horizontal="center"/>
      <protection hidden="1"/>
    </xf>
    <xf numFmtId="0" fontId="16" fillId="4" borderId="1" xfId="1" applyFont="1" applyFill="1" applyBorder="1" applyAlignment="1" applyProtection="1">
      <alignment horizontal="center"/>
      <protection hidden="1"/>
    </xf>
    <xf numFmtId="0" fontId="1" fillId="2" borderId="16" xfId="1" applyFill="1" applyBorder="1" applyAlignment="1">
      <alignment horizontal="center"/>
    </xf>
    <xf numFmtId="0" fontId="2" fillId="5" borderId="5" xfId="1" applyFont="1" applyFill="1" applyBorder="1" applyProtection="1">
      <protection hidden="1"/>
    </xf>
    <xf numFmtId="0" fontId="1" fillId="0" borderId="0" xfId="1" applyFill="1" applyProtection="1">
      <protection locked="0"/>
    </xf>
    <xf numFmtId="0" fontId="1" fillId="0" borderId="0" xfId="1" applyFill="1" applyAlignment="1" applyProtection="1">
      <alignment horizontal="center"/>
      <protection locked="0"/>
    </xf>
    <xf numFmtId="0" fontId="17" fillId="5" borderId="5" xfId="1" applyFont="1" applyFill="1" applyBorder="1" applyProtection="1">
      <protection hidden="1"/>
    </xf>
    <xf numFmtId="0" fontId="18" fillId="6" borderId="0" xfId="1" applyFont="1" applyFill="1" applyProtection="1">
      <protection hidden="1"/>
    </xf>
    <xf numFmtId="3" fontId="0" fillId="2" borderId="14" xfId="0" applyNumberFormat="1" applyFill="1" applyBorder="1" applyAlignment="1" applyProtection="1">
      <alignment horizontal="center"/>
      <protection locked="0"/>
    </xf>
    <xf numFmtId="0" fontId="19" fillId="2" borderId="1" xfId="1" applyFont="1" applyFill="1" applyBorder="1" applyProtection="1">
      <protection hidden="1"/>
    </xf>
    <xf numFmtId="0" fontId="14" fillId="5" borderId="17" xfId="1" applyFont="1" applyFill="1" applyBorder="1" applyAlignment="1" applyProtection="1">
      <alignment horizontal="center"/>
      <protection locked="0"/>
    </xf>
    <xf numFmtId="0" fontId="14" fillId="5" borderId="18" xfId="1" applyFont="1" applyFill="1" applyBorder="1" applyAlignment="1" applyProtection="1">
      <alignment horizontal="center"/>
      <protection locked="0"/>
    </xf>
    <xf numFmtId="0" fontId="14" fillId="5" borderId="19" xfId="1" applyFont="1" applyFill="1" applyBorder="1" applyAlignment="1" applyProtection="1">
      <alignment horizontal="center"/>
      <protection locked="0"/>
    </xf>
    <xf numFmtId="0" fontId="1" fillId="2" borderId="8" xfId="1" applyFill="1" applyBorder="1" applyAlignment="1" applyProtection="1">
      <alignment horizontal="center"/>
      <protection locked="0"/>
    </xf>
    <xf numFmtId="0" fontId="1" fillId="2" borderId="7" xfId="1" applyFill="1" applyBorder="1" applyAlignment="1" applyProtection="1">
      <alignment horizontal="center"/>
      <protection locked="0"/>
    </xf>
    <xf numFmtId="0" fontId="1" fillId="2" borderId="2" xfId="1" applyFill="1" applyBorder="1" applyAlignment="1" applyProtection="1">
      <alignment horizontal="center"/>
      <protection locked="0"/>
    </xf>
    <xf numFmtId="0" fontId="1" fillId="2" borderId="20" xfId="1" applyFill="1" applyBorder="1" applyAlignment="1" applyProtection="1">
      <alignment horizontal="center"/>
      <protection locked="0"/>
    </xf>
    <xf numFmtId="0" fontId="2" fillId="5" borderId="21" xfId="1" applyFont="1" applyFill="1" applyBorder="1" applyAlignment="1" applyProtection="1">
      <alignment horizontal="center"/>
      <protection hidden="1"/>
    </xf>
    <xf numFmtId="0" fontId="2" fillId="5" borderId="22" xfId="1" applyFont="1" applyFill="1" applyBorder="1" applyAlignment="1" applyProtection="1">
      <alignment horizontal="center"/>
      <protection hidden="1"/>
    </xf>
    <xf numFmtId="0" fontId="2" fillId="5" borderId="6" xfId="1" applyFont="1" applyFill="1" applyBorder="1" applyAlignment="1" applyProtection="1">
      <alignment horizontal="center"/>
      <protection hidden="1"/>
    </xf>
    <xf numFmtId="0" fontId="10" fillId="5" borderId="17" xfId="1" applyFont="1" applyFill="1" applyBorder="1" applyAlignment="1" applyProtection="1">
      <alignment horizontal="center"/>
      <protection hidden="1"/>
    </xf>
    <xf numFmtId="0" fontId="10" fillId="5" borderId="18" xfId="1" applyFont="1" applyFill="1" applyBorder="1" applyAlignment="1" applyProtection="1">
      <alignment horizontal="center"/>
      <protection hidden="1"/>
    </xf>
    <xf numFmtId="0" fontId="2" fillId="2" borderId="8" xfId="1" applyFont="1" applyFill="1" applyBorder="1" applyAlignment="1" applyProtection="1">
      <alignment horizontal="center"/>
      <protection locked="0"/>
    </xf>
    <xf numFmtId="0" fontId="8" fillId="2" borderId="0" xfId="1" applyFont="1" applyFill="1" applyAlignment="1">
      <alignment horizontal="left"/>
    </xf>
    <xf numFmtId="0" fontId="1" fillId="2" borderId="0" xfId="1" applyFill="1" applyAlignment="1" applyProtection="1">
      <alignment horizontal="left"/>
      <protection locked="0"/>
    </xf>
    <xf numFmtId="0" fontId="17" fillId="5" borderId="17" xfId="1" applyFont="1" applyFill="1" applyBorder="1" applyAlignment="1" applyProtection="1">
      <alignment horizontal="center"/>
      <protection hidden="1"/>
    </xf>
    <xf numFmtId="0" fontId="17" fillId="5" borderId="18" xfId="1" applyFont="1" applyFill="1" applyBorder="1" applyAlignment="1" applyProtection="1">
      <alignment horizontal="center"/>
      <protection hidden="1"/>
    </xf>
    <xf numFmtId="0" fontId="14" fillId="5" borderId="17" xfId="1" applyFont="1" applyFill="1" applyBorder="1" applyAlignment="1" applyProtection="1">
      <alignment horizontal="center"/>
      <protection hidden="1"/>
    </xf>
    <xf numFmtId="0" fontId="14" fillId="5" borderId="18" xfId="1" applyFont="1" applyFill="1" applyBorder="1" applyAlignment="1" applyProtection="1">
      <alignment horizontal="center"/>
      <protection hidden="1"/>
    </xf>
    <xf numFmtId="0" fontId="14" fillId="5" borderId="19" xfId="1" applyFont="1" applyFill="1" applyBorder="1" applyAlignment="1" applyProtection="1">
      <alignment horizontal="center"/>
      <protection hidden="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 fillId="2" borderId="21" xfId="1" applyFont="1" applyFill="1" applyBorder="1" applyAlignment="1" applyProtection="1">
      <alignment horizontal="left"/>
      <protection hidden="1"/>
    </xf>
    <xf numFmtId="0" fontId="2" fillId="2" borderId="22" xfId="1" applyFont="1" applyFill="1" applyBorder="1" applyAlignment="1" applyProtection="1">
      <alignment horizontal="left"/>
      <protection hidden="1"/>
    </xf>
    <xf numFmtId="0" fontId="2" fillId="2" borderId="6" xfId="1" applyFont="1" applyFill="1" applyBorder="1" applyAlignment="1" applyProtection="1">
      <alignment horizontal="left"/>
      <protection hidden="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abSelected="1" workbookViewId="0">
      <selection activeCell="K42" sqref="K42"/>
    </sheetView>
  </sheetViews>
  <sheetFormatPr baseColWidth="10" defaultColWidth="8.83203125" defaultRowHeight="15" x14ac:dyDescent="0.2"/>
  <cols>
    <col min="1" max="1" width="24.1640625" customWidth="1"/>
    <col min="2" max="2" width="5.5" bestFit="1" customWidth="1"/>
    <col min="3" max="3" width="5.5" customWidth="1"/>
    <col min="4" max="4" width="11.6640625" customWidth="1"/>
    <col min="5" max="5" width="2.83203125" customWidth="1"/>
    <col min="6" max="6" width="38.5" bestFit="1" customWidth="1"/>
    <col min="7" max="7" width="5.5" bestFit="1" customWidth="1"/>
    <col min="8" max="8" width="10.6640625" bestFit="1" customWidth="1"/>
    <col min="9" max="9" width="9.5" customWidth="1"/>
  </cols>
  <sheetData>
    <row r="1" spans="1:25" ht="16" thickBot="1" x14ac:dyDescent="0.25">
      <c r="A1" s="69"/>
      <c r="B1" s="70"/>
      <c r="C1" s="70"/>
      <c r="D1" s="70"/>
      <c r="E1" s="69"/>
      <c r="F1" s="69"/>
      <c r="G1" s="70"/>
      <c r="H1" s="70"/>
      <c r="I1" s="70"/>
    </row>
    <row r="2" spans="1:25" ht="17" thickBot="1" x14ac:dyDescent="0.25">
      <c r="A2" s="75" t="s">
        <v>0</v>
      </c>
      <c r="B2" s="76"/>
      <c r="C2" s="76"/>
      <c r="D2" s="76"/>
      <c r="E2" s="76"/>
      <c r="F2" s="76"/>
      <c r="G2" s="76"/>
      <c r="H2" s="76"/>
      <c r="I2" s="77"/>
      <c r="K2" s="95" t="s">
        <v>246</v>
      </c>
      <c r="L2" s="96"/>
      <c r="M2" s="96"/>
      <c r="N2" s="96"/>
      <c r="O2" s="96"/>
      <c r="P2" s="96"/>
      <c r="Q2" s="96"/>
      <c r="R2" s="96"/>
      <c r="S2" s="96"/>
      <c r="T2" s="96"/>
      <c r="U2" s="96"/>
      <c r="V2" s="96"/>
      <c r="W2" s="96"/>
      <c r="X2" s="96"/>
      <c r="Y2" s="96"/>
    </row>
    <row r="3" spans="1:25" x14ac:dyDescent="0.2">
      <c r="A3" s="1"/>
      <c r="B3" s="2"/>
      <c r="C3" s="2"/>
      <c r="D3" s="2"/>
      <c r="E3" s="1"/>
      <c r="F3" s="1"/>
      <c r="G3" s="1"/>
      <c r="H3" s="1"/>
      <c r="I3" s="1"/>
      <c r="K3" s="96"/>
      <c r="L3" s="96"/>
      <c r="M3" s="96"/>
      <c r="N3" s="96"/>
      <c r="O3" s="96"/>
      <c r="P3" s="96"/>
      <c r="Q3" s="96"/>
      <c r="R3" s="96"/>
      <c r="S3" s="96"/>
      <c r="T3" s="96"/>
      <c r="U3" s="96"/>
      <c r="V3" s="96"/>
      <c r="W3" s="96"/>
      <c r="X3" s="96"/>
      <c r="Y3" s="96"/>
    </row>
    <row r="4" spans="1:25" x14ac:dyDescent="0.2">
      <c r="A4" s="4" t="s">
        <v>1</v>
      </c>
      <c r="B4" s="4" t="s">
        <v>2</v>
      </c>
      <c r="C4" s="4"/>
      <c r="D4" s="4" t="s">
        <v>4</v>
      </c>
      <c r="E4" s="79"/>
      <c r="F4" s="4" t="s">
        <v>1</v>
      </c>
      <c r="G4" s="4" t="s">
        <v>2</v>
      </c>
      <c r="H4" s="4" t="s">
        <v>3</v>
      </c>
      <c r="I4" s="4" t="s">
        <v>4</v>
      </c>
      <c r="K4" s="97"/>
      <c r="L4" s="97"/>
      <c r="M4" s="97"/>
      <c r="N4" s="97"/>
      <c r="O4" s="97"/>
      <c r="P4" s="97"/>
      <c r="Q4" s="97"/>
      <c r="R4" s="97"/>
      <c r="S4" s="97"/>
      <c r="T4" s="97"/>
      <c r="U4" s="97"/>
      <c r="V4" s="97"/>
      <c r="W4" s="97"/>
      <c r="X4" s="97"/>
      <c r="Y4" s="97"/>
    </row>
    <row r="5" spans="1:25" x14ac:dyDescent="0.2">
      <c r="A5" s="6" t="s">
        <v>5</v>
      </c>
      <c r="B5" s="7">
        <v>15</v>
      </c>
      <c r="C5" s="7"/>
      <c r="D5" s="7" t="e">
        <f>SUM(B5*#REF!)</f>
        <v>#REF!</v>
      </c>
      <c r="E5" s="80"/>
      <c r="F5" s="6" t="s">
        <v>6</v>
      </c>
      <c r="G5" s="7">
        <v>70</v>
      </c>
      <c r="H5" s="8"/>
      <c r="I5" s="7">
        <f>SUM(G5*H5)</f>
        <v>0</v>
      </c>
      <c r="K5" s="97"/>
      <c r="L5" s="97"/>
      <c r="M5" s="97"/>
      <c r="N5" s="97"/>
      <c r="O5" s="97"/>
      <c r="P5" s="97"/>
      <c r="Q5" s="97"/>
      <c r="R5" s="97"/>
      <c r="S5" s="97"/>
      <c r="T5" s="97"/>
      <c r="U5" s="97"/>
      <c r="V5" s="97"/>
      <c r="W5" s="97"/>
      <c r="X5" s="97"/>
      <c r="Y5" s="97"/>
    </row>
    <row r="6" spans="1:25" x14ac:dyDescent="0.2">
      <c r="A6" s="6" t="s">
        <v>7</v>
      </c>
      <c r="B6" s="7">
        <v>5</v>
      </c>
      <c r="C6" s="7"/>
      <c r="D6" s="7" t="e">
        <f>SUM(B6*#REF!)</f>
        <v>#REF!</v>
      </c>
      <c r="E6" s="80"/>
      <c r="F6" s="6" t="s">
        <v>8</v>
      </c>
      <c r="G6" s="7">
        <v>80</v>
      </c>
      <c r="H6" s="8"/>
      <c r="I6" s="7">
        <f t="shared" ref="I6:I25" si="0">SUM(G6*H6)</f>
        <v>0</v>
      </c>
    </row>
    <row r="7" spans="1:25" x14ac:dyDescent="0.2">
      <c r="A7" s="6" t="s">
        <v>9</v>
      </c>
      <c r="B7" s="7">
        <v>20</v>
      </c>
      <c r="C7" s="7"/>
      <c r="D7" s="7" t="e">
        <f>SUM(B7*#REF!)</f>
        <v>#REF!</v>
      </c>
      <c r="E7" s="80"/>
      <c r="F7" s="6" t="s">
        <v>10</v>
      </c>
      <c r="G7" s="7">
        <v>60</v>
      </c>
      <c r="H7" s="8"/>
      <c r="I7" s="7">
        <f t="shared" si="0"/>
        <v>0</v>
      </c>
    </row>
    <row r="8" spans="1:25" x14ac:dyDescent="0.2">
      <c r="A8" s="6" t="s">
        <v>11</v>
      </c>
      <c r="B8" s="7">
        <v>5</v>
      </c>
      <c r="C8" s="7"/>
      <c r="D8" s="7" t="e">
        <f>SUM(B8*#REF!)</f>
        <v>#REF!</v>
      </c>
      <c r="E8" s="80"/>
      <c r="F8" s="6" t="s">
        <v>12</v>
      </c>
      <c r="G8" s="7">
        <v>2</v>
      </c>
      <c r="H8" s="8"/>
      <c r="I8" s="7">
        <f t="shared" si="0"/>
        <v>0</v>
      </c>
    </row>
    <row r="9" spans="1:25" x14ac:dyDescent="0.2">
      <c r="A9" s="6" t="s">
        <v>223</v>
      </c>
      <c r="B9" s="7">
        <v>10</v>
      </c>
      <c r="C9" s="7"/>
      <c r="D9" s="7" t="e">
        <f>SUM(B9*#REF!)</f>
        <v>#REF!</v>
      </c>
      <c r="E9" s="80"/>
      <c r="F9" s="6" t="s">
        <v>13</v>
      </c>
      <c r="G9" s="7">
        <v>10</v>
      </c>
      <c r="H9" s="8"/>
      <c r="I9" s="7">
        <f t="shared" si="0"/>
        <v>0</v>
      </c>
    </row>
    <row r="10" spans="1:25" x14ac:dyDescent="0.2">
      <c r="A10" s="6" t="s">
        <v>14</v>
      </c>
      <c r="B10" s="7">
        <v>15</v>
      </c>
      <c r="C10" s="7"/>
      <c r="D10" s="7" t="e">
        <f>SUM(B10*#REF!)</f>
        <v>#REF!</v>
      </c>
      <c r="E10" s="80"/>
      <c r="F10" s="6" t="s">
        <v>15</v>
      </c>
      <c r="G10" s="7">
        <v>3</v>
      </c>
      <c r="H10" s="8"/>
      <c r="I10" s="7">
        <f t="shared" si="0"/>
        <v>0</v>
      </c>
    </row>
    <row r="11" spans="1:25" x14ac:dyDescent="0.2">
      <c r="A11" s="6" t="s">
        <v>16</v>
      </c>
      <c r="B11" s="7">
        <v>25</v>
      </c>
      <c r="C11" s="7"/>
      <c r="D11" s="7" t="e">
        <f>SUM(B11*#REF!)</f>
        <v>#REF!</v>
      </c>
      <c r="E11" s="80"/>
      <c r="F11" s="6" t="s">
        <v>224</v>
      </c>
      <c r="G11" s="7">
        <v>35</v>
      </c>
      <c r="H11" s="8"/>
      <c r="I11" s="7">
        <f t="shared" si="0"/>
        <v>0</v>
      </c>
    </row>
    <row r="12" spans="1:25" x14ac:dyDescent="0.2">
      <c r="A12" s="6" t="s">
        <v>17</v>
      </c>
      <c r="B12" s="7">
        <v>12</v>
      </c>
      <c r="C12" s="7"/>
      <c r="D12" s="7" t="e">
        <f>SUM(B12*#REF!)</f>
        <v>#REF!</v>
      </c>
      <c r="E12" s="80"/>
      <c r="F12" s="6" t="s">
        <v>18</v>
      </c>
      <c r="G12" s="7">
        <v>50</v>
      </c>
      <c r="H12" s="8"/>
      <c r="I12" s="7">
        <f t="shared" si="0"/>
        <v>0</v>
      </c>
    </row>
    <row r="13" spans="1:25" x14ac:dyDescent="0.2">
      <c r="A13" s="6" t="s">
        <v>19</v>
      </c>
      <c r="B13" s="7">
        <v>5</v>
      </c>
      <c r="C13" s="7"/>
      <c r="D13" s="7" t="e">
        <f>SUM(B13*#REF!)</f>
        <v>#REF!</v>
      </c>
      <c r="E13" s="80"/>
      <c r="F13" s="6" t="s">
        <v>225</v>
      </c>
      <c r="G13" s="7">
        <v>60</v>
      </c>
      <c r="H13" s="8"/>
      <c r="I13" s="7">
        <f t="shared" si="0"/>
        <v>0</v>
      </c>
    </row>
    <row r="14" spans="1:25" x14ac:dyDescent="0.2">
      <c r="A14" s="6" t="s">
        <v>20</v>
      </c>
      <c r="B14" s="7">
        <v>20</v>
      </c>
      <c r="C14" s="7"/>
      <c r="D14" s="7" t="e">
        <f>SUM(B14*#REF!)</f>
        <v>#REF!</v>
      </c>
      <c r="E14" s="80"/>
      <c r="F14" s="6" t="s">
        <v>21</v>
      </c>
      <c r="G14" s="7">
        <v>30</v>
      </c>
      <c r="H14" s="8"/>
      <c r="I14" s="7">
        <f t="shared" si="0"/>
        <v>0</v>
      </c>
    </row>
    <row r="15" spans="1:25" x14ac:dyDescent="0.2">
      <c r="A15" s="6" t="s">
        <v>22</v>
      </c>
      <c r="B15" s="7">
        <v>15</v>
      </c>
      <c r="C15" s="7"/>
      <c r="D15" s="7" t="e">
        <f>SUM(B15*#REF!)</f>
        <v>#REF!</v>
      </c>
      <c r="E15" s="80"/>
      <c r="F15" s="9" t="s">
        <v>23</v>
      </c>
      <c r="G15" s="10">
        <v>10</v>
      </c>
      <c r="H15" s="8"/>
      <c r="I15" s="7">
        <f t="shared" si="0"/>
        <v>0</v>
      </c>
    </row>
    <row r="16" spans="1:25" x14ac:dyDescent="0.2">
      <c r="A16" s="6" t="s">
        <v>24</v>
      </c>
      <c r="B16" s="7">
        <v>30</v>
      </c>
      <c r="C16" s="7"/>
      <c r="D16" s="7" t="e">
        <f>SUM(B16*#REF!)</f>
        <v>#REF!</v>
      </c>
      <c r="E16" s="80"/>
      <c r="F16" s="6" t="s">
        <v>25</v>
      </c>
      <c r="G16" s="7">
        <v>20</v>
      </c>
      <c r="H16" s="8"/>
      <c r="I16" s="7">
        <f t="shared" si="0"/>
        <v>0</v>
      </c>
    </row>
    <row r="17" spans="1:9" x14ac:dyDescent="0.2">
      <c r="A17" s="6" t="s">
        <v>26</v>
      </c>
      <c r="B17" s="7">
        <v>22</v>
      </c>
      <c r="C17" s="7"/>
      <c r="D17" s="7" t="e">
        <f>SUM(B17*#REF!)</f>
        <v>#REF!</v>
      </c>
      <c r="E17" s="80"/>
      <c r="F17" s="6" t="s">
        <v>226</v>
      </c>
      <c r="G17" s="7">
        <v>50</v>
      </c>
      <c r="H17" s="8"/>
      <c r="I17" s="7">
        <f t="shared" si="0"/>
        <v>0</v>
      </c>
    </row>
    <row r="18" spans="1:9" x14ac:dyDescent="0.2">
      <c r="A18" s="6" t="s">
        <v>27</v>
      </c>
      <c r="B18" s="7">
        <v>35</v>
      </c>
      <c r="C18" s="7"/>
      <c r="D18" s="7" t="e">
        <f>SUM(B18*#REF!)</f>
        <v>#REF!</v>
      </c>
      <c r="E18" s="80"/>
      <c r="F18" s="6" t="s">
        <v>28</v>
      </c>
      <c r="G18" s="7">
        <v>12</v>
      </c>
      <c r="H18" s="8"/>
      <c r="I18" s="7">
        <f t="shared" si="0"/>
        <v>0</v>
      </c>
    </row>
    <row r="19" spans="1:9" x14ac:dyDescent="0.2">
      <c r="A19" s="6" t="s">
        <v>29</v>
      </c>
      <c r="B19" s="7">
        <v>5</v>
      </c>
      <c r="C19" s="7"/>
      <c r="D19" s="7" t="e">
        <f>SUM(B19*#REF!)</f>
        <v>#REF!</v>
      </c>
      <c r="E19" s="80"/>
      <c r="F19" s="6" t="s">
        <v>30</v>
      </c>
      <c r="G19" s="7">
        <v>5</v>
      </c>
      <c r="H19" s="8"/>
      <c r="I19" s="7">
        <f t="shared" si="0"/>
        <v>0</v>
      </c>
    </row>
    <row r="20" spans="1:9" x14ac:dyDescent="0.2">
      <c r="A20" s="6" t="s">
        <v>31</v>
      </c>
      <c r="B20" s="7">
        <v>2</v>
      </c>
      <c r="C20" s="7"/>
      <c r="D20" s="7" t="e">
        <f>SUM(B20*#REF!)</f>
        <v>#REF!</v>
      </c>
      <c r="E20" s="80"/>
      <c r="F20" s="6" t="s">
        <v>227</v>
      </c>
      <c r="G20" s="7">
        <v>5</v>
      </c>
      <c r="H20" s="8"/>
      <c r="I20" s="7">
        <f t="shared" si="0"/>
        <v>0</v>
      </c>
    </row>
    <row r="21" spans="1:9" x14ac:dyDescent="0.2">
      <c r="A21" s="6" t="s">
        <v>228</v>
      </c>
      <c r="B21" s="7">
        <v>3</v>
      </c>
      <c r="C21" s="7"/>
      <c r="D21" s="7" t="e">
        <f>SUM(B21*#REF!)</f>
        <v>#REF!</v>
      </c>
      <c r="E21" s="80"/>
      <c r="F21" s="6" t="s">
        <v>32</v>
      </c>
      <c r="G21" s="7">
        <v>25</v>
      </c>
      <c r="H21" s="8"/>
      <c r="I21" s="7">
        <f t="shared" si="0"/>
        <v>0</v>
      </c>
    </row>
    <row r="22" spans="1:9" x14ac:dyDescent="0.2">
      <c r="A22" s="6" t="s">
        <v>33</v>
      </c>
      <c r="B22" s="7">
        <v>2</v>
      </c>
      <c r="C22" s="7"/>
      <c r="D22" s="7" t="e">
        <f>SUM(B22*#REF!)</f>
        <v>#REF!</v>
      </c>
      <c r="E22" s="80"/>
      <c r="F22" s="6" t="s">
        <v>34</v>
      </c>
      <c r="G22" s="7">
        <v>15</v>
      </c>
      <c r="H22" s="8"/>
      <c r="I22" s="7">
        <f t="shared" si="0"/>
        <v>0</v>
      </c>
    </row>
    <row r="23" spans="1:9" x14ac:dyDescent="0.2">
      <c r="A23" s="6" t="s">
        <v>35</v>
      </c>
      <c r="B23" s="7">
        <v>10</v>
      </c>
      <c r="C23" s="7"/>
      <c r="D23" s="7" t="e">
        <f>SUM(B23*#REF!)</f>
        <v>#REF!</v>
      </c>
      <c r="E23" s="80"/>
      <c r="F23" s="6" t="s">
        <v>36</v>
      </c>
      <c r="G23" s="7">
        <v>10</v>
      </c>
      <c r="H23" s="8"/>
      <c r="I23" s="7">
        <f t="shared" si="0"/>
        <v>0</v>
      </c>
    </row>
    <row r="24" spans="1:9" x14ac:dyDescent="0.2">
      <c r="A24" s="11" t="s">
        <v>37</v>
      </c>
      <c r="B24" s="12"/>
      <c r="C24" s="12"/>
      <c r="D24" s="7" t="e">
        <f>SUM(B24*#REF!)</f>
        <v>#REF!</v>
      </c>
      <c r="E24" s="80"/>
      <c r="F24" s="6" t="s">
        <v>229</v>
      </c>
      <c r="G24" s="7">
        <v>40</v>
      </c>
      <c r="H24" s="8"/>
      <c r="I24" s="7">
        <f t="shared" si="0"/>
        <v>0</v>
      </c>
    </row>
    <row r="25" spans="1:9" x14ac:dyDescent="0.2">
      <c r="A25" s="42"/>
      <c r="B25" s="13"/>
      <c r="C25" s="13"/>
      <c r="D25" s="7" t="e">
        <f>SUM(D5:D24)</f>
        <v>#REF!</v>
      </c>
      <c r="E25" s="81"/>
      <c r="F25" s="11" t="s">
        <v>37</v>
      </c>
      <c r="G25" s="12"/>
      <c r="H25" s="8"/>
      <c r="I25" s="7">
        <f t="shared" si="0"/>
        <v>0</v>
      </c>
    </row>
    <row r="26" spans="1:9" ht="16" thickBot="1" x14ac:dyDescent="0.25">
      <c r="A26" s="14"/>
      <c r="B26" s="15"/>
      <c r="C26" s="15"/>
      <c r="D26" s="43"/>
      <c r="E26" s="16"/>
      <c r="F26" s="16"/>
      <c r="G26" s="13"/>
      <c r="H26" s="7">
        <f>SUM(H5:H25)</f>
        <v>0</v>
      </c>
      <c r="I26" s="7">
        <f>SUM(I5:I25)</f>
        <v>0</v>
      </c>
    </row>
    <row r="27" spans="1:9" ht="16" thickBot="1" x14ac:dyDescent="0.25">
      <c r="A27" s="14"/>
      <c r="B27" s="15"/>
      <c r="C27" s="15"/>
      <c r="D27" s="15"/>
      <c r="E27" s="14"/>
      <c r="F27" s="17" t="s">
        <v>38</v>
      </c>
      <c r="G27" s="15"/>
      <c r="H27" s="18"/>
      <c r="I27" s="19" t="e">
        <f>SUM(#REF!+H26)</f>
        <v>#REF!</v>
      </c>
    </row>
    <row r="28" spans="1:9" ht="16" thickBot="1" x14ac:dyDescent="0.25">
      <c r="A28" s="14"/>
      <c r="B28" s="15"/>
      <c r="C28" s="15"/>
      <c r="D28" s="15"/>
      <c r="E28" s="14"/>
      <c r="F28" s="17" t="s">
        <v>39</v>
      </c>
      <c r="G28" s="15"/>
      <c r="H28" s="19" t="e">
        <f>SUM(D25+I26)</f>
        <v>#REF!</v>
      </c>
      <c r="I28" s="18"/>
    </row>
    <row r="29" spans="1:9" ht="16" thickBot="1" x14ac:dyDescent="0.25">
      <c r="A29" s="1"/>
      <c r="B29" s="1"/>
      <c r="C29" s="1"/>
      <c r="D29" s="1"/>
      <c r="E29" s="1"/>
      <c r="F29" s="17" t="s">
        <v>40</v>
      </c>
      <c r="G29" s="1"/>
      <c r="H29" s="2"/>
      <c r="I29" s="19" t="e">
        <f>SUM(H28*7)</f>
        <v>#REF!</v>
      </c>
    </row>
    <row r="30" spans="1:9" ht="16" thickBot="1" x14ac:dyDescent="0.25">
      <c r="A30" s="1"/>
      <c r="B30" s="1"/>
      <c r="C30" s="1"/>
      <c r="D30" s="1"/>
      <c r="E30" s="1"/>
      <c r="F30" s="20"/>
      <c r="G30" s="1"/>
      <c r="H30" s="1"/>
      <c r="I30" s="15"/>
    </row>
    <row r="31" spans="1:9" ht="17" thickBot="1" x14ac:dyDescent="0.25">
      <c r="A31" s="75" t="s">
        <v>41</v>
      </c>
      <c r="B31" s="76"/>
      <c r="C31" s="76"/>
      <c r="D31" s="76"/>
      <c r="E31" s="76"/>
      <c r="F31" s="76"/>
      <c r="G31" s="76"/>
      <c r="H31" s="76"/>
      <c r="I31" s="77"/>
    </row>
    <row r="33" spans="1:9" x14ac:dyDescent="0.2">
      <c r="A33" s="4" t="s">
        <v>1</v>
      </c>
      <c r="B33" s="4" t="s">
        <v>2</v>
      </c>
      <c r="C33" s="4"/>
      <c r="D33" s="4" t="s">
        <v>4</v>
      </c>
      <c r="E33" s="79"/>
      <c r="F33" s="4" t="s">
        <v>1</v>
      </c>
      <c r="G33" s="4" t="s">
        <v>2</v>
      </c>
      <c r="H33" s="4" t="s">
        <v>3</v>
      </c>
      <c r="I33" s="4" t="s">
        <v>4</v>
      </c>
    </row>
    <row r="34" spans="1:9" x14ac:dyDescent="0.2">
      <c r="A34" s="6" t="s">
        <v>42</v>
      </c>
      <c r="B34" s="7">
        <v>10</v>
      </c>
      <c r="C34" s="7"/>
      <c r="D34" s="7" t="e">
        <f>SUM(B34*#REF!)</f>
        <v>#REF!</v>
      </c>
      <c r="E34" s="80"/>
      <c r="F34" s="21" t="s">
        <v>43</v>
      </c>
      <c r="G34" s="7">
        <v>15</v>
      </c>
      <c r="H34" s="8"/>
      <c r="I34" s="7">
        <f t="shared" ref="I34:I39" si="1">SUM(G34*H34)</f>
        <v>0</v>
      </c>
    </row>
    <row r="35" spans="1:9" x14ac:dyDescent="0.2">
      <c r="A35" s="6" t="s">
        <v>230</v>
      </c>
      <c r="B35" s="7">
        <v>30</v>
      </c>
      <c r="C35" s="7"/>
      <c r="D35" s="7" t="e">
        <f>SUM(B35*#REF!)</f>
        <v>#REF!</v>
      </c>
      <c r="E35" s="80"/>
      <c r="F35" s="21" t="s">
        <v>44</v>
      </c>
      <c r="G35" s="7">
        <v>15</v>
      </c>
      <c r="H35" s="8"/>
      <c r="I35" s="7">
        <f t="shared" si="1"/>
        <v>0</v>
      </c>
    </row>
    <row r="36" spans="1:9" x14ac:dyDescent="0.2">
      <c r="A36" s="6" t="s">
        <v>45</v>
      </c>
      <c r="B36" s="7">
        <v>20</v>
      </c>
      <c r="C36" s="7"/>
      <c r="D36" s="7" t="e">
        <f>SUM(B36*#REF!)</f>
        <v>#REF!</v>
      </c>
      <c r="E36" s="80"/>
      <c r="F36" s="21" t="s">
        <v>46</v>
      </c>
      <c r="G36" s="7">
        <v>30</v>
      </c>
      <c r="H36" s="8"/>
      <c r="I36" s="7">
        <f t="shared" si="1"/>
        <v>0</v>
      </c>
    </row>
    <row r="37" spans="1:9" x14ac:dyDescent="0.2">
      <c r="A37" s="6" t="s">
        <v>47</v>
      </c>
      <c r="B37" s="7">
        <v>20</v>
      </c>
      <c r="C37" s="7"/>
      <c r="D37" s="7" t="e">
        <f>SUM(B37*#REF!)</f>
        <v>#REF!</v>
      </c>
      <c r="E37" s="80"/>
      <c r="F37" s="21" t="s">
        <v>48</v>
      </c>
      <c r="G37" s="7">
        <v>5</v>
      </c>
      <c r="H37" s="8"/>
      <c r="I37" s="7">
        <f t="shared" si="1"/>
        <v>0</v>
      </c>
    </row>
    <row r="38" spans="1:9" x14ac:dyDescent="0.2">
      <c r="A38" s="6" t="s">
        <v>231</v>
      </c>
      <c r="B38" s="7">
        <v>25</v>
      </c>
      <c r="C38" s="7"/>
      <c r="D38" s="7" t="e">
        <f>SUM(B38*#REF!)</f>
        <v>#REF!</v>
      </c>
      <c r="E38" s="80"/>
      <c r="F38" s="21" t="s">
        <v>13</v>
      </c>
      <c r="G38" s="7">
        <v>10</v>
      </c>
      <c r="H38" s="8"/>
      <c r="I38" s="7">
        <f t="shared" si="1"/>
        <v>0</v>
      </c>
    </row>
    <row r="39" spans="1:9" x14ac:dyDescent="0.2">
      <c r="A39" s="6" t="s">
        <v>49</v>
      </c>
      <c r="B39" s="7">
        <v>8</v>
      </c>
      <c r="C39" s="7"/>
      <c r="D39" s="7" t="e">
        <f>SUM(B39*#REF!)</f>
        <v>#REF!</v>
      </c>
      <c r="E39" s="81"/>
      <c r="F39" s="21" t="s">
        <v>15</v>
      </c>
      <c r="G39" s="7">
        <v>3</v>
      </c>
      <c r="H39" s="8"/>
      <c r="I39" s="7">
        <f t="shared" si="1"/>
        <v>0</v>
      </c>
    </row>
    <row r="40" spans="1:9" ht="16" thickBot="1" x14ac:dyDescent="0.25">
      <c r="A40" s="6" t="s">
        <v>19</v>
      </c>
      <c r="B40" s="7">
        <v>5</v>
      </c>
      <c r="C40" s="7"/>
      <c r="D40" s="7" t="e">
        <f>SUM(B40*#REF!)</f>
        <v>#REF!</v>
      </c>
      <c r="E40" s="14"/>
      <c r="F40" s="1"/>
      <c r="G40" s="1"/>
      <c r="H40" s="7">
        <f>SUM(H34:H39)</f>
        <v>0</v>
      </c>
      <c r="I40" s="7">
        <f>SUM(I34:I39)</f>
        <v>0</v>
      </c>
    </row>
    <row r="41" spans="1:9" ht="16" thickBot="1" x14ac:dyDescent="0.25">
      <c r="A41" s="1"/>
      <c r="B41" s="1"/>
      <c r="C41" s="1"/>
      <c r="D41" s="7" t="e">
        <f>SUM(D34:D40)</f>
        <v>#REF!</v>
      </c>
      <c r="E41" s="23"/>
      <c r="F41" s="17" t="s">
        <v>38</v>
      </c>
      <c r="G41" s="1"/>
      <c r="H41" s="2"/>
      <c r="I41" s="19" t="e">
        <f>SUM(#REF!+H40)</f>
        <v>#REF!</v>
      </c>
    </row>
    <row r="42" spans="1:9" ht="16" thickBot="1" x14ac:dyDescent="0.25">
      <c r="A42" s="1"/>
      <c r="B42" s="1"/>
      <c r="C42" s="1"/>
      <c r="D42" s="1"/>
      <c r="E42" s="1"/>
      <c r="F42" s="17" t="s">
        <v>39</v>
      </c>
      <c r="G42" s="1"/>
      <c r="H42" s="19" t="e">
        <f>SUM(D41+I40)</f>
        <v>#REF!</v>
      </c>
      <c r="I42" s="2"/>
    </row>
    <row r="43" spans="1:9" ht="16" thickBot="1" x14ac:dyDescent="0.25">
      <c r="A43" s="1"/>
      <c r="B43" s="1"/>
      <c r="C43" s="1"/>
      <c r="D43" s="1"/>
      <c r="E43" s="1"/>
      <c r="F43" s="17" t="s">
        <v>40</v>
      </c>
      <c r="G43" s="1"/>
      <c r="H43" s="2"/>
      <c r="I43" s="19" t="e">
        <f>SUM(H42*7)</f>
        <v>#REF!</v>
      </c>
    </row>
    <row r="44" spans="1:9" ht="16" thickBot="1" x14ac:dyDescent="0.25">
      <c r="A44" s="1"/>
      <c r="B44" s="1"/>
      <c r="C44" s="1"/>
      <c r="D44" s="1"/>
      <c r="E44" s="1"/>
      <c r="F44" s="20"/>
      <c r="G44" s="1"/>
      <c r="H44" s="1"/>
      <c r="I44" s="15"/>
    </row>
    <row r="45" spans="1:9" ht="17" thickBot="1" x14ac:dyDescent="0.25">
      <c r="A45" s="75" t="s">
        <v>50</v>
      </c>
      <c r="B45" s="76"/>
      <c r="C45" s="76"/>
      <c r="D45" s="76"/>
      <c r="E45" s="76"/>
      <c r="F45" s="76"/>
      <c r="G45" s="76"/>
      <c r="H45" s="76"/>
      <c r="I45" s="77"/>
    </row>
    <row r="47" spans="1:9" x14ac:dyDescent="0.2">
      <c r="A47" s="4" t="s">
        <v>1</v>
      </c>
      <c r="B47" s="4" t="s">
        <v>2</v>
      </c>
      <c r="C47" s="4"/>
      <c r="D47" s="4" t="s">
        <v>4</v>
      </c>
      <c r="E47" s="24"/>
      <c r="F47" s="4" t="s">
        <v>1</v>
      </c>
      <c r="G47" s="44" t="s">
        <v>2</v>
      </c>
      <c r="H47" s="44" t="s">
        <v>3</v>
      </c>
      <c r="I47" s="44" t="s">
        <v>4</v>
      </c>
    </row>
    <row r="48" spans="1:9" x14ac:dyDescent="0.2">
      <c r="A48" s="98" t="s">
        <v>51</v>
      </c>
      <c r="B48" s="99"/>
      <c r="C48" s="99"/>
      <c r="D48" s="100"/>
      <c r="E48" s="1"/>
      <c r="F48" s="6" t="s">
        <v>232</v>
      </c>
      <c r="G48" s="7">
        <v>5</v>
      </c>
      <c r="H48" s="8"/>
      <c r="I48" s="7">
        <f>SUM(G48*H48)</f>
        <v>0</v>
      </c>
    </row>
    <row r="49" spans="1:9" x14ac:dyDescent="0.2">
      <c r="A49" s="6" t="s">
        <v>52</v>
      </c>
      <c r="B49" s="7">
        <v>70</v>
      </c>
      <c r="C49" s="7"/>
      <c r="D49" s="7" t="e">
        <f>SUM(B49*#REF!)</f>
        <v>#REF!</v>
      </c>
      <c r="E49" s="45"/>
      <c r="F49" s="6" t="s">
        <v>53</v>
      </c>
      <c r="G49" s="7">
        <v>25</v>
      </c>
      <c r="H49" s="8"/>
      <c r="I49" s="7">
        <f t="shared" ref="I49:I58" si="2">SUM(G49*H49)</f>
        <v>0</v>
      </c>
    </row>
    <row r="50" spans="1:9" x14ac:dyDescent="0.2">
      <c r="A50" s="6" t="s">
        <v>54</v>
      </c>
      <c r="B50" s="7">
        <v>40</v>
      </c>
      <c r="C50" s="7"/>
      <c r="D50" s="7" t="e">
        <f>SUM(B50*#REF!)</f>
        <v>#REF!</v>
      </c>
      <c r="E50" s="46"/>
      <c r="F50" s="21" t="s">
        <v>55</v>
      </c>
      <c r="G50" s="7">
        <v>50</v>
      </c>
      <c r="H50" s="8">
        <v>1</v>
      </c>
      <c r="I50" s="7">
        <f t="shared" si="2"/>
        <v>50</v>
      </c>
    </row>
    <row r="51" spans="1:9" x14ac:dyDescent="0.2">
      <c r="A51" s="6" t="s">
        <v>56</v>
      </c>
      <c r="B51" s="7">
        <v>60</v>
      </c>
      <c r="C51" s="7"/>
      <c r="D51" s="7" t="e">
        <f>SUM(B51*#REF!)</f>
        <v>#REF!</v>
      </c>
      <c r="E51" s="46"/>
      <c r="F51" s="21" t="s">
        <v>57</v>
      </c>
      <c r="G51" s="7">
        <v>60</v>
      </c>
      <c r="H51" s="8"/>
      <c r="I51" s="7">
        <f t="shared" si="2"/>
        <v>0</v>
      </c>
    </row>
    <row r="52" spans="1:9" x14ac:dyDescent="0.2">
      <c r="A52" s="6" t="s">
        <v>58</v>
      </c>
      <c r="B52" s="7">
        <v>70</v>
      </c>
      <c r="C52" s="7"/>
      <c r="D52" s="7" t="e">
        <f>SUM(B52*#REF!)</f>
        <v>#REF!</v>
      </c>
      <c r="E52" s="46"/>
      <c r="F52" s="21" t="s">
        <v>59</v>
      </c>
      <c r="G52" s="7">
        <v>5</v>
      </c>
      <c r="H52" s="8"/>
      <c r="I52" s="7">
        <f t="shared" si="2"/>
        <v>0</v>
      </c>
    </row>
    <row r="53" spans="1:9" x14ac:dyDescent="0.2">
      <c r="A53" s="6" t="s">
        <v>60</v>
      </c>
      <c r="B53" s="7">
        <v>20</v>
      </c>
      <c r="C53" s="7"/>
      <c r="D53" s="7" t="e">
        <f>SUM(B53*#REF!)</f>
        <v>#REF!</v>
      </c>
      <c r="E53" s="46"/>
      <c r="F53" s="21" t="s">
        <v>13</v>
      </c>
      <c r="G53" s="7">
        <v>10</v>
      </c>
      <c r="H53" s="8"/>
      <c r="I53" s="7">
        <f t="shared" si="2"/>
        <v>0</v>
      </c>
    </row>
    <row r="54" spans="1:9" x14ac:dyDescent="0.2">
      <c r="A54" s="9" t="s">
        <v>61</v>
      </c>
      <c r="B54" s="10">
        <v>10</v>
      </c>
      <c r="C54" s="10"/>
      <c r="D54" s="7" t="e">
        <f>SUM(B54*#REF!)</f>
        <v>#REF!</v>
      </c>
      <c r="E54" s="46"/>
      <c r="F54" s="21" t="s">
        <v>15</v>
      </c>
      <c r="G54" s="7">
        <v>3</v>
      </c>
      <c r="H54" s="8"/>
      <c r="I54" s="7">
        <f t="shared" si="2"/>
        <v>0</v>
      </c>
    </row>
    <row r="55" spans="1:9" x14ac:dyDescent="0.2">
      <c r="A55" s="6" t="s">
        <v>62</v>
      </c>
      <c r="B55" s="7">
        <v>5</v>
      </c>
      <c r="C55" s="7"/>
      <c r="D55" s="7" t="e">
        <f>SUM(B55*#REF!)</f>
        <v>#REF!</v>
      </c>
      <c r="E55" s="46"/>
      <c r="F55" s="21" t="s">
        <v>63</v>
      </c>
      <c r="G55" s="7">
        <v>20</v>
      </c>
      <c r="H55" s="8"/>
      <c r="I55" s="7">
        <f t="shared" si="2"/>
        <v>0</v>
      </c>
    </row>
    <row r="56" spans="1:9" x14ac:dyDescent="0.2">
      <c r="A56" s="6" t="s">
        <v>64</v>
      </c>
      <c r="B56" s="7">
        <v>25</v>
      </c>
      <c r="C56" s="7"/>
      <c r="D56" s="7" t="e">
        <f>SUM(B56*#REF!)</f>
        <v>#REF!</v>
      </c>
      <c r="E56" s="46"/>
      <c r="F56" s="21" t="s">
        <v>65</v>
      </c>
      <c r="G56" s="7">
        <v>3</v>
      </c>
      <c r="H56" s="8"/>
      <c r="I56" s="7">
        <f t="shared" si="2"/>
        <v>0</v>
      </c>
    </row>
    <row r="57" spans="1:9" x14ac:dyDescent="0.2">
      <c r="A57" s="6" t="s">
        <v>66</v>
      </c>
      <c r="B57" s="7">
        <v>40</v>
      </c>
      <c r="C57" s="7"/>
      <c r="D57" s="7" t="e">
        <f>SUM(B57*#REF!)</f>
        <v>#REF!</v>
      </c>
      <c r="E57" s="46"/>
      <c r="F57" s="21" t="s">
        <v>233</v>
      </c>
      <c r="G57" s="7">
        <v>20</v>
      </c>
      <c r="H57" s="8"/>
      <c r="I57" s="7">
        <f t="shared" si="2"/>
        <v>0</v>
      </c>
    </row>
    <row r="58" spans="1:9" x14ac:dyDescent="0.2">
      <c r="A58" s="6" t="s">
        <v>67</v>
      </c>
      <c r="B58" s="7">
        <v>15</v>
      </c>
      <c r="C58" s="7"/>
      <c r="D58" s="7" t="e">
        <f>SUM(B58*#REF!)</f>
        <v>#REF!</v>
      </c>
      <c r="E58" s="46"/>
      <c r="F58" s="21" t="s">
        <v>68</v>
      </c>
      <c r="G58" s="7">
        <v>40</v>
      </c>
      <c r="H58" s="8"/>
      <c r="I58" s="7">
        <f t="shared" si="2"/>
        <v>0</v>
      </c>
    </row>
    <row r="59" spans="1:9" ht="16" thickBot="1" x14ac:dyDescent="0.25">
      <c r="A59" s="6" t="s">
        <v>234</v>
      </c>
      <c r="B59" s="7">
        <v>10</v>
      </c>
      <c r="C59" s="7"/>
      <c r="D59" s="7" t="e">
        <f>SUM(B59*#REF!)</f>
        <v>#REF!</v>
      </c>
      <c r="E59" s="14"/>
      <c r="F59" s="1"/>
      <c r="G59" s="1"/>
      <c r="H59" s="7">
        <f>SUM(H48:H58)</f>
        <v>1</v>
      </c>
      <c r="I59" s="22">
        <f>SUM(I48:I58)</f>
        <v>50</v>
      </c>
    </row>
    <row r="60" spans="1:9" ht="16" thickBot="1" x14ac:dyDescent="0.25">
      <c r="A60" s="1"/>
      <c r="B60" s="1"/>
      <c r="C60" s="1"/>
      <c r="D60" s="7" t="e">
        <f>SUM(D49:D59)</f>
        <v>#REF!</v>
      </c>
      <c r="E60" s="14"/>
      <c r="F60" s="17" t="s">
        <v>38</v>
      </c>
      <c r="G60" s="1"/>
      <c r="H60" s="2"/>
      <c r="I60" s="19" t="e">
        <f>SUM(#REF!+H59)</f>
        <v>#REF!</v>
      </c>
    </row>
    <row r="61" spans="1:9" ht="16" thickBot="1" x14ac:dyDescent="0.25">
      <c r="A61" s="1"/>
      <c r="B61" s="1"/>
      <c r="C61" s="1"/>
      <c r="D61" s="15"/>
      <c r="E61" s="14"/>
      <c r="F61" s="17" t="s">
        <v>39</v>
      </c>
      <c r="G61" s="1"/>
      <c r="H61" s="19" t="e">
        <f>SUM(D60,I59)</f>
        <v>#REF!</v>
      </c>
      <c r="I61" s="2"/>
    </row>
    <row r="62" spans="1:9" ht="16" thickBot="1" x14ac:dyDescent="0.25">
      <c r="A62" s="1"/>
      <c r="B62" s="1"/>
      <c r="C62" s="1"/>
      <c r="D62" s="1"/>
      <c r="E62" s="1"/>
      <c r="F62" s="17" t="s">
        <v>40</v>
      </c>
      <c r="G62" s="1"/>
      <c r="H62" s="2"/>
      <c r="I62" s="19" t="e">
        <f>SUM(H61*7)</f>
        <v>#REF!</v>
      </c>
    </row>
    <row r="63" spans="1:9" ht="16" thickBot="1" x14ac:dyDescent="0.25">
      <c r="A63" s="1"/>
      <c r="B63" s="1"/>
      <c r="C63" s="1"/>
      <c r="D63" s="1"/>
      <c r="E63" s="1"/>
      <c r="F63" s="20"/>
      <c r="G63" s="1"/>
      <c r="H63" s="1"/>
      <c r="I63" s="15"/>
    </row>
    <row r="64" spans="1:9" ht="17" thickBot="1" x14ac:dyDescent="0.25">
      <c r="A64" s="75" t="s">
        <v>69</v>
      </c>
      <c r="B64" s="76"/>
      <c r="C64" s="76"/>
      <c r="D64" s="76"/>
      <c r="E64" s="76"/>
      <c r="F64" s="76"/>
      <c r="G64" s="76"/>
      <c r="H64" s="76"/>
      <c r="I64" s="77"/>
    </row>
    <row r="66" spans="1:10" x14ac:dyDescent="0.2">
      <c r="A66" s="44" t="s">
        <v>1</v>
      </c>
      <c r="B66" s="4" t="s">
        <v>2</v>
      </c>
      <c r="C66" s="4"/>
      <c r="D66" s="44" t="s">
        <v>4</v>
      </c>
      <c r="E66" s="25"/>
      <c r="F66" s="4" t="s">
        <v>1</v>
      </c>
      <c r="G66" s="4" t="s">
        <v>2</v>
      </c>
      <c r="H66" s="4" t="s">
        <v>3</v>
      </c>
      <c r="I66" s="4" t="s">
        <v>4</v>
      </c>
      <c r="J66" s="5"/>
    </row>
    <row r="67" spans="1:10" x14ac:dyDescent="0.2">
      <c r="A67" s="6" t="s">
        <v>9</v>
      </c>
      <c r="B67" s="7">
        <v>20</v>
      </c>
      <c r="C67" s="7"/>
      <c r="D67" s="7" t="e">
        <f>SUM(B67*#REF!)</f>
        <v>#REF!</v>
      </c>
      <c r="E67" s="79"/>
      <c r="F67" s="6" t="s">
        <v>70</v>
      </c>
      <c r="G67" s="7">
        <v>30</v>
      </c>
      <c r="H67" s="8"/>
      <c r="I67" s="7">
        <f>SUM(G67*H67)</f>
        <v>0</v>
      </c>
      <c r="J67" s="1"/>
    </row>
    <row r="68" spans="1:10" x14ac:dyDescent="0.2">
      <c r="A68" s="6" t="s">
        <v>71</v>
      </c>
      <c r="B68" s="7">
        <v>8</v>
      </c>
      <c r="C68" s="7"/>
      <c r="D68" s="7" t="e">
        <f>SUM(B68*#REF!)</f>
        <v>#REF!</v>
      </c>
      <c r="E68" s="80"/>
      <c r="F68" s="6" t="s">
        <v>27</v>
      </c>
      <c r="G68" s="7">
        <v>35</v>
      </c>
      <c r="H68" s="8"/>
      <c r="I68" s="7">
        <f t="shared" ref="I68:I73" si="3">SUM(G68*H68)</f>
        <v>0</v>
      </c>
      <c r="J68" s="1"/>
    </row>
    <row r="69" spans="1:10" x14ac:dyDescent="0.2">
      <c r="A69" s="6" t="s">
        <v>72</v>
      </c>
      <c r="B69" s="7">
        <v>12</v>
      </c>
      <c r="C69" s="7"/>
      <c r="D69" s="7" t="e">
        <f>SUM(B69*#REF!)</f>
        <v>#REF!</v>
      </c>
      <c r="E69" s="80"/>
      <c r="F69" s="6" t="s">
        <v>73</v>
      </c>
      <c r="G69" s="7">
        <v>6</v>
      </c>
      <c r="H69" s="8"/>
      <c r="I69" s="7">
        <f t="shared" si="3"/>
        <v>0</v>
      </c>
      <c r="J69" s="1"/>
    </row>
    <row r="70" spans="1:10" x14ac:dyDescent="0.2">
      <c r="A70" s="6" t="s">
        <v>74</v>
      </c>
      <c r="B70" s="7">
        <v>25</v>
      </c>
      <c r="C70" s="7"/>
      <c r="D70" s="7" t="e">
        <f>SUM(B70*#REF!)</f>
        <v>#REF!</v>
      </c>
      <c r="E70" s="80"/>
      <c r="F70" s="6" t="s">
        <v>75</v>
      </c>
      <c r="G70" s="7">
        <v>8</v>
      </c>
      <c r="H70" s="8"/>
      <c r="I70" s="7">
        <f t="shared" si="3"/>
        <v>0</v>
      </c>
      <c r="J70" s="1"/>
    </row>
    <row r="71" spans="1:10" x14ac:dyDescent="0.2">
      <c r="A71" s="6" t="s">
        <v>76</v>
      </c>
      <c r="B71" s="7">
        <v>28</v>
      </c>
      <c r="C71" s="7"/>
      <c r="D71" s="7" t="e">
        <f>SUM(B71*#REF!)</f>
        <v>#REF!</v>
      </c>
      <c r="E71" s="80"/>
      <c r="F71" s="6" t="s">
        <v>77</v>
      </c>
      <c r="G71" s="7">
        <v>10</v>
      </c>
      <c r="H71" s="8"/>
      <c r="I71" s="7">
        <f t="shared" si="3"/>
        <v>0</v>
      </c>
      <c r="J71" s="1"/>
    </row>
    <row r="72" spans="1:10" x14ac:dyDescent="0.2">
      <c r="A72" s="11" t="s">
        <v>37</v>
      </c>
      <c r="B72" s="26"/>
      <c r="C72" s="26"/>
      <c r="D72" s="7" t="e">
        <f>SUM(B72*#REF!)</f>
        <v>#REF!</v>
      </c>
      <c r="E72" s="80"/>
      <c r="F72" s="6" t="s">
        <v>78</v>
      </c>
      <c r="G72" s="7">
        <v>15</v>
      </c>
      <c r="H72" s="8"/>
      <c r="I72" s="7">
        <f t="shared" si="3"/>
        <v>0</v>
      </c>
      <c r="J72" s="1"/>
    </row>
    <row r="73" spans="1:10" x14ac:dyDescent="0.2">
      <c r="A73" s="11" t="s">
        <v>37</v>
      </c>
      <c r="B73" s="26"/>
      <c r="C73" s="26"/>
      <c r="D73" s="7" t="e">
        <f>SUM(B73*#REF!)</f>
        <v>#REF!</v>
      </c>
      <c r="E73" s="81"/>
      <c r="F73" s="6" t="s">
        <v>79</v>
      </c>
      <c r="G73" s="7">
        <v>5</v>
      </c>
      <c r="H73" s="8"/>
      <c r="I73" s="7">
        <f t="shared" si="3"/>
        <v>0</v>
      </c>
      <c r="J73" s="1"/>
    </row>
    <row r="74" spans="1:10" ht="16" thickBot="1" x14ac:dyDescent="0.25">
      <c r="A74" s="1"/>
      <c r="B74" s="1"/>
      <c r="C74" s="1"/>
      <c r="D74" s="7" t="e">
        <f>SUM(D67:D73)</f>
        <v>#REF!</v>
      </c>
      <c r="E74" s="14"/>
      <c r="F74" s="1"/>
      <c r="G74" s="1"/>
      <c r="H74" s="7">
        <f>SUM(H67:H73)</f>
        <v>0</v>
      </c>
      <c r="I74" s="22">
        <f>SUM(I67:I73)</f>
        <v>0</v>
      </c>
      <c r="J74" s="1"/>
    </row>
    <row r="75" spans="1:10" ht="16" thickBot="1" x14ac:dyDescent="0.25">
      <c r="A75" s="1"/>
      <c r="B75" s="1"/>
      <c r="C75" s="1"/>
      <c r="D75" s="1"/>
      <c r="E75" s="1"/>
      <c r="F75" s="17" t="s">
        <v>38</v>
      </c>
      <c r="G75" s="1"/>
      <c r="H75" s="2"/>
      <c r="I75" s="19" t="e">
        <f>SUM(#REF!+H74)</f>
        <v>#REF!</v>
      </c>
      <c r="J75" s="1"/>
    </row>
    <row r="76" spans="1:10" ht="16" thickBot="1" x14ac:dyDescent="0.25">
      <c r="A76" s="1"/>
      <c r="B76" s="1"/>
      <c r="C76" s="1"/>
      <c r="D76" s="1"/>
      <c r="E76" s="1"/>
      <c r="F76" s="17" t="s">
        <v>39</v>
      </c>
      <c r="G76" s="1"/>
      <c r="H76" s="19" t="e">
        <f>SUM(D74,I74)</f>
        <v>#REF!</v>
      </c>
      <c r="I76" s="2"/>
      <c r="J76" s="1"/>
    </row>
    <row r="77" spans="1:10" ht="16" thickBot="1" x14ac:dyDescent="0.25">
      <c r="A77" s="1"/>
      <c r="B77" s="1"/>
      <c r="C77" s="1"/>
      <c r="D77" s="1"/>
      <c r="E77" s="1"/>
      <c r="F77" s="17" t="s">
        <v>40</v>
      </c>
      <c r="G77" s="1"/>
      <c r="H77" s="2"/>
      <c r="I77" s="19" t="e">
        <f>SUM(H76*7)</f>
        <v>#REF!</v>
      </c>
      <c r="J77" s="1"/>
    </row>
    <row r="78" spans="1:10" x14ac:dyDescent="0.2">
      <c r="A78" s="1"/>
      <c r="B78" s="1"/>
      <c r="C78" s="1"/>
      <c r="D78" s="1"/>
      <c r="E78" s="1"/>
      <c r="F78" s="20"/>
      <c r="G78" s="1"/>
      <c r="H78" s="1"/>
      <c r="I78" s="15"/>
      <c r="J78" s="1"/>
    </row>
    <row r="79" spans="1:10" ht="16" thickBot="1" x14ac:dyDescent="0.25">
      <c r="A79" s="1"/>
      <c r="B79" s="1"/>
      <c r="C79" s="1"/>
      <c r="D79" s="1"/>
      <c r="E79" s="1"/>
      <c r="F79" s="20"/>
      <c r="G79" s="1"/>
      <c r="H79" s="1"/>
      <c r="I79" s="15"/>
      <c r="J79" s="1"/>
    </row>
    <row r="80" spans="1:10" ht="17" thickBot="1" x14ac:dyDescent="0.25">
      <c r="A80" s="75" t="s">
        <v>80</v>
      </c>
      <c r="B80" s="76"/>
      <c r="C80" s="76"/>
      <c r="D80" s="76"/>
      <c r="E80" s="76"/>
      <c r="F80" s="76"/>
      <c r="G80" s="76"/>
      <c r="H80" s="76"/>
      <c r="I80" s="77"/>
      <c r="J80" s="1"/>
    </row>
    <row r="81" spans="1:9" x14ac:dyDescent="0.2">
      <c r="A81" s="27"/>
      <c r="B81" s="1"/>
      <c r="C81" s="1"/>
      <c r="D81" s="1"/>
      <c r="E81" s="1"/>
      <c r="F81" s="20"/>
      <c r="G81" s="1"/>
      <c r="H81" s="1"/>
      <c r="I81" s="15"/>
    </row>
    <row r="82" spans="1:9" x14ac:dyDescent="0.2">
      <c r="A82" s="44" t="s">
        <v>1</v>
      </c>
      <c r="B82" s="47" t="s">
        <v>2</v>
      </c>
      <c r="C82" s="47"/>
      <c r="D82" s="4" t="s">
        <v>4</v>
      </c>
      <c r="E82" s="24"/>
      <c r="F82" s="4" t="s">
        <v>1</v>
      </c>
      <c r="G82" s="4" t="s">
        <v>2</v>
      </c>
      <c r="H82" s="4" t="s">
        <v>3</v>
      </c>
      <c r="I82" s="4" t="s">
        <v>4</v>
      </c>
    </row>
    <row r="83" spans="1:9" x14ac:dyDescent="0.2">
      <c r="A83" s="6" t="s">
        <v>81</v>
      </c>
      <c r="B83" s="7">
        <v>3</v>
      </c>
      <c r="C83" s="7"/>
      <c r="D83" s="7" t="e">
        <f>SUM(B83*#REF!)</f>
        <v>#REF!</v>
      </c>
      <c r="E83" s="46"/>
      <c r="F83" s="21" t="s">
        <v>82</v>
      </c>
      <c r="G83" s="7">
        <v>5</v>
      </c>
      <c r="H83" s="8"/>
      <c r="I83" s="7">
        <f>SUM(G83*H83)</f>
        <v>0</v>
      </c>
    </row>
    <row r="84" spans="1:9" x14ac:dyDescent="0.2">
      <c r="A84" s="6" t="s">
        <v>83</v>
      </c>
      <c r="B84" s="7">
        <v>30</v>
      </c>
      <c r="C84" s="7"/>
      <c r="D84" s="7" t="e">
        <f>SUM(B84*#REF!)</f>
        <v>#REF!</v>
      </c>
      <c r="E84" s="46"/>
      <c r="F84" s="21" t="s">
        <v>84</v>
      </c>
      <c r="G84" s="7">
        <v>5</v>
      </c>
      <c r="H84" s="8"/>
      <c r="I84" s="7">
        <f>SUM(G84*H84)</f>
        <v>0</v>
      </c>
    </row>
    <row r="85" spans="1:9" x14ac:dyDescent="0.2">
      <c r="A85" s="6" t="s">
        <v>85</v>
      </c>
      <c r="B85" s="7">
        <v>3</v>
      </c>
      <c r="C85" s="7"/>
      <c r="D85" s="7" t="e">
        <f>SUM(B85*#REF!)</f>
        <v>#REF!</v>
      </c>
      <c r="E85" s="46"/>
      <c r="F85" s="21" t="s">
        <v>13</v>
      </c>
      <c r="G85" s="7">
        <v>10</v>
      </c>
      <c r="H85" s="8"/>
      <c r="I85" s="7">
        <f>SUM(G85*H85)</f>
        <v>0</v>
      </c>
    </row>
    <row r="86" spans="1:9" x14ac:dyDescent="0.2">
      <c r="A86" s="6" t="s">
        <v>86</v>
      </c>
      <c r="B86" s="7">
        <v>5</v>
      </c>
      <c r="C86" s="7"/>
      <c r="D86" s="7" t="e">
        <f>SUM(B86*#REF!)</f>
        <v>#REF!</v>
      </c>
      <c r="E86" s="46"/>
      <c r="F86" s="21" t="s">
        <v>15</v>
      </c>
      <c r="G86" s="7">
        <v>3</v>
      </c>
      <c r="H86" s="8"/>
      <c r="I86" s="7">
        <f>SUM(G86*H86)</f>
        <v>0</v>
      </c>
    </row>
    <row r="87" spans="1:9" x14ac:dyDescent="0.2">
      <c r="A87" s="6" t="s">
        <v>66</v>
      </c>
      <c r="B87" s="7">
        <v>12</v>
      </c>
      <c r="C87" s="7"/>
      <c r="D87" s="7" t="e">
        <f>SUM(B87*#REF!)</f>
        <v>#REF!</v>
      </c>
      <c r="E87" s="48"/>
      <c r="F87" s="6" t="s">
        <v>87</v>
      </c>
      <c r="G87" s="7">
        <v>8</v>
      </c>
      <c r="H87" s="8"/>
      <c r="I87" s="7">
        <f>SUM(G87*H87)</f>
        <v>0</v>
      </c>
    </row>
    <row r="88" spans="1:9" ht="16" thickBot="1" x14ac:dyDescent="0.25">
      <c r="A88" s="6" t="s">
        <v>88</v>
      </c>
      <c r="B88" s="7">
        <v>5</v>
      </c>
      <c r="C88" s="7"/>
      <c r="D88" s="7" t="e">
        <f>SUM(B88*#REF!)</f>
        <v>#REF!</v>
      </c>
      <c r="E88" s="14"/>
      <c r="F88" s="1"/>
      <c r="G88" s="1"/>
      <c r="H88" s="7">
        <f>SUM(H83:H87)</f>
        <v>0</v>
      </c>
      <c r="I88" s="7">
        <f>SUM(I83:I87)</f>
        <v>0</v>
      </c>
    </row>
    <row r="89" spans="1:9" ht="16" thickBot="1" x14ac:dyDescent="0.25">
      <c r="A89" s="6" t="s">
        <v>89</v>
      </c>
      <c r="B89" s="7">
        <v>10</v>
      </c>
      <c r="C89" s="7"/>
      <c r="D89" s="7" t="e">
        <f>SUM(B89*#REF!)</f>
        <v>#REF!</v>
      </c>
      <c r="E89" s="14"/>
      <c r="F89" s="17" t="s">
        <v>38</v>
      </c>
      <c r="G89" s="1"/>
      <c r="H89" s="2"/>
      <c r="I89" s="19" t="e">
        <f>SUM(#REF!,H88)</f>
        <v>#REF!</v>
      </c>
    </row>
    <row r="90" spans="1:9" ht="16" thickBot="1" x14ac:dyDescent="0.25">
      <c r="A90" s="1"/>
      <c r="B90" s="2"/>
      <c r="C90" s="2"/>
      <c r="D90" s="7" t="e">
        <f>SUM(D83:D89)</f>
        <v>#REF!</v>
      </c>
      <c r="E90" s="1"/>
      <c r="F90" s="17" t="s">
        <v>39</v>
      </c>
      <c r="G90" s="1"/>
      <c r="H90" s="19" t="e">
        <f>SUM(D90,I88)</f>
        <v>#REF!</v>
      </c>
      <c r="I90" s="2"/>
    </row>
    <row r="91" spans="1:9" ht="16" thickBot="1" x14ac:dyDescent="0.25">
      <c r="A91" s="1"/>
      <c r="B91" s="1"/>
      <c r="C91" s="1"/>
      <c r="D91" s="1"/>
      <c r="E91" s="1"/>
      <c r="F91" s="17" t="s">
        <v>40</v>
      </c>
      <c r="G91" s="1"/>
      <c r="H91" s="2"/>
      <c r="I91" s="19" t="e">
        <f>SUM(H90*7)</f>
        <v>#REF!</v>
      </c>
    </row>
    <row r="92" spans="1:9" ht="16" thickBot="1" x14ac:dyDescent="0.25">
      <c r="A92" s="1"/>
      <c r="B92" s="1"/>
      <c r="C92" s="1"/>
      <c r="D92" s="1"/>
      <c r="E92" s="1"/>
      <c r="F92" s="20"/>
      <c r="G92" s="1"/>
      <c r="H92" s="1"/>
      <c r="I92" s="15"/>
    </row>
    <row r="93" spans="1:9" ht="17" thickBot="1" x14ac:dyDescent="0.25">
      <c r="A93" s="75" t="s">
        <v>90</v>
      </c>
      <c r="B93" s="76"/>
      <c r="C93" s="76"/>
      <c r="D93" s="76"/>
      <c r="E93" s="76"/>
      <c r="F93" s="76"/>
      <c r="G93" s="76"/>
      <c r="H93" s="76"/>
      <c r="I93" s="77"/>
    </row>
    <row r="94" spans="1:9" x14ac:dyDescent="0.2">
      <c r="A94" s="1"/>
      <c r="B94" s="1"/>
      <c r="C94" s="1"/>
      <c r="D94" s="1"/>
      <c r="E94" s="1"/>
      <c r="F94" s="20"/>
      <c r="G94" s="1"/>
      <c r="H94" s="1"/>
      <c r="I94" s="15"/>
    </row>
    <row r="95" spans="1:9" x14ac:dyDescent="0.2">
      <c r="A95" s="4" t="s">
        <v>1</v>
      </c>
      <c r="B95" s="28" t="s">
        <v>2</v>
      </c>
      <c r="C95" s="28"/>
      <c r="D95" s="28" t="s">
        <v>4</v>
      </c>
      <c r="E95" s="25"/>
      <c r="F95" s="4" t="s">
        <v>1</v>
      </c>
      <c r="G95" s="28" t="s">
        <v>2</v>
      </c>
      <c r="H95" s="28" t="s">
        <v>3</v>
      </c>
      <c r="I95" s="28" t="s">
        <v>4</v>
      </c>
    </row>
    <row r="96" spans="1:9" x14ac:dyDescent="0.2">
      <c r="A96" s="6" t="s">
        <v>86</v>
      </c>
      <c r="B96" s="7">
        <v>5</v>
      </c>
      <c r="C96" s="7"/>
      <c r="D96" s="7" t="e">
        <f>SUM(B96*#REF!)</f>
        <v>#REF!</v>
      </c>
      <c r="E96" s="45"/>
      <c r="F96" s="6" t="s">
        <v>91</v>
      </c>
      <c r="G96" s="7">
        <v>5</v>
      </c>
      <c r="H96" s="8"/>
      <c r="I96" s="7">
        <f t="shared" ref="I96:I101" si="4">SUM(G96*H96)</f>
        <v>0</v>
      </c>
    </row>
    <row r="97" spans="1:9" x14ac:dyDescent="0.2">
      <c r="A97" s="6" t="s">
        <v>92</v>
      </c>
      <c r="B97" s="7">
        <v>2</v>
      </c>
      <c r="C97" s="7"/>
      <c r="D97" s="7" t="e">
        <f>SUM(B97*#REF!)</f>
        <v>#REF!</v>
      </c>
      <c r="E97" s="45"/>
      <c r="F97" s="6" t="s">
        <v>93</v>
      </c>
      <c r="G97" s="7">
        <v>15</v>
      </c>
      <c r="H97" s="8"/>
      <c r="I97" s="7">
        <f t="shared" si="4"/>
        <v>0</v>
      </c>
    </row>
    <row r="98" spans="1:9" x14ac:dyDescent="0.2">
      <c r="A98" s="6" t="s">
        <v>94</v>
      </c>
      <c r="B98" s="7">
        <v>20</v>
      </c>
      <c r="C98" s="7"/>
      <c r="D98" s="7" t="e">
        <f>SUM(B98*#REF!)</f>
        <v>#REF!</v>
      </c>
      <c r="E98" s="45"/>
      <c r="F98" s="6" t="s">
        <v>95</v>
      </c>
      <c r="G98" s="7">
        <v>3</v>
      </c>
      <c r="H98" s="8"/>
      <c r="I98" s="7">
        <f t="shared" si="4"/>
        <v>0</v>
      </c>
    </row>
    <row r="99" spans="1:9" x14ac:dyDescent="0.2">
      <c r="A99" s="6" t="s">
        <v>235</v>
      </c>
      <c r="B99" s="7">
        <v>5</v>
      </c>
      <c r="C99" s="7"/>
      <c r="D99" s="7" t="e">
        <f>SUM(B99*#REF!)</f>
        <v>#REF!</v>
      </c>
      <c r="E99" s="45"/>
      <c r="F99" s="6" t="s">
        <v>236</v>
      </c>
      <c r="G99" s="7">
        <v>5</v>
      </c>
      <c r="H99" s="8"/>
      <c r="I99" s="7">
        <f t="shared" si="4"/>
        <v>0</v>
      </c>
    </row>
    <row r="100" spans="1:9" x14ac:dyDescent="0.2">
      <c r="A100" s="6" t="s">
        <v>96</v>
      </c>
      <c r="B100" s="7">
        <v>10</v>
      </c>
      <c r="C100" s="7"/>
      <c r="D100" s="7" t="e">
        <f>SUM(B100*#REF!)</f>
        <v>#REF!</v>
      </c>
      <c r="E100" s="45"/>
      <c r="F100" s="6" t="s">
        <v>97</v>
      </c>
      <c r="G100" s="7">
        <v>10</v>
      </c>
      <c r="H100" s="8"/>
      <c r="I100" s="7">
        <f t="shared" si="4"/>
        <v>0</v>
      </c>
    </row>
    <row r="101" spans="1:9" x14ac:dyDescent="0.2">
      <c r="A101" s="6" t="s">
        <v>98</v>
      </c>
      <c r="B101" s="7">
        <v>8</v>
      </c>
      <c r="C101" s="7"/>
      <c r="D101" s="7" t="e">
        <f>SUM(B101*#REF!)</f>
        <v>#REF!</v>
      </c>
      <c r="E101" s="45"/>
      <c r="F101" s="6" t="s">
        <v>99</v>
      </c>
      <c r="G101" s="7">
        <v>3</v>
      </c>
      <c r="H101" s="8"/>
      <c r="I101" s="7">
        <f t="shared" si="4"/>
        <v>0</v>
      </c>
    </row>
    <row r="102" spans="1:9" ht="16" thickBot="1" x14ac:dyDescent="0.25">
      <c r="A102" s="1"/>
      <c r="B102" s="1"/>
      <c r="C102" s="1"/>
      <c r="D102" s="7" t="e">
        <f>SUM(D96:D101)</f>
        <v>#REF!</v>
      </c>
      <c r="E102" s="14"/>
      <c r="F102" s="1"/>
      <c r="G102" s="1"/>
      <c r="H102" s="7">
        <f>SUM(H96:H101)</f>
        <v>0</v>
      </c>
      <c r="I102" s="22">
        <f>SUM(I96:I101)</f>
        <v>0</v>
      </c>
    </row>
    <row r="103" spans="1:9" ht="16" thickBot="1" x14ac:dyDescent="0.25">
      <c r="A103" s="1"/>
      <c r="B103" s="1"/>
      <c r="C103" s="1"/>
      <c r="D103" s="1"/>
      <c r="E103" s="1"/>
      <c r="F103" s="17" t="s">
        <v>38</v>
      </c>
      <c r="G103" s="1"/>
      <c r="H103" s="1"/>
      <c r="I103" s="19" t="e">
        <f>SUM(#REF!,H102)</f>
        <v>#REF!</v>
      </c>
    </row>
    <row r="104" spans="1:9" ht="16" thickBot="1" x14ac:dyDescent="0.25">
      <c r="A104" s="1"/>
      <c r="B104" s="1"/>
      <c r="C104" s="1"/>
      <c r="D104" s="1"/>
      <c r="E104" s="1"/>
      <c r="F104" s="17" t="s">
        <v>39</v>
      </c>
      <c r="G104" s="1"/>
      <c r="H104" s="19" t="e">
        <f>SUM(D102,I102)</f>
        <v>#REF!</v>
      </c>
      <c r="I104" s="2"/>
    </row>
    <row r="105" spans="1:9" ht="16" thickBot="1" x14ac:dyDescent="0.25">
      <c r="A105" s="1"/>
      <c r="B105" s="1"/>
      <c r="C105" s="1"/>
      <c r="D105" s="1"/>
      <c r="E105" s="1"/>
      <c r="F105" s="17" t="s">
        <v>40</v>
      </c>
      <c r="G105" s="1"/>
      <c r="H105" s="1"/>
      <c r="I105" s="19" t="e">
        <f>SUM(H104*7)</f>
        <v>#REF!</v>
      </c>
    </row>
    <row r="106" spans="1:9" ht="16" thickBot="1" x14ac:dyDescent="0.25">
      <c r="A106" s="1"/>
      <c r="B106" s="1"/>
      <c r="C106" s="1"/>
      <c r="D106" s="1"/>
      <c r="E106" s="1"/>
      <c r="F106" s="1"/>
      <c r="G106" s="1"/>
      <c r="H106" s="1"/>
      <c r="I106" s="1"/>
    </row>
    <row r="107" spans="1:9" ht="17" thickBot="1" x14ac:dyDescent="0.25">
      <c r="A107" s="75" t="s">
        <v>100</v>
      </c>
      <c r="B107" s="76"/>
      <c r="C107" s="76"/>
      <c r="D107" s="76"/>
      <c r="E107" s="76"/>
      <c r="F107" s="76"/>
      <c r="G107" s="76"/>
      <c r="H107" s="76"/>
      <c r="I107" s="77"/>
    </row>
    <row r="108" spans="1:9" x14ac:dyDescent="0.2">
      <c r="A108" s="29"/>
      <c r="B108" s="1"/>
      <c r="C108" s="1"/>
      <c r="D108" s="1"/>
      <c r="E108" s="1"/>
      <c r="F108" s="1"/>
      <c r="G108" s="1"/>
      <c r="H108" s="1"/>
      <c r="I108" s="1"/>
    </row>
    <row r="109" spans="1:9" x14ac:dyDescent="0.2">
      <c r="A109" s="4" t="s">
        <v>1</v>
      </c>
      <c r="B109" s="4" t="s">
        <v>2</v>
      </c>
      <c r="C109" s="4"/>
      <c r="D109" s="4" t="s">
        <v>4</v>
      </c>
      <c r="E109" s="25"/>
      <c r="F109" s="30" t="s">
        <v>101</v>
      </c>
      <c r="G109" s="28" t="s">
        <v>2</v>
      </c>
      <c r="H109" s="28" t="s">
        <v>3</v>
      </c>
      <c r="I109" s="28" t="s">
        <v>4</v>
      </c>
    </row>
    <row r="110" spans="1:9" x14ac:dyDescent="0.2">
      <c r="A110" s="6" t="s">
        <v>102</v>
      </c>
      <c r="B110" s="7">
        <v>30</v>
      </c>
      <c r="C110" s="7"/>
      <c r="D110" s="7" t="e">
        <f>SUM(B110*#REF!)</f>
        <v>#REF!</v>
      </c>
      <c r="E110" s="45"/>
      <c r="F110" s="31" t="s">
        <v>103</v>
      </c>
      <c r="G110" s="8">
        <v>25</v>
      </c>
      <c r="H110" s="8"/>
      <c r="I110" s="7">
        <f>SUM(G110*H110)</f>
        <v>0</v>
      </c>
    </row>
    <row r="111" spans="1:9" x14ac:dyDescent="0.2">
      <c r="A111" s="6" t="s">
        <v>104</v>
      </c>
      <c r="B111" s="7">
        <v>10</v>
      </c>
      <c r="C111" s="7"/>
      <c r="D111" s="7" t="e">
        <f>SUM(B111*#REF!)</f>
        <v>#REF!</v>
      </c>
      <c r="E111" s="45"/>
      <c r="F111" s="6" t="s">
        <v>105</v>
      </c>
      <c r="G111" s="7">
        <v>30</v>
      </c>
      <c r="H111" s="8"/>
      <c r="I111" s="7">
        <f t="shared" ref="I111:I117" si="5">SUM(G111*H111)</f>
        <v>0</v>
      </c>
    </row>
    <row r="112" spans="1:9" x14ac:dyDescent="0.2">
      <c r="A112" s="6" t="s">
        <v>106</v>
      </c>
      <c r="B112" s="7">
        <v>20</v>
      </c>
      <c r="C112" s="7"/>
      <c r="D112" s="7" t="e">
        <f>SUM(B112*#REF!)</f>
        <v>#REF!</v>
      </c>
      <c r="E112" s="45"/>
      <c r="F112" s="6" t="s">
        <v>107</v>
      </c>
      <c r="G112" s="7">
        <v>37</v>
      </c>
      <c r="H112" s="8"/>
      <c r="I112" s="7">
        <f t="shared" si="5"/>
        <v>0</v>
      </c>
    </row>
    <row r="113" spans="1:9" x14ac:dyDescent="0.2">
      <c r="A113" s="6" t="s">
        <v>237</v>
      </c>
      <c r="B113" s="7">
        <v>25</v>
      </c>
      <c r="C113" s="7"/>
      <c r="D113" s="7" t="e">
        <f>SUM(B113*#REF!)</f>
        <v>#REF!</v>
      </c>
      <c r="E113" s="45"/>
      <c r="F113" s="6" t="s">
        <v>108</v>
      </c>
      <c r="G113" s="7">
        <v>44</v>
      </c>
      <c r="H113" s="8"/>
      <c r="I113" s="7">
        <f t="shared" si="5"/>
        <v>0</v>
      </c>
    </row>
    <row r="114" spans="1:9" x14ac:dyDescent="0.2">
      <c r="A114" s="82" t="s">
        <v>109</v>
      </c>
      <c r="B114" s="83"/>
      <c r="C114" s="83"/>
      <c r="D114" s="84"/>
      <c r="E114" s="45"/>
      <c r="F114" s="6" t="s">
        <v>110</v>
      </c>
      <c r="G114" s="7">
        <v>52</v>
      </c>
      <c r="H114" s="8"/>
      <c r="I114" s="7">
        <f t="shared" si="5"/>
        <v>0</v>
      </c>
    </row>
    <row r="115" spans="1:9" x14ac:dyDescent="0.2">
      <c r="A115" s="6" t="s">
        <v>111</v>
      </c>
      <c r="B115" s="7">
        <v>16</v>
      </c>
      <c r="C115" s="7"/>
      <c r="D115" s="7" t="e">
        <f>SUM(B115*#REF!)</f>
        <v>#REF!</v>
      </c>
      <c r="E115" s="45"/>
      <c r="F115" s="6" t="s">
        <v>112</v>
      </c>
      <c r="G115" s="8">
        <v>46</v>
      </c>
      <c r="H115" s="8"/>
      <c r="I115" s="7">
        <f t="shared" si="5"/>
        <v>0</v>
      </c>
    </row>
    <row r="116" spans="1:9" x14ac:dyDescent="0.2">
      <c r="A116" s="6" t="s">
        <v>113</v>
      </c>
      <c r="B116" s="7">
        <v>25</v>
      </c>
      <c r="C116" s="7"/>
      <c r="D116" s="7" t="e">
        <f>SUM(B116*#REF!)</f>
        <v>#REF!</v>
      </c>
      <c r="E116" s="45"/>
      <c r="F116" s="6" t="s">
        <v>114</v>
      </c>
      <c r="G116" s="7">
        <v>5</v>
      </c>
      <c r="H116" s="8"/>
      <c r="I116" s="7">
        <f t="shared" si="5"/>
        <v>0</v>
      </c>
    </row>
    <row r="117" spans="1:9" x14ac:dyDescent="0.2">
      <c r="A117" s="6" t="s">
        <v>115</v>
      </c>
      <c r="B117" s="7">
        <v>30</v>
      </c>
      <c r="C117" s="7"/>
      <c r="D117" s="7" t="e">
        <f>SUM(B117*#REF!)</f>
        <v>#REF!</v>
      </c>
      <c r="E117" s="45"/>
      <c r="F117" s="6" t="s">
        <v>116</v>
      </c>
      <c r="G117" s="7">
        <v>25</v>
      </c>
      <c r="H117" s="8"/>
      <c r="I117" s="7">
        <f t="shared" si="5"/>
        <v>0</v>
      </c>
    </row>
    <row r="118" spans="1:9" ht="16" thickBot="1" x14ac:dyDescent="0.25">
      <c r="A118" s="6" t="s">
        <v>117</v>
      </c>
      <c r="B118" s="8">
        <v>32</v>
      </c>
      <c r="C118" s="8"/>
      <c r="D118" s="7" t="e">
        <f>SUM(B118*#REF!)</f>
        <v>#REF!</v>
      </c>
      <c r="E118" s="14"/>
      <c r="F118" s="1"/>
      <c r="G118" s="1"/>
      <c r="H118" s="7">
        <f>SUM(H110:H117)</f>
        <v>0</v>
      </c>
      <c r="I118" s="22">
        <v>0</v>
      </c>
    </row>
    <row r="119" spans="1:9" ht="16" thickBot="1" x14ac:dyDescent="0.25">
      <c r="A119" s="6" t="s">
        <v>118</v>
      </c>
      <c r="B119" s="7">
        <v>12</v>
      </c>
      <c r="C119" s="7"/>
      <c r="D119" s="7" t="e">
        <f>SUM(B119*#REF!)</f>
        <v>#REF!</v>
      </c>
      <c r="E119" s="1"/>
      <c r="F119" s="17" t="s">
        <v>38</v>
      </c>
      <c r="G119" s="1"/>
      <c r="H119" s="1"/>
      <c r="I119" s="19" t="e">
        <f>SUM(#REF!,H118)</f>
        <v>#REF!</v>
      </c>
    </row>
    <row r="120" spans="1:9" ht="16" thickBot="1" x14ac:dyDescent="0.25">
      <c r="A120" s="6" t="s">
        <v>119</v>
      </c>
      <c r="B120" s="7">
        <v>30</v>
      </c>
      <c r="C120" s="7"/>
      <c r="D120" s="7" t="e">
        <f>SUM(B120*#REF!)</f>
        <v>#REF!</v>
      </c>
      <c r="E120" s="1"/>
      <c r="F120" s="17" t="s">
        <v>39</v>
      </c>
      <c r="G120" s="1"/>
      <c r="H120" s="19" t="e">
        <f>SUM(D121,I118)</f>
        <v>#REF!</v>
      </c>
      <c r="I120" s="2"/>
    </row>
    <row r="121" spans="1:9" ht="16" thickBot="1" x14ac:dyDescent="0.25">
      <c r="A121" s="1"/>
      <c r="B121" s="1"/>
      <c r="C121" s="1"/>
      <c r="D121" s="8" t="e">
        <f>SUM(D110:D113,D115:D120)</f>
        <v>#REF!</v>
      </c>
      <c r="E121" s="1"/>
      <c r="F121" s="17" t="s">
        <v>40</v>
      </c>
      <c r="G121" s="1"/>
      <c r="H121" s="1"/>
      <c r="I121" s="19" t="e">
        <f>SUM(H120*7)</f>
        <v>#REF!</v>
      </c>
    </row>
    <row r="122" spans="1:9" ht="16" thickBot="1" x14ac:dyDescent="0.25">
      <c r="A122" s="1"/>
      <c r="B122" s="1"/>
      <c r="C122" s="1"/>
      <c r="D122" s="1"/>
      <c r="E122" s="1"/>
      <c r="F122" s="20"/>
      <c r="G122" s="1"/>
      <c r="H122" s="1"/>
      <c r="I122" s="15"/>
    </row>
    <row r="123" spans="1:9" ht="17" thickBot="1" x14ac:dyDescent="0.25">
      <c r="A123" s="75" t="s">
        <v>120</v>
      </c>
      <c r="B123" s="76"/>
      <c r="C123" s="76"/>
      <c r="D123" s="76"/>
      <c r="E123" s="76"/>
      <c r="F123" s="76"/>
      <c r="G123" s="76"/>
      <c r="H123" s="76"/>
      <c r="I123" s="77"/>
    </row>
    <row r="124" spans="1:9" x14ac:dyDescent="0.2">
      <c r="A124" s="29"/>
      <c r="B124" s="1"/>
      <c r="C124" s="1"/>
      <c r="D124" s="1"/>
      <c r="E124" s="1"/>
      <c r="F124" s="1"/>
      <c r="G124" s="1"/>
      <c r="H124" s="1"/>
      <c r="I124" s="1"/>
    </row>
    <row r="125" spans="1:9" x14ac:dyDescent="0.2">
      <c r="A125" s="4" t="s">
        <v>1</v>
      </c>
      <c r="B125" s="4" t="s">
        <v>2</v>
      </c>
      <c r="C125" s="4"/>
      <c r="D125" s="4" t="s">
        <v>4</v>
      </c>
      <c r="E125" s="14"/>
      <c r="F125" s="4" t="s">
        <v>1</v>
      </c>
      <c r="G125" s="28" t="s">
        <v>2</v>
      </c>
      <c r="H125" s="28" t="s">
        <v>3</v>
      </c>
      <c r="I125" s="28" t="s">
        <v>4</v>
      </c>
    </row>
    <row r="126" spans="1:9" x14ac:dyDescent="0.2">
      <c r="A126" s="6" t="s">
        <v>121</v>
      </c>
      <c r="B126" s="7">
        <v>10</v>
      </c>
      <c r="C126" s="7"/>
      <c r="D126" s="7" t="e">
        <f>SUM(B126*#REF!)</f>
        <v>#REF!</v>
      </c>
      <c r="E126" s="79"/>
      <c r="F126" s="6" t="s">
        <v>122</v>
      </c>
      <c r="G126" s="7">
        <v>30</v>
      </c>
      <c r="H126" s="8"/>
      <c r="I126" s="7">
        <f>SUM(G126*H126)</f>
        <v>0</v>
      </c>
    </row>
    <row r="127" spans="1:9" x14ac:dyDescent="0.2">
      <c r="A127" s="6" t="s">
        <v>123</v>
      </c>
      <c r="B127" s="7">
        <v>5</v>
      </c>
      <c r="C127" s="7"/>
      <c r="D127" s="7" t="e">
        <f>SUM(B127*#REF!)</f>
        <v>#REF!</v>
      </c>
      <c r="E127" s="80"/>
      <c r="F127" s="6" t="s">
        <v>124</v>
      </c>
      <c r="G127" s="7">
        <v>20</v>
      </c>
      <c r="H127" s="8"/>
      <c r="I127" s="7">
        <f t="shared" ref="I127:I139" si="6">SUM(G127*H127)</f>
        <v>0</v>
      </c>
    </row>
    <row r="128" spans="1:9" x14ac:dyDescent="0.2">
      <c r="A128" s="6" t="s">
        <v>125</v>
      </c>
      <c r="B128" s="7">
        <v>5</v>
      </c>
      <c r="C128" s="7"/>
      <c r="D128" s="7" t="e">
        <f>SUM(B128*#REF!)</f>
        <v>#REF!</v>
      </c>
      <c r="E128" s="80"/>
      <c r="F128" s="6" t="s">
        <v>126</v>
      </c>
      <c r="G128" s="7">
        <v>5</v>
      </c>
      <c r="H128" s="8"/>
      <c r="I128" s="7">
        <f t="shared" si="6"/>
        <v>0</v>
      </c>
    </row>
    <row r="129" spans="1:9" x14ac:dyDescent="0.2">
      <c r="A129" s="6" t="s">
        <v>127</v>
      </c>
      <c r="B129" s="7">
        <v>10</v>
      </c>
      <c r="C129" s="7"/>
      <c r="D129" s="7" t="e">
        <f>SUM(B129*#REF!)</f>
        <v>#REF!</v>
      </c>
      <c r="E129" s="80"/>
      <c r="F129" s="6" t="s">
        <v>128</v>
      </c>
      <c r="G129" s="7">
        <v>10</v>
      </c>
      <c r="H129" s="8"/>
      <c r="I129" s="7">
        <f t="shared" si="6"/>
        <v>0</v>
      </c>
    </row>
    <row r="130" spans="1:9" x14ac:dyDescent="0.2">
      <c r="A130" s="6" t="s">
        <v>129</v>
      </c>
      <c r="B130" s="7">
        <v>5</v>
      </c>
      <c r="C130" s="7"/>
      <c r="D130" s="7" t="e">
        <f>SUM(B130*#REF!)</f>
        <v>#REF!</v>
      </c>
      <c r="E130" s="80"/>
      <c r="F130" s="6" t="s">
        <v>130</v>
      </c>
      <c r="G130" s="7">
        <v>15</v>
      </c>
      <c r="H130" s="8"/>
      <c r="I130" s="7">
        <f t="shared" si="6"/>
        <v>0</v>
      </c>
    </row>
    <row r="131" spans="1:9" x14ac:dyDescent="0.2">
      <c r="A131" s="6" t="s">
        <v>131</v>
      </c>
      <c r="B131" s="7">
        <v>5</v>
      </c>
      <c r="C131" s="7"/>
      <c r="D131" s="7" t="e">
        <f>SUM(B131*#REF!)</f>
        <v>#REF!</v>
      </c>
      <c r="E131" s="80"/>
      <c r="F131" s="6" t="s">
        <v>132</v>
      </c>
      <c r="G131" s="7">
        <v>15</v>
      </c>
      <c r="H131" s="8"/>
      <c r="I131" s="7">
        <f t="shared" si="6"/>
        <v>0</v>
      </c>
    </row>
    <row r="132" spans="1:9" x14ac:dyDescent="0.2">
      <c r="A132" s="6" t="s">
        <v>133</v>
      </c>
      <c r="B132" s="7">
        <v>10</v>
      </c>
      <c r="C132" s="7"/>
      <c r="D132" s="7" t="e">
        <f>SUM(B132*#REF!)</f>
        <v>#REF!</v>
      </c>
      <c r="E132" s="80"/>
      <c r="F132" s="6" t="s">
        <v>134</v>
      </c>
      <c r="G132" s="7">
        <v>7</v>
      </c>
      <c r="H132" s="8"/>
      <c r="I132" s="7">
        <f t="shared" si="6"/>
        <v>0</v>
      </c>
    </row>
    <row r="133" spans="1:9" x14ac:dyDescent="0.2">
      <c r="A133" s="6" t="s">
        <v>135</v>
      </c>
      <c r="B133" s="7">
        <v>20</v>
      </c>
      <c r="C133" s="7"/>
      <c r="D133" s="7" t="e">
        <f>SUM(B133*#REF!)</f>
        <v>#REF!</v>
      </c>
      <c r="E133" s="80"/>
      <c r="F133" s="6" t="s">
        <v>136</v>
      </c>
      <c r="G133" s="7">
        <v>3</v>
      </c>
      <c r="H133" s="8"/>
      <c r="I133" s="7">
        <f t="shared" si="6"/>
        <v>0</v>
      </c>
    </row>
    <row r="134" spans="1:9" x14ac:dyDescent="0.2">
      <c r="A134" s="6" t="s">
        <v>238</v>
      </c>
      <c r="B134" s="7">
        <v>10</v>
      </c>
      <c r="C134" s="7"/>
      <c r="D134" s="7" t="e">
        <f>SUM(B134*#REF!)</f>
        <v>#REF!</v>
      </c>
      <c r="E134" s="80"/>
      <c r="F134" s="6" t="s">
        <v>137</v>
      </c>
      <c r="G134" s="7">
        <v>10</v>
      </c>
      <c r="H134" s="8"/>
      <c r="I134" s="7">
        <f t="shared" si="6"/>
        <v>0</v>
      </c>
    </row>
    <row r="135" spans="1:9" x14ac:dyDescent="0.2">
      <c r="A135" s="6" t="s">
        <v>138</v>
      </c>
      <c r="B135" s="7">
        <v>5</v>
      </c>
      <c r="C135" s="7"/>
      <c r="D135" s="7" t="e">
        <f>SUM(B135*#REF!)</f>
        <v>#REF!</v>
      </c>
      <c r="E135" s="80"/>
      <c r="F135" s="6" t="s">
        <v>139</v>
      </c>
      <c r="G135" s="7">
        <v>20</v>
      </c>
      <c r="H135" s="8"/>
      <c r="I135" s="7">
        <f t="shared" si="6"/>
        <v>0</v>
      </c>
    </row>
    <row r="136" spans="1:9" x14ac:dyDescent="0.2">
      <c r="A136" s="6" t="s">
        <v>140</v>
      </c>
      <c r="B136" s="7">
        <v>15</v>
      </c>
      <c r="C136" s="7"/>
      <c r="D136" s="7" t="e">
        <f>SUM(B136*#REF!)</f>
        <v>#REF!</v>
      </c>
      <c r="E136" s="80"/>
      <c r="F136" s="6" t="s">
        <v>141</v>
      </c>
      <c r="G136" s="7">
        <v>1</v>
      </c>
      <c r="H136" s="8"/>
      <c r="I136" s="7">
        <f t="shared" si="6"/>
        <v>0</v>
      </c>
    </row>
    <row r="137" spans="1:9" x14ac:dyDescent="0.2">
      <c r="A137" s="6" t="s">
        <v>142</v>
      </c>
      <c r="B137" s="7">
        <v>35</v>
      </c>
      <c r="C137" s="7"/>
      <c r="D137" s="7" t="e">
        <f>SUM(B137*#REF!)</f>
        <v>#REF!</v>
      </c>
      <c r="E137" s="80"/>
      <c r="F137" s="6" t="s">
        <v>79</v>
      </c>
      <c r="G137" s="7">
        <v>10</v>
      </c>
      <c r="H137" s="8"/>
      <c r="I137" s="7">
        <f t="shared" si="6"/>
        <v>0</v>
      </c>
    </row>
    <row r="138" spans="1:9" x14ac:dyDescent="0.2">
      <c r="A138" s="6" t="s">
        <v>143</v>
      </c>
      <c r="B138" s="7">
        <v>5</v>
      </c>
      <c r="C138" s="7"/>
      <c r="D138" s="7" t="e">
        <f>SUM(B138*#REF!)</f>
        <v>#REF!</v>
      </c>
      <c r="E138" s="80"/>
      <c r="F138" s="6" t="s">
        <v>144</v>
      </c>
      <c r="G138" s="7">
        <v>5</v>
      </c>
      <c r="H138" s="8"/>
      <c r="I138" s="7">
        <f t="shared" si="6"/>
        <v>0</v>
      </c>
    </row>
    <row r="139" spans="1:9" x14ac:dyDescent="0.2">
      <c r="A139" s="6" t="s">
        <v>145</v>
      </c>
      <c r="B139" s="7">
        <v>10</v>
      </c>
      <c r="C139" s="7"/>
      <c r="D139" s="7" t="e">
        <f>SUM(B139*#REF!)</f>
        <v>#REF!</v>
      </c>
      <c r="E139" s="81"/>
      <c r="F139" s="6" t="s">
        <v>146</v>
      </c>
      <c r="G139" s="7">
        <v>8</v>
      </c>
      <c r="H139" s="8"/>
      <c r="I139" s="7">
        <f t="shared" si="6"/>
        <v>0</v>
      </c>
    </row>
    <row r="140" spans="1:9" ht="16" thickBot="1" x14ac:dyDescent="0.25">
      <c r="A140" s="6" t="s">
        <v>147</v>
      </c>
      <c r="B140" s="7">
        <v>20</v>
      </c>
      <c r="C140" s="7"/>
      <c r="D140" s="7" t="e">
        <f>SUM(B140*#REF!)</f>
        <v>#REF!</v>
      </c>
      <c r="E140" s="14"/>
      <c r="F140" s="1"/>
      <c r="G140" s="1"/>
      <c r="H140" s="7">
        <f>SUM(H126:H139)</f>
        <v>0</v>
      </c>
      <c r="I140" s="22">
        <f>SUM(I126:I139)</f>
        <v>0</v>
      </c>
    </row>
    <row r="141" spans="1:9" ht="16" thickBot="1" x14ac:dyDescent="0.25">
      <c r="A141" s="6" t="s">
        <v>148</v>
      </c>
      <c r="B141" s="7">
        <v>5</v>
      </c>
      <c r="C141" s="7"/>
      <c r="D141" s="7" t="e">
        <f>SUM(B141*#REF!)</f>
        <v>#REF!</v>
      </c>
      <c r="E141" s="14"/>
      <c r="F141" s="17" t="s">
        <v>38</v>
      </c>
      <c r="G141" s="1"/>
      <c r="H141" s="1"/>
      <c r="I141" s="19" t="e">
        <f>SUM(#REF!,H140)</f>
        <v>#REF!</v>
      </c>
    </row>
    <row r="142" spans="1:9" ht="16" thickBot="1" x14ac:dyDescent="0.25">
      <c r="A142" s="1"/>
      <c r="B142" s="1"/>
      <c r="C142" s="1"/>
      <c r="D142" s="7" t="e">
        <f>SUM(D126:D141)</f>
        <v>#REF!</v>
      </c>
      <c r="E142" s="14"/>
      <c r="F142" s="17" t="s">
        <v>39</v>
      </c>
      <c r="G142" s="1"/>
      <c r="H142" s="19" t="e">
        <f>SUM(D142,I140)</f>
        <v>#REF!</v>
      </c>
      <c r="I142" s="2"/>
    </row>
    <row r="143" spans="1:9" ht="16" thickBot="1" x14ac:dyDescent="0.25">
      <c r="A143" s="1"/>
      <c r="B143" s="1"/>
      <c r="C143" s="1"/>
      <c r="D143" s="1"/>
      <c r="E143" s="1"/>
      <c r="F143" s="17" t="s">
        <v>40</v>
      </c>
      <c r="G143" s="1"/>
      <c r="H143" s="1"/>
      <c r="I143" s="19" t="e">
        <f>SUM(H142*7)</f>
        <v>#REF!</v>
      </c>
    </row>
    <row r="144" spans="1:9" ht="16" thickBot="1" x14ac:dyDescent="0.25">
      <c r="A144" s="1"/>
      <c r="B144" s="1"/>
      <c r="C144" s="1"/>
      <c r="D144" s="1"/>
      <c r="E144" s="1"/>
      <c r="F144" s="20"/>
      <c r="G144" s="1"/>
      <c r="H144" s="1"/>
      <c r="I144" s="15"/>
    </row>
    <row r="145" spans="1:10" ht="17" thickBot="1" x14ac:dyDescent="0.25">
      <c r="A145" s="75" t="s">
        <v>149</v>
      </c>
      <c r="B145" s="76"/>
      <c r="C145" s="76"/>
      <c r="D145" s="76"/>
      <c r="E145" s="76"/>
      <c r="F145" s="76"/>
      <c r="G145" s="76"/>
      <c r="H145" s="76"/>
      <c r="I145" s="77"/>
      <c r="J145" s="1"/>
    </row>
    <row r="147" spans="1:10" x14ac:dyDescent="0.2">
      <c r="A147" s="4" t="s">
        <v>1</v>
      </c>
      <c r="B147" s="28" t="s">
        <v>2</v>
      </c>
      <c r="C147" s="28"/>
      <c r="D147" s="28" t="s">
        <v>4</v>
      </c>
      <c r="E147" s="25"/>
      <c r="F147" s="4" t="s">
        <v>1</v>
      </c>
      <c r="G147" s="32" t="s">
        <v>2</v>
      </c>
      <c r="H147" s="28" t="s">
        <v>3</v>
      </c>
      <c r="I147" s="28" t="s">
        <v>4</v>
      </c>
      <c r="J147" s="5"/>
    </row>
    <row r="148" spans="1:10" x14ac:dyDescent="0.2">
      <c r="A148" s="6" t="s">
        <v>150</v>
      </c>
      <c r="B148" s="7">
        <v>7</v>
      </c>
      <c r="C148" s="7"/>
      <c r="D148" s="7" t="e">
        <f>SUM(B148*#REF!)</f>
        <v>#REF!</v>
      </c>
      <c r="E148" s="78"/>
      <c r="F148" s="6" t="s">
        <v>151</v>
      </c>
      <c r="G148" s="7">
        <v>2</v>
      </c>
      <c r="H148" s="8"/>
      <c r="I148" s="7">
        <f>SUM(G148*H148)</f>
        <v>0</v>
      </c>
      <c r="J148" s="1"/>
    </row>
    <row r="149" spans="1:10" x14ac:dyDescent="0.2">
      <c r="A149" s="6" t="s">
        <v>152</v>
      </c>
      <c r="B149" s="7">
        <v>5</v>
      </c>
      <c r="C149" s="7"/>
      <c r="D149" s="7" t="e">
        <f>SUM(B149*#REF!)</f>
        <v>#REF!</v>
      </c>
      <c r="E149" s="78"/>
      <c r="F149" s="6" t="s">
        <v>153</v>
      </c>
      <c r="G149" s="7">
        <v>5</v>
      </c>
      <c r="H149" s="8"/>
      <c r="I149" s="7">
        <f>SUM(G149*H149)</f>
        <v>0</v>
      </c>
      <c r="J149" s="1"/>
    </row>
    <row r="150" spans="1:10" x14ac:dyDescent="0.2">
      <c r="A150" s="6" t="s">
        <v>154</v>
      </c>
      <c r="B150" s="7">
        <v>3</v>
      </c>
      <c r="C150" s="7"/>
      <c r="D150" s="7" t="e">
        <f>SUM(B150*#REF!)</f>
        <v>#REF!</v>
      </c>
      <c r="E150" s="78"/>
      <c r="F150" s="6" t="s">
        <v>155</v>
      </c>
      <c r="G150" s="7">
        <v>20</v>
      </c>
      <c r="H150" s="8"/>
      <c r="I150" s="7">
        <f>SUM(G150*H150)</f>
        <v>0</v>
      </c>
      <c r="J150" s="1"/>
    </row>
    <row r="151" spans="1:10" x14ac:dyDescent="0.2">
      <c r="A151" s="6" t="s">
        <v>156</v>
      </c>
      <c r="B151" s="7">
        <v>5</v>
      </c>
      <c r="C151" s="7"/>
      <c r="D151" s="7" t="e">
        <f>SUM(B151*#REF!)</f>
        <v>#REF!</v>
      </c>
      <c r="E151" s="78"/>
      <c r="F151" s="6" t="s">
        <v>157</v>
      </c>
      <c r="G151" s="7">
        <v>10</v>
      </c>
      <c r="H151" s="8"/>
      <c r="I151" s="7">
        <f>SUM(G151*H151)</f>
        <v>0</v>
      </c>
      <c r="J151" s="1"/>
    </row>
    <row r="152" spans="1:10" x14ac:dyDescent="0.2">
      <c r="A152" s="6" t="s">
        <v>158</v>
      </c>
      <c r="B152" s="7">
        <v>10</v>
      </c>
      <c r="C152" s="7"/>
      <c r="D152" s="7" t="e">
        <f>SUM(B152*#REF!)</f>
        <v>#REF!</v>
      </c>
      <c r="E152" s="78"/>
      <c r="F152" s="6" t="s">
        <v>159</v>
      </c>
      <c r="G152" s="7">
        <v>5</v>
      </c>
      <c r="H152" s="8"/>
      <c r="I152" s="7">
        <f>SUM(G152*H152)</f>
        <v>0</v>
      </c>
      <c r="J152" s="1"/>
    </row>
    <row r="153" spans="1:10" ht="16" thickBot="1" x14ac:dyDescent="0.25">
      <c r="A153" s="11" t="s">
        <v>37</v>
      </c>
      <c r="B153" s="49"/>
      <c r="C153" s="49"/>
      <c r="D153" s="7" t="e">
        <f>SUM(B153*#REF!)</f>
        <v>#REF!</v>
      </c>
      <c r="E153" s="14"/>
      <c r="F153" s="1"/>
      <c r="G153" s="1"/>
      <c r="H153" s="7">
        <f>SUM(H148:H152)</f>
        <v>0</v>
      </c>
      <c r="I153" s="22">
        <f>SUM(I148:I152)</f>
        <v>0</v>
      </c>
      <c r="J153" s="1"/>
    </row>
    <row r="154" spans="1:10" ht="16" thickBot="1" x14ac:dyDescent="0.25">
      <c r="A154" s="11" t="s">
        <v>37</v>
      </c>
      <c r="B154" s="12"/>
      <c r="C154" s="12"/>
      <c r="D154" s="7" t="e">
        <f>SUM(B154*#REF!)</f>
        <v>#REF!</v>
      </c>
      <c r="E154" s="1"/>
      <c r="F154" s="20" t="s">
        <v>38</v>
      </c>
      <c r="G154" s="1"/>
      <c r="H154" s="1"/>
      <c r="I154" s="19" t="e">
        <f>SUM(#REF!,H153)</f>
        <v>#REF!</v>
      </c>
      <c r="J154" s="1"/>
    </row>
    <row r="155" spans="1:10" ht="16" thickBot="1" x14ac:dyDescent="0.25">
      <c r="A155" s="11" t="s">
        <v>37</v>
      </c>
      <c r="B155" s="12"/>
      <c r="C155" s="12"/>
      <c r="D155" s="7" t="e">
        <f>SUM(B155*#REF!)</f>
        <v>#REF!</v>
      </c>
      <c r="E155" s="1"/>
      <c r="F155" s="20" t="s">
        <v>39</v>
      </c>
      <c r="G155" s="1"/>
      <c r="H155" s="19" t="e">
        <f>SUM(D156,I153)</f>
        <v>#REF!</v>
      </c>
      <c r="I155" s="2"/>
      <c r="J155" s="1"/>
    </row>
    <row r="156" spans="1:10" ht="16" thickBot="1" x14ac:dyDescent="0.25">
      <c r="A156" s="1"/>
      <c r="B156" s="1"/>
      <c r="C156" s="1"/>
      <c r="D156" s="8" t="e">
        <f>SUM(D148:D155)</f>
        <v>#REF!</v>
      </c>
      <c r="E156" s="1"/>
      <c r="F156" s="20" t="s">
        <v>40</v>
      </c>
      <c r="G156" s="1"/>
      <c r="H156" s="1"/>
      <c r="I156" s="19" t="e">
        <f>SUM(H155*7)</f>
        <v>#REF!</v>
      </c>
      <c r="J156" s="1"/>
    </row>
    <row r="157" spans="1:10" ht="16" thickBot="1" x14ac:dyDescent="0.25">
      <c r="A157" s="1"/>
      <c r="B157" s="1"/>
      <c r="C157" s="1"/>
      <c r="D157" s="1"/>
      <c r="E157" s="1"/>
      <c r="F157" s="20"/>
      <c r="G157" s="1"/>
      <c r="H157" s="1"/>
      <c r="I157" s="15"/>
      <c r="J157" s="1"/>
    </row>
    <row r="158" spans="1:10" ht="17" thickBot="1" x14ac:dyDescent="0.25">
      <c r="A158" s="75" t="s">
        <v>160</v>
      </c>
      <c r="B158" s="76"/>
      <c r="C158" s="76"/>
      <c r="D158" s="76"/>
      <c r="E158" s="76"/>
      <c r="F158" s="76"/>
      <c r="G158" s="76"/>
      <c r="H158" s="76"/>
      <c r="I158" s="77"/>
      <c r="J158" s="1"/>
    </row>
    <row r="159" spans="1:10" x14ac:dyDescent="0.2">
      <c r="A159" s="1"/>
      <c r="B159" s="1"/>
      <c r="C159" s="1"/>
      <c r="D159" s="1"/>
      <c r="E159" s="1"/>
      <c r="F159" s="20"/>
      <c r="G159" s="1"/>
      <c r="H159" s="1"/>
      <c r="I159" s="15"/>
      <c r="J159" s="1"/>
    </row>
    <row r="160" spans="1:10" x14ac:dyDescent="0.2">
      <c r="A160" s="4" t="s">
        <v>1</v>
      </c>
      <c r="B160" s="28" t="s">
        <v>239</v>
      </c>
      <c r="C160" s="28"/>
      <c r="D160" s="28" t="s">
        <v>240</v>
      </c>
      <c r="E160" s="33"/>
      <c r="F160" s="4" t="s">
        <v>1</v>
      </c>
      <c r="G160" s="28" t="s">
        <v>239</v>
      </c>
      <c r="H160" s="28" t="s">
        <v>3</v>
      </c>
      <c r="I160" s="28" t="s">
        <v>240</v>
      </c>
      <c r="J160" s="50"/>
    </row>
    <row r="161" spans="1:9" x14ac:dyDescent="0.2">
      <c r="A161" s="6" t="s">
        <v>161</v>
      </c>
      <c r="B161" s="7">
        <v>5</v>
      </c>
      <c r="C161" s="7"/>
      <c r="D161" s="7" t="e">
        <f>SUM(B161*#REF!)</f>
        <v>#REF!</v>
      </c>
      <c r="E161" s="79"/>
      <c r="F161" s="6" t="s">
        <v>162</v>
      </c>
      <c r="G161" s="7">
        <v>20</v>
      </c>
      <c r="H161" s="8"/>
      <c r="I161" s="7">
        <f>SUM(G161*H161)</f>
        <v>0</v>
      </c>
    </row>
    <row r="162" spans="1:9" x14ac:dyDescent="0.2">
      <c r="A162" s="6" t="s">
        <v>163</v>
      </c>
      <c r="B162" s="7">
        <v>5</v>
      </c>
      <c r="C162" s="7"/>
      <c r="D162" s="7" t="e">
        <f>SUM(B162*#REF!)</f>
        <v>#REF!</v>
      </c>
      <c r="E162" s="80"/>
      <c r="F162" s="6" t="s">
        <v>164</v>
      </c>
      <c r="G162" s="7">
        <v>40</v>
      </c>
      <c r="H162" s="8"/>
      <c r="I162" s="7">
        <f t="shared" ref="I162:I175" si="7">SUM(G162*H162)</f>
        <v>0</v>
      </c>
    </row>
    <row r="163" spans="1:9" x14ac:dyDescent="0.2">
      <c r="A163" s="6" t="s">
        <v>150</v>
      </c>
      <c r="B163" s="7">
        <v>10</v>
      </c>
      <c r="C163" s="7"/>
      <c r="D163" s="7" t="e">
        <f>SUM(B163*#REF!)</f>
        <v>#REF!</v>
      </c>
      <c r="E163" s="80"/>
      <c r="F163" s="6" t="s">
        <v>165</v>
      </c>
      <c r="G163" s="7">
        <v>100</v>
      </c>
      <c r="H163" s="8"/>
      <c r="I163" s="7">
        <f t="shared" si="7"/>
        <v>0</v>
      </c>
    </row>
    <row r="164" spans="1:9" x14ac:dyDescent="0.2">
      <c r="A164" s="6" t="s">
        <v>166</v>
      </c>
      <c r="B164" s="7">
        <v>5</v>
      </c>
      <c r="C164" s="7"/>
      <c r="D164" s="7" t="e">
        <f>SUM(B164*#REF!)</f>
        <v>#REF!</v>
      </c>
      <c r="E164" s="80"/>
      <c r="F164" s="6" t="s">
        <v>167</v>
      </c>
      <c r="G164" s="7">
        <v>10</v>
      </c>
      <c r="H164" s="8"/>
      <c r="I164" s="7">
        <f t="shared" si="7"/>
        <v>0</v>
      </c>
    </row>
    <row r="165" spans="1:9" x14ac:dyDescent="0.2">
      <c r="A165" s="6" t="s">
        <v>168</v>
      </c>
      <c r="B165" s="7">
        <v>1</v>
      </c>
      <c r="C165" s="7"/>
      <c r="D165" s="7" t="e">
        <f>SUM(B165*#REF!)</f>
        <v>#REF!</v>
      </c>
      <c r="E165" s="80"/>
      <c r="F165" s="6" t="s">
        <v>169</v>
      </c>
      <c r="G165" s="7">
        <v>2</v>
      </c>
      <c r="H165" s="8"/>
      <c r="I165" s="7">
        <f t="shared" si="7"/>
        <v>0</v>
      </c>
    </row>
    <row r="166" spans="1:9" x14ac:dyDescent="0.2">
      <c r="A166" s="6" t="s">
        <v>170</v>
      </c>
      <c r="B166" s="7">
        <v>15</v>
      </c>
      <c r="C166" s="7"/>
      <c r="D166" s="7" t="e">
        <f>SUM(B166*#REF!)</f>
        <v>#REF!</v>
      </c>
      <c r="E166" s="80"/>
      <c r="F166" s="6" t="s">
        <v>171</v>
      </c>
      <c r="G166" s="7">
        <v>5</v>
      </c>
      <c r="H166" s="8"/>
      <c r="I166" s="7">
        <f t="shared" si="7"/>
        <v>0</v>
      </c>
    </row>
    <row r="167" spans="1:9" x14ac:dyDescent="0.2">
      <c r="A167" s="6" t="s">
        <v>172</v>
      </c>
      <c r="B167" s="7">
        <v>1</v>
      </c>
      <c r="C167" s="7"/>
      <c r="D167" s="7" t="e">
        <f>SUM(B167*#REF!)</f>
        <v>#REF!</v>
      </c>
      <c r="E167" s="80"/>
      <c r="F167" s="6" t="s">
        <v>173</v>
      </c>
      <c r="G167" s="7">
        <v>4</v>
      </c>
      <c r="H167" s="8"/>
      <c r="I167" s="7">
        <f t="shared" si="7"/>
        <v>0</v>
      </c>
    </row>
    <row r="168" spans="1:9" x14ac:dyDescent="0.2">
      <c r="A168" s="6" t="s">
        <v>174</v>
      </c>
      <c r="B168" s="7">
        <v>5</v>
      </c>
      <c r="C168" s="7"/>
      <c r="D168" s="7" t="e">
        <f>SUM(B168*#REF!)</f>
        <v>#REF!</v>
      </c>
      <c r="E168" s="80"/>
      <c r="F168" s="6" t="s">
        <v>175</v>
      </c>
      <c r="G168" s="7">
        <v>5</v>
      </c>
      <c r="H168" s="8"/>
      <c r="I168" s="7">
        <f t="shared" si="7"/>
        <v>0</v>
      </c>
    </row>
    <row r="169" spans="1:9" x14ac:dyDescent="0.2">
      <c r="A169" s="6" t="s">
        <v>176</v>
      </c>
      <c r="B169" s="7">
        <v>5</v>
      </c>
      <c r="C169" s="7"/>
      <c r="D169" s="7" t="e">
        <f>SUM(B169*#REF!)</f>
        <v>#REF!</v>
      </c>
      <c r="E169" s="80"/>
      <c r="F169" s="6" t="s">
        <v>177</v>
      </c>
      <c r="G169" s="7">
        <v>2</v>
      </c>
      <c r="H169" s="8"/>
      <c r="I169" s="7">
        <f t="shared" si="7"/>
        <v>0</v>
      </c>
    </row>
    <row r="170" spans="1:9" x14ac:dyDescent="0.2">
      <c r="A170" s="6" t="s">
        <v>178</v>
      </c>
      <c r="B170" s="7">
        <v>5</v>
      </c>
      <c r="C170" s="7"/>
      <c r="D170" s="7" t="e">
        <f>SUM(B170*#REF!)</f>
        <v>#REF!</v>
      </c>
      <c r="E170" s="80"/>
      <c r="F170" s="6" t="s">
        <v>179</v>
      </c>
      <c r="G170" s="7">
        <v>5</v>
      </c>
      <c r="H170" s="8"/>
      <c r="I170" s="7">
        <f t="shared" si="7"/>
        <v>0</v>
      </c>
    </row>
    <row r="171" spans="1:9" x14ac:dyDescent="0.2">
      <c r="A171" s="6" t="s">
        <v>180</v>
      </c>
      <c r="B171" s="7">
        <v>5</v>
      </c>
      <c r="C171" s="7"/>
      <c r="D171" s="7" t="e">
        <f>SUM(B171*#REF!)</f>
        <v>#REF!</v>
      </c>
      <c r="E171" s="80"/>
      <c r="F171" s="6" t="s">
        <v>181</v>
      </c>
      <c r="G171" s="7">
        <v>10</v>
      </c>
      <c r="H171" s="8"/>
      <c r="I171" s="7">
        <f t="shared" si="7"/>
        <v>0</v>
      </c>
    </row>
    <row r="172" spans="1:9" x14ac:dyDescent="0.2">
      <c r="A172" s="6" t="s">
        <v>182</v>
      </c>
      <c r="B172" s="7">
        <v>2</v>
      </c>
      <c r="C172" s="7"/>
      <c r="D172" s="7" t="e">
        <f>SUM(B172*#REF!)</f>
        <v>#REF!</v>
      </c>
      <c r="E172" s="80"/>
      <c r="F172" s="6" t="s">
        <v>183</v>
      </c>
      <c r="G172" s="7">
        <v>15</v>
      </c>
      <c r="H172" s="8"/>
      <c r="I172" s="7">
        <f t="shared" si="7"/>
        <v>0</v>
      </c>
    </row>
    <row r="173" spans="1:9" x14ac:dyDescent="0.2">
      <c r="A173" s="6" t="s">
        <v>184</v>
      </c>
      <c r="B173" s="7">
        <v>5</v>
      </c>
      <c r="C173" s="7"/>
      <c r="D173" s="7" t="e">
        <f>SUM(B173*#REF!)</f>
        <v>#REF!</v>
      </c>
      <c r="E173" s="80"/>
      <c r="F173" s="6" t="s">
        <v>185</v>
      </c>
      <c r="G173" s="7">
        <v>3</v>
      </c>
      <c r="H173" s="8"/>
      <c r="I173" s="7">
        <f t="shared" si="7"/>
        <v>0</v>
      </c>
    </row>
    <row r="174" spans="1:9" x14ac:dyDescent="0.2">
      <c r="A174" s="6" t="s">
        <v>186</v>
      </c>
      <c r="B174" s="7">
        <v>5</v>
      </c>
      <c r="C174" s="7"/>
      <c r="D174" s="7" t="e">
        <f>SUM(B174*#REF!)</f>
        <v>#REF!</v>
      </c>
      <c r="E174" s="80"/>
      <c r="F174" s="6" t="s">
        <v>187</v>
      </c>
      <c r="G174" s="7">
        <v>5</v>
      </c>
      <c r="H174" s="8"/>
      <c r="I174" s="7">
        <f t="shared" si="7"/>
        <v>0</v>
      </c>
    </row>
    <row r="175" spans="1:9" x14ac:dyDescent="0.2">
      <c r="A175" s="6" t="s">
        <v>188</v>
      </c>
      <c r="B175" s="7">
        <v>5</v>
      </c>
      <c r="C175" s="7"/>
      <c r="D175" s="7" t="e">
        <f>SUM(B175*#REF!)</f>
        <v>#REF!</v>
      </c>
      <c r="E175" s="81"/>
      <c r="F175" s="6" t="s">
        <v>189</v>
      </c>
      <c r="G175" s="7">
        <v>20</v>
      </c>
      <c r="H175" s="8"/>
      <c r="I175" s="7">
        <f t="shared" si="7"/>
        <v>0</v>
      </c>
    </row>
    <row r="176" spans="1:9" ht="16" thickBot="1" x14ac:dyDescent="0.25">
      <c r="A176" s="1"/>
      <c r="B176" s="1"/>
      <c r="C176" s="1"/>
      <c r="D176" s="7" t="e">
        <f>SUM(D161:D175)</f>
        <v>#REF!</v>
      </c>
      <c r="E176" s="14"/>
      <c r="F176" s="1"/>
      <c r="G176" s="1"/>
      <c r="H176" s="7">
        <f>SUM(H161:H175)</f>
        <v>0</v>
      </c>
      <c r="I176" s="22">
        <v>0</v>
      </c>
    </row>
    <row r="177" spans="1:9" ht="16" thickBot="1" x14ac:dyDescent="0.25">
      <c r="A177" s="1"/>
      <c r="B177" s="1"/>
      <c r="C177" s="1"/>
      <c r="D177" s="1"/>
      <c r="E177" s="1"/>
      <c r="F177" s="17" t="s">
        <v>38</v>
      </c>
      <c r="G177" s="1"/>
      <c r="H177" s="1"/>
      <c r="I177" s="19" t="e">
        <f>SUM(#REF!,H176)</f>
        <v>#REF!</v>
      </c>
    </row>
    <row r="178" spans="1:9" ht="16" thickBot="1" x14ac:dyDescent="0.25">
      <c r="A178" s="1"/>
      <c r="B178" s="1"/>
      <c r="C178" s="1"/>
      <c r="D178" s="1"/>
      <c r="E178" s="1"/>
      <c r="F178" s="17" t="s">
        <v>39</v>
      </c>
      <c r="G178" s="1"/>
      <c r="H178" s="34" t="e">
        <f>SUM(D176,I176)</f>
        <v>#REF!</v>
      </c>
      <c r="I178" s="2"/>
    </row>
    <row r="179" spans="1:9" ht="16" thickBot="1" x14ac:dyDescent="0.25">
      <c r="A179" s="1"/>
      <c r="B179" s="1"/>
      <c r="C179" s="1"/>
      <c r="D179" s="1"/>
      <c r="E179" s="1"/>
      <c r="F179" s="17" t="s">
        <v>40</v>
      </c>
      <c r="G179" s="1"/>
      <c r="H179" s="1"/>
      <c r="I179" s="19" t="e">
        <f>SUM(H178*7)</f>
        <v>#REF!</v>
      </c>
    </row>
    <row r="180" spans="1:9" ht="16" thickBot="1" x14ac:dyDescent="0.25">
      <c r="A180" s="1"/>
      <c r="B180" s="1"/>
      <c r="C180" s="1"/>
      <c r="D180" s="1"/>
      <c r="E180" s="1"/>
      <c r="F180" s="20"/>
      <c r="G180" s="1"/>
      <c r="H180" s="1"/>
      <c r="I180" s="15"/>
    </row>
    <row r="181" spans="1:9" ht="17" thickBot="1" x14ac:dyDescent="0.25">
      <c r="A181" s="75" t="s">
        <v>190</v>
      </c>
      <c r="B181" s="76"/>
      <c r="C181" s="76"/>
      <c r="D181" s="76"/>
      <c r="E181" s="76"/>
      <c r="F181" s="76"/>
      <c r="G181" s="76"/>
      <c r="H181" s="76"/>
      <c r="I181" s="77"/>
    </row>
    <row r="183" spans="1:9" x14ac:dyDescent="0.2">
      <c r="A183" s="4" t="s">
        <v>1</v>
      </c>
      <c r="B183" s="47" t="s">
        <v>2</v>
      </c>
      <c r="C183" s="47"/>
      <c r="D183" s="47" t="s">
        <v>4</v>
      </c>
      <c r="E183" s="25"/>
      <c r="F183" s="4" t="s">
        <v>1</v>
      </c>
      <c r="G183" s="4" t="s">
        <v>2</v>
      </c>
      <c r="H183" s="28" t="s">
        <v>3</v>
      </c>
      <c r="I183" s="28" t="s">
        <v>4</v>
      </c>
    </row>
    <row r="184" spans="1:9" x14ac:dyDescent="0.2">
      <c r="A184" s="51" t="s">
        <v>191</v>
      </c>
      <c r="B184" s="7">
        <v>50</v>
      </c>
      <c r="C184" s="7"/>
      <c r="D184" s="7" t="e">
        <f>SUM(B184*#REF!)</f>
        <v>#REF!</v>
      </c>
      <c r="E184" s="80"/>
      <c r="F184" s="6" t="s">
        <v>192</v>
      </c>
      <c r="G184" s="7">
        <v>10</v>
      </c>
      <c r="H184" s="8"/>
      <c r="I184" s="7">
        <f>SUM(G184*H184)</f>
        <v>0</v>
      </c>
    </row>
    <row r="185" spans="1:9" x14ac:dyDescent="0.2">
      <c r="A185" s="51" t="s">
        <v>193</v>
      </c>
      <c r="B185" s="7">
        <v>100</v>
      </c>
      <c r="C185" s="7"/>
      <c r="D185" s="7" t="e">
        <f>SUM(B185*#REF!)</f>
        <v>#REF!</v>
      </c>
      <c r="E185" s="80"/>
      <c r="F185" s="6" t="s">
        <v>199</v>
      </c>
      <c r="G185" s="7">
        <v>60</v>
      </c>
      <c r="H185" s="8"/>
      <c r="I185" s="7">
        <f t="shared" ref="I185:I190" si="8">SUM(G185*H185)</f>
        <v>0</v>
      </c>
    </row>
    <row r="186" spans="1:9" x14ac:dyDescent="0.2">
      <c r="A186" s="51" t="s">
        <v>194</v>
      </c>
      <c r="B186" s="7">
        <v>58</v>
      </c>
      <c r="C186" s="7"/>
      <c r="D186" s="7" t="e">
        <f>SUM(B186*#REF!)</f>
        <v>#REF!</v>
      </c>
      <c r="E186" s="80"/>
      <c r="F186" s="6" t="s">
        <v>241</v>
      </c>
      <c r="G186" s="7">
        <v>300</v>
      </c>
      <c r="H186" s="8"/>
      <c r="I186" s="7">
        <f t="shared" si="8"/>
        <v>0</v>
      </c>
    </row>
    <row r="187" spans="1:9" x14ac:dyDescent="0.2">
      <c r="A187" s="51" t="s">
        <v>195</v>
      </c>
      <c r="B187" s="7">
        <v>50</v>
      </c>
      <c r="C187" s="7"/>
      <c r="D187" s="7" t="e">
        <f>SUM(B187*#REF!)</f>
        <v>#REF!</v>
      </c>
      <c r="E187" s="80"/>
      <c r="F187" s="6" t="s">
        <v>196</v>
      </c>
      <c r="G187" s="7">
        <v>50</v>
      </c>
      <c r="H187" s="8"/>
      <c r="I187" s="7">
        <f t="shared" si="8"/>
        <v>0</v>
      </c>
    </row>
    <row r="188" spans="1:9" x14ac:dyDescent="0.2">
      <c r="A188" s="11" t="s">
        <v>37</v>
      </c>
      <c r="B188" s="12"/>
      <c r="C188" s="12"/>
      <c r="D188" s="7" t="e">
        <f>SUM(B188*#REF!)</f>
        <v>#REF!</v>
      </c>
      <c r="E188" s="80"/>
      <c r="F188" s="6" t="s">
        <v>197</v>
      </c>
      <c r="G188" s="7">
        <v>8</v>
      </c>
      <c r="H188" s="8"/>
      <c r="I188" s="7">
        <f t="shared" si="8"/>
        <v>0</v>
      </c>
    </row>
    <row r="189" spans="1:9" x14ac:dyDescent="0.2">
      <c r="A189" s="11" t="s">
        <v>37</v>
      </c>
      <c r="B189" s="12"/>
      <c r="C189" s="12"/>
      <c r="D189" s="7" t="e">
        <f>SUM(B189*#REF!)</f>
        <v>#REF!</v>
      </c>
      <c r="E189" s="80"/>
      <c r="F189" s="6" t="s">
        <v>198</v>
      </c>
      <c r="G189" s="7">
        <v>40</v>
      </c>
      <c r="H189" s="8"/>
      <c r="I189" s="7">
        <f t="shared" si="8"/>
        <v>0</v>
      </c>
    </row>
    <row r="190" spans="1:9" x14ac:dyDescent="0.2">
      <c r="A190" s="11" t="s">
        <v>37</v>
      </c>
      <c r="B190" s="12"/>
      <c r="C190" s="12"/>
      <c r="D190" s="7" t="e">
        <f>SUM(B190*#REF!)</f>
        <v>#REF!</v>
      </c>
      <c r="E190" s="80"/>
      <c r="F190" s="74" t="s">
        <v>37</v>
      </c>
      <c r="G190" s="7"/>
      <c r="H190" s="8"/>
      <c r="I190" s="7">
        <f t="shared" si="8"/>
        <v>0</v>
      </c>
    </row>
    <row r="191" spans="1:9" ht="16" thickBot="1" x14ac:dyDescent="0.25">
      <c r="A191" s="1"/>
      <c r="B191" s="1"/>
      <c r="C191" s="1"/>
      <c r="D191" s="7" t="e">
        <f>SUM(D184:D190)</f>
        <v>#REF!</v>
      </c>
      <c r="E191" s="14"/>
      <c r="F191" s="1"/>
      <c r="G191" s="1"/>
      <c r="H191" s="7">
        <f>SUM(H184:H190)</f>
        <v>0</v>
      </c>
      <c r="I191" s="22">
        <f>SUM(I184:I190)</f>
        <v>0</v>
      </c>
    </row>
    <row r="192" spans="1:9" ht="16" thickBot="1" x14ac:dyDescent="0.25">
      <c r="A192" s="1"/>
      <c r="B192" s="1"/>
      <c r="C192" s="1"/>
      <c r="D192" s="1"/>
      <c r="E192" s="1"/>
      <c r="F192" s="17" t="s">
        <v>38</v>
      </c>
      <c r="G192" s="1"/>
      <c r="H192" s="1"/>
      <c r="I192" s="34" t="e">
        <f>SUM(#REF!,H191)</f>
        <v>#REF!</v>
      </c>
    </row>
    <row r="193" spans="1:10" ht="16" thickBot="1" x14ac:dyDescent="0.25">
      <c r="A193" s="1"/>
      <c r="B193" s="1"/>
      <c r="C193" s="1"/>
      <c r="D193" s="1"/>
      <c r="E193" s="1"/>
      <c r="F193" s="17" t="s">
        <v>39</v>
      </c>
      <c r="G193" s="1"/>
      <c r="H193" s="19" t="e">
        <f>SUM(D191,I191)</f>
        <v>#REF!</v>
      </c>
      <c r="I193" s="1"/>
      <c r="J193" s="1"/>
    </row>
    <row r="194" spans="1:10" x14ac:dyDescent="0.2">
      <c r="A194" s="1"/>
      <c r="B194" s="1"/>
      <c r="C194" s="1"/>
      <c r="D194" s="1"/>
      <c r="E194" s="1"/>
      <c r="F194" s="17" t="s">
        <v>40</v>
      </c>
      <c r="G194" s="1"/>
      <c r="H194" s="1"/>
      <c r="I194" s="39" t="e">
        <f>SUM(H193*7)</f>
        <v>#REF!</v>
      </c>
      <c r="J194" s="1"/>
    </row>
    <row r="195" spans="1:10" ht="16" thickBot="1" x14ac:dyDescent="0.25">
      <c r="A195" s="1"/>
      <c r="B195" s="1"/>
      <c r="C195" s="1"/>
      <c r="D195" s="1"/>
      <c r="E195" s="1"/>
      <c r="F195" s="20"/>
      <c r="G195" s="1"/>
      <c r="H195" s="65" t="s">
        <v>201</v>
      </c>
      <c r="I195" s="66" t="s">
        <v>202</v>
      </c>
      <c r="J195" s="1"/>
    </row>
    <row r="196" spans="1:10" ht="17" thickBot="1" x14ac:dyDescent="0.25">
      <c r="A196" s="92" t="s">
        <v>242</v>
      </c>
      <c r="B196" s="93"/>
      <c r="C196" s="93"/>
      <c r="D196" s="94"/>
      <c r="E196" s="35"/>
      <c r="F196" s="17" t="s">
        <v>204</v>
      </c>
      <c r="G196" s="35"/>
      <c r="H196" s="67" t="e">
        <f>SUM(I41,I60,I75,I89,I103,I119,I141,I154,I177,I192)</f>
        <v>#REF!</v>
      </c>
      <c r="I196" s="67" t="e">
        <f>SUM(I27,I41,I60,I75,I89,I103,I119,I141,I154,I177,I192)</f>
        <v>#REF!</v>
      </c>
      <c r="J196" s="35"/>
    </row>
    <row r="197" spans="1:10" ht="16" thickBot="1" x14ac:dyDescent="0.25">
      <c r="A197" s="36"/>
      <c r="B197" s="1"/>
      <c r="C197" s="1"/>
      <c r="D197" s="1"/>
      <c r="E197" s="1"/>
      <c r="F197" s="37"/>
      <c r="G197" s="1"/>
      <c r="H197" s="52"/>
      <c r="I197" s="52"/>
      <c r="J197" s="1"/>
    </row>
    <row r="198" spans="1:10" ht="17" thickTop="1" thickBot="1" x14ac:dyDescent="0.25">
      <c r="A198" s="4" t="s">
        <v>1</v>
      </c>
      <c r="B198" s="47" t="s">
        <v>2</v>
      </c>
      <c r="C198" s="47"/>
      <c r="D198" s="47" t="s">
        <v>4</v>
      </c>
      <c r="E198" s="87"/>
      <c r="F198" s="68" t="s">
        <v>243</v>
      </c>
      <c r="G198" s="5"/>
      <c r="H198" s="53" t="e">
        <f>SUM(H28,H42,H61,H76,H90,H104,H120,H142,H155,H178,H193,D208)</f>
        <v>#REF!</v>
      </c>
      <c r="I198" s="53" t="e">
        <f>SUM(H28,H42,H61,H76,H90,H104,H120,H142,H155,H178,H193,D208)</f>
        <v>#REF!</v>
      </c>
      <c r="J198" s="5"/>
    </row>
    <row r="199" spans="1:10" x14ac:dyDescent="0.2">
      <c r="A199" s="6" t="s">
        <v>206</v>
      </c>
      <c r="B199" s="7">
        <v>10</v>
      </c>
      <c r="C199" s="7"/>
      <c r="D199" s="7" t="e">
        <f>SUM(B199*#REF!)</f>
        <v>#REF!</v>
      </c>
      <c r="E199" s="87"/>
      <c r="F199" s="37"/>
      <c r="G199" s="1"/>
      <c r="H199" s="52"/>
      <c r="I199" s="52"/>
      <c r="J199" s="1"/>
    </row>
    <row r="200" spans="1:10" x14ac:dyDescent="0.2">
      <c r="A200" s="6" t="s">
        <v>207</v>
      </c>
      <c r="B200" s="7">
        <v>5</v>
      </c>
      <c r="C200" s="7"/>
      <c r="D200" s="7" t="e">
        <f>SUM(B200*#REF!)</f>
        <v>#REF!</v>
      </c>
      <c r="E200" s="87"/>
      <c r="F200" s="54" t="s">
        <v>244</v>
      </c>
      <c r="G200" s="1"/>
      <c r="H200" s="55" t="e">
        <f>SUM(H198*7)</f>
        <v>#REF!</v>
      </c>
      <c r="I200" s="73" t="e">
        <f>+H198*7</f>
        <v>#REF!</v>
      </c>
      <c r="J200" s="1"/>
    </row>
    <row r="201" spans="1:10" x14ac:dyDescent="0.2">
      <c r="A201" s="6" t="s">
        <v>208</v>
      </c>
      <c r="B201" s="7">
        <v>3</v>
      </c>
      <c r="C201" s="7"/>
      <c r="D201" s="7" t="e">
        <f>SUM(B201*#REF!)</f>
        <v>#REF!</v>
      </c>
      <c r="E201" s="87"/>
      <c r="F201" s="56" t="s">
        <v>210</v>
      </c>
      <c r="G201" s="1"/>
      <c r="H201" s="57" t="e">
        <f>SUM(D228)</f>
        <v>#REF!</v>
      </c>
      <c r="I201" s="73" t="e">
        <f>+D228</f>
        <v>#REF!</v>
      </c>
      <c r="J201" s="1"/>
    </row>
    <row r="202" spans="1:10" x14ac:dyDescent="0.2">
      <c r="A202" s="6" t="s">
        <v>209</v>
      </c>
      <c r="B202" s="7">
        <v>4.5</v>
      </c>
      <c r="C202" s="7"/>
      <c r="D202" s="7" t="e">
        <f>SUM(B202*#REF!)</f>
        <v>#REF!</v>
      </c>
      <c r="E202" s="87"/>
      <c r="F202" s="38" t="s">
        <v>212</v>
      </c>
      <c r="G202" s="1"/>
      <c r="H202" s="55" t="e">
        <f>SUM(H200-H201)</f>
        <v>#REF!</v>
      </c>
      <c r="I202" s="73" t="e">
        <f>+I200-I201</f>
        <v>#REF!</v>
      </c>
      <c r="J202" s="1"/>
    </row>
    <row r="203" spans="1:10" ht="16" thickBot="1" x14ac:dyDescent="0.25">
      <c r="A203" s="6" t="s">
        <v>211</v>
      </c>
      <c r="B203" s="7">
        <v>6</v>
      </c>
      <c r="C203" s="7"/>
      <c r="D203" s="7" t="e">
        <f>SUM(B203*#REF!)</f>
        <v>#REF!</v>
      </c>
      <c r="E203" s="87"/>
      <c r="F203" s="58" t="s">
        <v>214</v>
      </c>
      <c r="G203" s="1"/>
      <c r="H203" s="57" t="e">
        <f>SUM(H202*0.1)</f>
        <v>#REF!</v>
      </c>
      <c r="I203" s="73"/>
      <c r="J203" s="1"/>
    </row>
    <row r="204" spans="1:10" ht="16" thickBot="1" x14ac:dyDescent="0.25">
      <c r="A204" s="6" t="s">
        <v>213</v>
      </c>
      <c r="B204" s="7">
        <v>6.5</v>
      </c>
      <c r="C204" s="7"/>
      <c r="D204" s="7" t="e">
        <f>SUM(B204*#REF!)</f>
        <v>#REF!</v>
      </c>
      <c r="E204" s="87"/>
      <c r="F204" s="71" t="s">
        <v>216</v>
      </c>
      <c r="G204" s="1"/>
      <c r="H204" s="55" t="e">
        <f>SUM(H202-H203)</f>
        <v>#REF!</v>
      </c>
      <c r="I204" s="73" t="e">
        <f>+I200-I201</f>
        <v>#REF!</v>
      </c>
      <c r="J204" s="1"/>
    </row>
    <row r="205" spans="1:10" ht="16" thickBot="1" x14ac:dyDescent="0.25">
      <c r="A205" s="6" t="s">
        <v>217</v>
      </c>
      <c r="B205" s="7">
        <v>10</v>
      </c>
      <c r="C205" s="7"/>
      <c r="D205" s="7" t="e">
        <f>SUM(B205*#REF!)</f>
        <v>#REF!</v>
      </c>
      <c r="E205" s="87"/>
      <c r="F205" s="72" t="s">
        <v>245</v>
      </c>
      <c r="G205" s="1"/>
      <c r="H205" s="59"/>
      <c r="I205" s="59"/>
      <c r="J205" s="1"/>
    </row>
    <row r="206" spans="1:10" ht="17" thickTop="1" thickBot="1" x14ac:dyDescent="0.25">
      <c r="A206" s="6" t="s">
        <v>218</v>
      </c>
      <c r="B206" s="7">
        <v>5</v>
      </c>
      <c r="C206" s="7"/>
      <c r="D206" s="7" t="e">
        <f>SUM(B206*#REF!)</f>
        <v>#REF!</v>
      </c>
      <c r="E206" s="87"/>
      <c r="F206" s="38" t="s">
        <v>219</v>
      </c>
      <c r="G206" s="1"/>
      <c r="H206" s="40" t="e">
        <f>SUM(H205-H204)</f>
        <v>#REF!</v>
      </c>
      <c r="I206" s="41" t="e">
        <f>SUM(I205-I204)</f>
        <v>#REF!</v>
      </c>
      <c r="J206" s="1"/>
    </row>
    <row r="207" spans="1:10" x14ac:dyDescent="0.2">
      <c r="A207" s="6" t="s">
        <v>220</v>
      </c>
      <c r="B207" s="7">
        <v>10</v>
      </c>
      <c r="C207" s="7"/>
      <c r="D207" s="7" t="e">
        <f>SUM(B207*#REF!)</f>
        <v>#REF!</v>
      </c>
      <c r="E207" s="87"/>
      <c r="F207" s="20"/>
      <c r="G207" s="35"/>
      <c r="H207" s="35"/>
      <c r="I207" s="35"/>
      <c r="J207" s="1"/>
    </row>
    <row r="208" spans="1:10" x14ac:dyDescent="0.2">
      <c r="A208" s="1"/>
      <c r="B208" s="1"/>
      <c r="C208" s="1"/>
      <c r="D208" s="7" t="e">
        <f>SUM(D199:D207)</f>
        <v>#REF!</v>
      </c>
      <c r="E208" s="87"/>
      <c r="F208" s="35"/>
      <c r="G208" s="35"/>
      <c r="H208" s="35"/>
      <c r="I208" s="35"/>
      <c r="J208" s="1"/>
    </row>
    <row r="209" spans="1:10" ht="16" thickBot="1" x14ac:dyDescent="0.25">
      <c r="A209" s="1"/>
      <c r="B209" s="1"/>
      <c r="C209" s="1"/>
      <c r="D209" s="1"/>
      <c r="E209" s="1"/>
      <c r="F209" s="89"/>
      <c r="G209" s="89"/>
      <c r="H209" s="89"/>
      <c r="I209" s="89"/>
      <c r="J209" s="1"/>
    </row>
    <row r="210" spans="1:10" ht="17" thickBot="1" x14ac:dyDescent="0.25">
      <c r="A210" s="92" t="s">
        <v>200</v>
      </c>
      <c r="B210" s="93"/>
      <c r="C210" s="93"/>
      <c r="D210" s="94"/>
      <c r="E210" s="35"/>
      <c r="F210" s="88"/>
      <c r="G210" s="88"/>
      <c r="H210" s="88"/>
      <c r="I210" s="88"/>
      <c r="J210" s="35"/>
    </row>
    <row r="211" spans="1:10" x14ac:dyDescent="0.2">
      <c r="A211" s="36"/>
      <c r="B211" s="1"/>
      <c r="C211" s="1"/>
      <c r="D211" s="1"/>
      <c r="E211" s="1"/>
      <c r="F211" s="1"/>
      <c r="G211" s="60"/>
      <c r="H211" s="60"/>
      <c r="I211" s="35"/>
      <c r="J211" s="1"/>
    </row>
    <row r="212" spans="1:10" x14ac:dyDescent="0.2">
      <c r="A212" s="4" t="s">
        <v>1</v>
      </c>
      <c r="B212" s="28" t="s">
        <v>2</v>
      </c>
      <c r="C212" s="28"/>
      <c r="D212" s="28" t="s">
        <v>4</v>
      </c>
      <c r="E212" s="87"/>
      <c r="F212" s="35"/>
      <c r="G212" s="61"/>
      <c r="H212" s="61"/>
      <c r="I212" s="3"/>
      <c r="J212" s="5"/>
    </row>
    <row r="213" spans="1:10" x14ac:dyDescent="0.2">
      <c r="A213" s="6" t="s">
        <v>203</v>
      </c>
      <c r="B213" s="8">
        <v>3</v>
      </c>
      <c r="C213" s="8"/>
      <c r="D213" s="7" t="e">
        <f>SUM(B213*#REF!)</f>
        <v>#REF!</v>
      </c>
      <c r="E213" s="87"/>
      <c r="F213" s="35"/>
      <c r="G213" s="62"/>
      <c r="H213" s="62"/>
      <c r="I213" s="5"/>
      <c r="J213" s="1"/>
    </row>
    <row r="214" spans="1:10" x14ac:dyDescent="0.2">
      <c r="A214" s="6" t="s">
        <v>205</v>
      </c>
      <c r="B214" s="8">
        <v>5</v>
      </c>
      <c r="C214" s="8"/>
      <c r="D214" s="7" t="e">
        <f>SUM(B214*#REF!)</f>
        <v>#REF!</v>
      </c>
      <c r="E214" s="87"/>
      <c r="F214" s="35"/>
      <c r="G214" s="62"/>
      <c r="H214" s="62"/>
      <c r="I214" s="1"/>
      <c r="J214" s="1"/>
    </row>
    <row r="215" spans="1:10" x14ac:dyDescent="0.2">
      <c r="A215" s="6" t="s">
        <v>206</v>
      </c>
      <c r="B215" s="8">
        <v>5</v>
      </c>
      <c r="C215" s="8"/>
      <c r="D215" s="7" t="e">
        <f>SUM(B215*#REF!)</f>
        <v>#REF!</v>
      </c>
      <c r="E215" s="87"/>
      <c r="F215" s="35"/>
      <c r="G215" s="62"/>
      <c r="H215" s="62"/>
      <c r="I215" s="1"/>
      <c r="J215" s="63"/>
    </row>
    <row r="216" spans="1:10" x14ac:dyDescent="0.2">
      <c r="A216" s="6" t="s">
        <v>207</v>
      </c>
      <c r="B216" s="8">
        <v>1.5</v>
      </c>
      <c r="C216" s="8"/>
      <c r="D216" s="7" t="e">
        <f>SUM(B216*#REF!)</f>
        <v>#REF!</v>
      </c>
      <c r="E216" s="87"/>
      <c r="F216" s="35"/>
      <c r="G216" s="62"/>
      <c r="H216" s="62"/>
      <c r="I216" s="35"/>
      <c r="J216" s="1"/>
    </row>
    <row r="217" spans="1:10" x14ac:dyDescent="0.2">
      <c r="A217" s="6" t="s">
        <v>208</v>
      </c>
      <c r="B217" s="8">
        <v>3</v>
      </c>
      <c r="C217" s="8"/>
      <c r="D217" s="7" t="e">
        <f>SUM(B217*#REF!)</f>
        <v>#REF!</v>
      </c>
      <c r="E217" s="87"/>
      <c r="F217" s="35"/>
      <c r="G217" s="62"/>
      <c r="H217" s="62"/>
      <c r="I217" s="1"/>
      <c r="J217" s="63"/>
    </row>
    <row r="218" spans="1:10" x14ac:dyDescent="0.2">
      <c r="A218" s="6" t="s">
        <v>209</v>
      </c>
      <c r="B218" s="8">
        <v>4.5</v>
      </c>
      <c r="C218" s="8"/>
      <c r="D218" s="7" t="e">
        <f>SUM(B218*#REF!)</f>
        <v>#REF!</v>
      </c>
      <c r="E218" s="87"/>
      <c r="F218" s="35"/>
      <c r="G218" s="62"/>
      <c r="H218" s="62"/>
      <c r="I218" s="35"/>
      <c r="J218" s="1"/>
    </row>
    <row r="219" spans="1:10" x14ac:dyDescent="0.2">
      <c r="A219" s="6" t="s">
        <v>211</v>
      </c>
      <c r="B219" s="8">
        <v>6</v>
      </c>
      <c r="C219" s="8"/>
      <c r="D219" s="7" t="e">
        <f>SUM(B219*#REF!)</f>
        <v>#REF!</v>
      </c>
      <c r="E219" s="87"/>
      <c r="F219" s="35"/>
      <c r="G219" s="62"/>
      <c r="H219" s="62"/>
      <c r="I219" s="1"/>
      <c r="J219" s="1"/>
    </row>
    <row r="220" spans="1:10" x14ac:dyDescent="0.2">
      <c r="A220" s="6" t="s">
        <v>213</v>
      </c>
      <c r="B220" s="8">
        <v>6.5</v>
      </c>
      <c r="C220" s="8"/>
      <c r="D220" s="7" t="e">
        <f>SUM(B220*#REF!)</f>
        <v>#REF!</v>
      </c>
      <c r="E220" s="87"/>
      <c r="F220" s="35"/>
      <c r="G220" s="62"/>
      <c r="H220" s="62"/>
      <c r="I220" s="1"/>
      <c r="J220" s="1"/>
    </row>
    <row r="221" spans="1:10" x14ac:dyDescent="0.2">
      <c r="A221" s="6" t="s">
        <v>215</v>
      </c>
      <c r="B221" s="8">
        <v>4.5</v>
      </c>
      <c r="C221" s="8"/>
      <c r="D221" s="7" t="e">
        <f>SUM(B221*#REF!)</f>
        <v>#REF!</v>
      </c>
      <c r="E221" s="87"/>
      <c r="F221" s="35"/>
      <c r="G221" s="62"/>
      <c r="H221" s="62"/>
      <c r="I221" s="1"/>
      <c r="J221" s="1"/>
    </row>
    <row r="222" spans="1:10" x14ac:dyDescent="0.2">
      <c r="A222" s="6" t="s">
        <v>217</v>
      </c>
      <c r="B222" s="8">
        <v>10</v>
      </c>
      <c r="C222" s="8"/>
      <c r="D222" s="7" t="e">
        <f>SUM(B222*#REF!)</f>
        <v>#REF!</v>
      </c>
      <c r="E222" s="87"/>
      <c r="F222" s="35"/>
      <c r="G222" s="62"/>
      <c r="H222" s="62"/>
      <c r="I222" s="1"/>
      <c r="J222" s="1"/>
    </row>
    <row r="223" spans="1:10" x14ac:dyDescent="0.2">
      <c r="A223" s="6" t="s">
        <v>218</v>
      </c>
      <c r="B223" s="8">
        <v>5</v>
      </c>
      <c r="C223" s="8"/>
      <c r="D223" s="7" t="e">
        <f>SUM(B223*#REF!)</f>
        <v>#REF!</v>
      </c>
      <c r="E223" s="87"/>
      <c r="F223" s="35"/>
      <c r="G223" s="62"/>
      <c r="H223" s="62"/>
      <c r="I223" s="1"/>
      <c r="J223" s="1"/>
    </row>
    <row r="224" spans="1:10" x14ac:dyDescent="0.2">
      <c r="A224" s="6" t="s">
        <v>220</v>
      </c>
      <c r="B224" s="8">
        <v>5</v>
      </c>
      <c r="C224" s="8"/>
      <c r="D224" s="7" t="e">
        <f>SUM(B224*#REF!)</f>
        <v>#REF!</v>
      </c>
      <c r="E224" s="87"/>
      <c r="F224" s="35"/>
      <c r="G224" s="62"/>
      <c r="H224" s="62"/>
      <c r="I224" s="1"/>
      <c r="J224" s="1"/>
    </row>
    <row r="225" spans="1:8" x14ac:dyDescent="0.2">
      <c r="A225" s="11" t="s">
        <v>37</v>
      </c>
      <c r="B225" s="12"/>
      <c r="C225" s="12"/>
      <c r="D225" s="7" t="e">
        <f>SUM(B225*#REF!)</f>
        <v>#REF!</v>
      </c>
      <c r="E225" s="87"/>
      <c r="F225" s="35"/>
      <c r="G225" s="62"/>
      <c r="H225" s="62"/>
    </row>
    <row r="226" spans="1:8" x14ac:dyDescent="0.2">
      <c r="A226" s="1"/>
      <c r="B226" s="1"/>
      <c r="C226" s="1"/>
      <c r="D226" s="7" t="e">
        <f>SUM(D213:D225)</f>
        <v>#REF!</v>
      </c>
      <c r="E226" s="87"/>
      <c r="F226" s="35"/>
      <c r="G226" s="62"/>
      <c r="H226" s="62"/>
    </row>
    <row r="227" spans="1:8" ht="16" thickBot="1" x14ac:dyDescent="0.25">
      <c r="A227" s="1"/>
      <c r="B227" s="1"/>
      <c r="C227" s="1"/>
      <c r="D227" s="1"/>
      <c r="E227" s="1"/>
      <c r="F227" s="35"/>
      <c r="G227" s="62"/>
      <c r="H227" s="62"/>
    </row>
    <row r="228" spans="1:8" ht="16" thickBot="1" x14ac:dyDescent="0.25">
      <c r="A228" s="90" t="s">
        <v>221</v>
      </c>
      <c r="B228" s="91"/>
      <c r="C228" s="91"/>
      <c r="D228" s="2" t="e">
        <f>SUM(D226*7)</f>
        <v>#REF!</v>
      </c>
      <c r="E228" s="1"/>
      <c r="F228" s="35"/>
      <c r="G228" s="35"/>
      <c r="H228" s="35"/>
    </row>
    <row r="229" spans="1:8" ht="16" thickBot="1" x14ac:dyDescent="0.25">
      <c r="A229" s="37"/>
      <c r="B229" s="2"/>
      <c r="C229" s="2"/>
      <c r="D229" s="2"/>
      <c r="E229" s="1"/>
      <c r="F229" s="35"/>
      <c r="G229" s="35"/>
      <c r="H229" s="35"/>
    </row>
    <row r="230" spans="1:8" ht="16" thickBot="1" x14ac:dyDescent="0.25">
      <c r="A230" s="85" t="s">
        <v>222</v>
      </c>
      <c r="B230" s="86"/>
      <c r="C230" s="86"/>
      <c r="D230" s="2" t="e">
        <f>SUM(#REF!)</f>
        <v>#REF!</v>
      </c>
      <c r="E230" s="1"/>
      <c r="F230" s="35"/>
      <c r="G230" s="35"/>
      <c r="H230" s="35"/>
    </row>
    <row r="231" spans="1:8" x14ac:dyDescent="0.2">
      <c r="A231" s="1"/>
      <c r="B231" s="1"/>
      <c r="C231" s="1"/>
      <c r="D231" s="1"/>
      <c r="E231" s="1"/>
      <c r="F231" s="64"/>
      <c r="G231" s="35"/>
      <c r="H231" s="35"/>
    </row>
  </sheetData>
  <mergeCells count="29">
    <mergeCell ref="K2:Y5"/>
    <mergeCell ref="A145:I145"/>
    <mergeCell ref="A2:I2"/>
    <mergeCell ref="A31:I31"/>
    <mergeCell ref="A45:I45"/>
    <mergeCell ref="A64:I64"/>
    <mergeCell ref="E4:E25"/>
    <mergeCell ref="E33:E39"/>
    <mergeCell ref="A48:D48"/>
    <mergeCell ref="A230:C230"/>
    <mergeCell ref="E212:E226"/>
    <mergeCell ref="F210:I210"/>
    <mergeCell ref="E161:E175"/>
    <mergeCell ref="E184:E190"/>
    <mergeCell ref="F209:I209"/>
    <mergeCell ref="A228:C228"/>
    <mergeCell ref="E198:E208"/>
    <mergeCell ref="A196:D196"/>
    <mergeCell ref="A210:D210"/>
    <mergeCell ref="A158:I158"/>
    <mergeCell ref="A181:I181"/>
    <mergeCell ref="E148:E152"/>
    <mergeCell ref="E67:E73"/>
    <mergeCell ref="E126:E139"/>
    <mergeCell ref="A80:I80"/>
    <mergeCell ref="A93:I93"/>
    <mergeCell ref="A114:D114"/>
    <mergeCell ref="A107:I107"/>
    <mergeCell ref="A123:I123"/>
  </mergeCells>
  <pageMargins left="0.7" right="0.7" top="0.75" bottom="0.75" header="0.3" footer="0.3"/>
  <pageSetup orientation="landscape" r:id="rId1"/>
  <rowBreaks count="7" manualBreakCount="7">
    <brk id="29" max="16383" man="1"/>
    <brk id="91" max="16383" man="1"/>
    <brk id="121" max="16383" man="1"/>
    <brk id="143" max="16383" man="1"/>
    <brk id="156" max="16383" man="1"/>
    <brk id="179" max="16383" man="1"/>
    <brk id="208"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FAILURE PACKET</vt:lpstr>
      <vt:lpstr>'FAILURE PACKET'!Print_Area</vt:lpstr>
    </vt:vector>
  </TitlesOfParts>
  <Manager/>
  <Company>U.S. Army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SDDC</dc:creator>
  <cp:keywords/>
  <dc:description/>
  <cp:lastModifiedBy>Reither, Daniel - EXT</cp:lastModifiedBy>
  <cp:lastPrinted>2021-12-06T18:07:45Z</cp:lastPrinted>
  <dcterms:created xsi:type="dcterms:W3CDTF">2010-10-27T14:25:38Z</dcterms:created>
  <dcterms:modified xsi:type="dcterms:W3CDTF">2025-05-01T22:37:05Z</dcterms:modified>
  <cp:category/>
</cp:coreProperties>
</file>