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B9F7CF51-A2AD-42F0-99C7-116708DC631C}" xr6:coauthVersionLast="47" xr6:coauthVersionMax="47" xr10:uidLastSave="{00000000-0000-0000-0000-000000000000}"/>
  <bookViews>
    <workbookView xWindow="-120" yWindow="-120" windowWidth="20730" windowHeight="11160" tabRatio="747" firstSheet="8" activeTab="8" xr2:uid="{328BC6C1-A837-4E1A-84D5-A57C42EC6B10}"/>
  </bookViews>
  <sheets>
    <sheet name="barra- vc esta aqui" sheetId="15" r:id="rId1"/>
    <sheet name="Pesquisa básica 1" sheetId="10" r:id="rId2"/>
    <sheet name="historico ano a ano" sheetId="14" r:id="rId3"/>
    <sheet name="tab_resultados_pesquisa basica" sheetId="1" r:id="rId4"/>
    <sheet name="barra navegação vertical" sheetId="5" r:id="rId5"/>
    <sheet name="barra deslizante" sheetId="3" r:id="rId6"/>
    <sheet name="filtros aplicados" sheetId="4" r:id="rId7"/>
    <sheet name="tabela de dados com filtros" sheetId="8" state="hidden" r:id="rId8"/>
    <sheet name="tabela de resultados (2)" sheetId="12" r:id="rId9"/>
    <sheet name="formulário de detalhamento" sheetId="13" r:id="rId10"/>
    <sheet name="adicionar remover coluna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F25" i="12"/>
  <c r="E25" i="12"/>
  <c r="D25" i="12"/>
  <c r="F10" i="12"/>
  <c r="E10" i="12"/>
  <c r="D10" i="12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<sst xmlns="http://schemas.openxmlformats.org/spreadsheetml/2006/main" count="195" uniqueCount="139">
  <si>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</si>
  <si>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</si>
  <si>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</si>
  <si>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</si>
  <si>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</si>
  <si>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</si>
  <si>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</si>
  <si>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</si>
  <si>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</si>
  <si>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</si>
  <si>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https://baymard.com/blog/how-to-design-applied-filters</t>
  </si>
  <si>
    <t>Marcar / Desmarcar todos</t>
  </si>
  <si>
    <t>Mês/Ano</t>
  </si>
  <si>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</si>
  <si>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</si>
  <si>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</si>
  <si>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</si>
  <si>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</si>
  <si>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</si>
  <si>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</si>
  <si>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</si>
  <si>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</si>
  <si>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</si>
  <si>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</si>
  <si>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</si>
  <si>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</si>
  <si>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</si>
  <si>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</si>
  <si>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Coluna 16</t>
  </si>
  <si>
    <t>Coluna 17</t>
  </si>
  <si>
    <t>Coluna 18</t>
  </si>
  <si>
    <t>Coluna 19</t>
  </si>
  <si>
    <t>Coluna 20</t>
  </si>
  <si>
    <t>Coluna 21</t>
  </si>
  <si>
    <r>
      <rPr>
        <b/>
        <sz val="11"/>
        <color theme="1"/>
        <rFont val="Calibri"/>
        <family val="2"/>
        <scheme val="minor"/>
      </rPr>
      <t>Período</t>
    </r>
    <r>
      <rPr>
        <sz val="11"/>
        <color theme="1"/>
        <rFont val="Calibri"/>
        <family val="2"/>
        <scheme val="minor"/>
      </rPr>
      <t>: 01/01/2021 a 31/05/2021</t>
    </r>
  </si>
  <si>
    <r>
      <rPr>
        <b/>
        <sz val="11"/>
        <color theme="1"/>
        <rFont val="Calibri"/>
        <family val="2"/>
        <scheme val="minor"/>
      </rPr>
      <t>Dados Atualizados em</t>
    </r>
    <r>
      <rPr>
        <sz val="11"/>
        <color theme="1"/>
        <rFont val="Calibri"/>
        <family val="2"/>
        <scheme val="minor"/>
      </rPr>
      <t>: 15/05/2021</t>
    </r>
  </si>
  <si>
    <t>Filtro 1</t>
  </si>
  <si>
    <t>Filtro 2</t>
  </si>
  <si>
    <t>Filtro 10</t>
  </si>
  <si>
    <t>Filtro 14</t>
  </si>
  <si>
    <t>Filtro 21</t>
  </si>
  <si>
    <t>Filtro 22</t>
  </si>
  <si>
    <t>SUBTOTAL</t>
  </si>
  <si>
    <t>Filtros: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</si>
  <si>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</si>
  <si>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</si>
  <si>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</si>
  <si>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</si>
  <si>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</si>
  <si>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</si>
  <si>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</si>
  <si>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</si>
  <si>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</si>
  <si>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Valor Dotação Atualizada (Crédito Autorizado)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</si>
  <si>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</si>
  <si>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</si>
  <si>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</si>
  <si>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</si>
  <si>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</si>
  <si>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</si>
  <si>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</si>
  <si>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</si>
  <si>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</si>
  <si>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</si>
  <si>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</si>
  <si>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</si>
  <si>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</si>
  <si>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</si>
  <si>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</si>
  <si>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</si>
  <si>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</si>
  <si>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</si>
  <si>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</si>
  <si>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</si>
  <si>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</si>
  <si>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SIAFI - Receita</t>
  </si>
  <si>
    <t>Você está aqui:</t>
  </si>
  <si>
    <t>Plano de Trabalho Objeto</t>
  </si>
  <si>
    <t>Valor Total Convênio</t>
  </si>
  <si>
    <t>Ano de Exercício</t>
  </si>
  <si>
    <t>Número do Processo de Compra SIAD</t>
  </si>
  <si>
    <t>Unidade Orçamentária (nome e descrição)</t>
  </si>
  <si>
    <t>Função</t>
  </si>
  <si>
    <t>Categoria Ecônomica</t>
  </si>
  <si>
    <t>Elemento de Despesa</t>
  </si>
  <si>
    <t>Fonte de Recurso</t>
  </si>
  <si>
    <t>Item de Despesa</t>
  </si>
  <si>
    <t>Subfunção</t>
  </si>
  <si>
    <t>Modalidade de Aplicação</t>
  </si>
  <si>
    <t>Programa</t>
  </si>
  <si>
    <t>Ação</t>
  </si>
  <si>
    <t>Unidade de Programação de Gasto</t>
  </si>
  <si>
    <t>Empenho</t>
  </si>
  <si>
    <t>Razação Social do Credor</t>
  </si>
  <si>
    <t>ContratoConvênio Saída</t>
  </si>
  <si>
    <t>Grupo de Despesa</t>
  </si>
  <si>
    <t>IPU</t>
  </si>
  <si>
    <t>SIAFI - Despesa - ContratoConvênio Entrada</t>
  </si>
  <si>
    <t>SIGCON-Entrada - Convênio Número Sequencial SIAFI</t>
  </si>
  <si>
    <t>https://www.transparencia.mg.gov.br/despesa-estado/despesa/despesa-favorecidos/2021/01-01-2021/31-12-2021/1892075/MOTOROLA%20SOLUTIONS%20LTDA/0/3/0/459/21/40/2743/130/493/4159/empenhado/249/13087232/0/0</t>
  </si>
  <si>
    <t>https://linhares-es.portaltp.com.br/consultas/detalhes/empenho.aspx?id=34009187</t>
  </si>
  <si>
    <r>
      <rPr>
        <b/>
        <sz val="10"/>
        <color theme="3"/>
        <rFont val="Arial"/>
        <family val="2"/>
      </rPr>
      <t xml:space="preserve">Unidade Orçamentária: </t>
    </r>
    <r>
      <rPr>
        <sz val="10"/>
        <color rgb="FF333333"/>
        <rFont val="Arial"/>
        <family val="2"/>
      </rPr>
      <t xml:space="preserve">
1251 - POLICIA MILITAR DO ESTADO DE MINAS GERAIS</t>
    </r>
  </si>
  <si>
    <r>
      <rPr>
        <b/>
        <sz val="10"/>
        <color theme="3"/>
        <rFont val="Arial"/>
        <family val="2"/>
      </rPr>
      <t xml:space="preserve">Unidade Executora: </t>
    </r>
    <r>
      <rPr>
        <sz val="10"/>
        <color rgb="FF333333"/>
        <rFont val="Arial"/>
        <family val="2"/>
      </rPr>
      <t xml:space="preserve">
1250070 - CSA-TIC</t>
    </r>
  </si>
  <si>
    <r>
      <rPr>
        <b/>
        <sz val="10"/>
        <color theme="3"/>
        <rFont val="Arial"/>
        <family val="2"/>
      </rPr>
      <t xml:space="preserve">Subfunção: </t>
    </r>
    <r>
      <rPr>
        <sz val="10"/>
        <color rgb="FF333333"/>
        <rFont val="Arial"/>
        <family val="2"/>
      </rPr>
      <t xml:space="preserve">
181 - POLICIAMENTO</t>
    </r>
  </si>
  <si>
    <r>
      <rPr>
        <b/>
        <sz val="10"/>
        <color theme="3"/>
        <rFont val="Arial"/>
        <family val="2"/>
      </rPr>
      <t>Função:</t>
    </r>
    <r>
      <rPr>
        <sz val="10"/>
        <color rgb="FF333333"/>
        <rFont val="Arial"/>
        <family val="2"/>
      </rPr>
      <t xml:space="preserve">
6 - SEGURANCA PUBLICA</t>
    </r>
  </si>
  <si>
    <r>
      <rPr>
        <b/>
        <sz val="10"/>
        <color theme="3"/>
        <rFont val="Arial"/>
        <family val="2"/>
      </rPr>
      <t xml:space="preserve">Programa: </t>
    </r>
    <r>
      <rPr>
        <sz val="10"/>
        <color rgb="FF333333"/>
        <rFont val="Arial"/>
        <family val="2"/>
      </rPr>
      <t xml:space="preserve">
34 - POLICIA OSTENSIVA</t>
    </r>
  </si>
  <si>
    <r>
      <rPr>
        <b/>
        <sz val="10"/>
        <color theme="3"/>
        <rFont val="Arial"/>
        <family val="2"/>
      </rPr>
      <t xml:space="preserve">Ação (Projeto Atividade): </t>
    </r>
    <r>
      <rPr>
        <sz val="10"/>
        <color rgb="FF333333"/>
        <rFont val="Arial"/>
        <family val="2"/>
      </rPr>
      <t xml:space="preserve">
2082 - MODERNIZACAO DO SISTEMA DE COMUNICACAO OPERACIONAL DA PMMG</t>
    </r>
  </si>
  <si>
    <r>
      <rPr>
        <b/>
        <sz val="10"/>
        <color theme="3"/>
        <rFont val="Arial"/>
        <family val="2"/>
      </rPr>
      <t>Categoria Econômica:</t>
    </r>
    <r>
      <rPr>
        <sz val="10"/>
        <color rgb="FF333333"/>
        <rFont val="Arial"/>
        <family val="2"/>
      </rPr>
      <t xml:space="preserve">
4 - DESPESAS DE CAPITAL</t>
    </r>
  </si>
  <si>
    <r>
      <rPr>
        <b/>
        <sz val="10"/>
        <color theme="3"/>
        <rFont val="Arial"/>
        <family val="2"/>
      </rPr>
      <t>Grupo de Despesa:</t>
    </r>
    <r>
      <rPr>
        <sz val="10"/>
        <color rgb="FF333333"/>
        <rFont val="Arial"/>
        <family val="2"/>
      </rPr>
      <t xml:space="preserve">
4 - INVESTIMENTOS</t>
    </r>
  </si>
  <si>
    <r>
      <rPr>
        <b/>
        <sz val="10"/>
        <color theme="3"/>
        <rFont val="Arial"/>
        <family val="2"/>
      </rPr>
      <t xml:space="preserve">Elemento de Despesa: </t>
    </r>
    <r>
      <rPr>
        <sz val="10"/>
        <color rgb="FF333333"/>
        <rFont val="Arial"/>
        <family val="2"/>
      </rPr>
      <t xml:space="preserve">
52 - EQUIPAMENTOS E MATERIAL PERMANENTE</t>
    </r>
  </si>
  <si>
    <r>
      <rPr>
        <b/>
        <sz val="10"/>
        <color theme="3"/>
        <rFont val="Arial"/>
        <family val="2"/>
      </rPr>
      <t>Modalidade de Aplicação:</t>
    </r>
    <r>
      <rPr>
        <sz val="10"/>
        <color rgb="FF333333"/>
        <rFont val="Arial"/>
        <family val="2"/>
      </rPr>
      <t xml:space="preserve">
90 - APLICACOES DIRETAS</t>
    </r>
  </si>
  <si>
    <r>
      <rPr>
        <b/>
        <sz val="10"/>
        <color theme="3"/>
        <rFont val="Arial"/>
        <family val="2"/>
      </rPr>
      <t>Fonte de Recurso:</t>
    </r>
    <r>
      <rPr>
        <sz val="10"/>
        <color rgb="FF333333"/>
        <rFont val="Arial"/>
        <family val="2"/>
      </rPr>
      <t xml:space="preserve">
95 - RECURSOS RECEBIDOS POR DANOS ADVINDOS DE DESASTRES SOCIOAMBIENTAIS</t>
    </r>
  </si>
  <si>
    <r>
      <rPr>
        <b/>
        <sz val="10"/>
        <color theme="3"/>
        <rFont val="Arial"/>
        <family val="2"/>
      </rPr>
      <t xml:space="preserve">Item de Despesa: </t>
    </r>
    <r>
      <rPr>
        <sz val="10"/>
        <color rgb="FF333333"/>
        <rFont val="Arial"/>
        <family val="2"/>
      </rPr>
      <t xml:space="preserve">
6 - EQUIPAMENTOS DE COMUNICACAO E TELEFONIA</t>
    </r>
  </si>
  <si>
    <r>
      <rPr>
        <b/>
        <sz val="10"/>
        <color theme="3"/>
        <rFont val="Arial"/>
        <family val="2"/>
      </rPr>
      <t xml:space="preserve">Identificador de procedência e uso: </t>
    </r>
    <r>
      <rPr>
        <sz val="10"/>
        <color rgb="FF333333"/>
        <rFont val="Arial"/>
        <family val="2"/>
      </rPr>
      <t xml:space="preserve">
1 - RECURSOS RECEBIDOS PARA LIVRE UTILIZACAO</t>
    </r>
  </si>
  <si>
    <r>
      <rPr>
        <b/>
        <sz val="10"/>
        <color theme="3"/>
        <rFont val="Arial"/>
        <family val="2"/>
      </rPr>
      <t>Tipo de Empenho:</t>
    </r>
    <r>
      <rPr>
        <sz val="10"/>
        <color rgb="FF333333"/>
        <rFont val="Arial"/>
        <family val="2"/>
      </rPr>
      <t xml:space="preserve">
GLOBAL</t>
    </r>
  </si>
  <si>
    <r>
      <rPr>
        <b/>
        <sz val="10"/>
        <color theme="3"/>
        <rFont val="Arial"/>
        <family val="2"/>
      </rPr>
      <t xml:space="preserve">Número do Empenho: </t>
    </r>
    <r>
      <rPr>
        <sz val="10"/>
        <color rgb="FF333333"/>
        <rFont val="Arial"/>
        <family val="2"/>
      </rPr>
      <t xml:space="preserve">
249</t>
    </r>
  </si>
  <si>
    <r>
      <rPr>
        <b/>
        <sz val="10"/>
        <color theme="3"/>
        <rFont val="Arial"/>
        <family val="2"/>
      </rPr>
      <t xml:space="preserve">Ano de Exercício: </t>
    </r>
    <r>
      <rPr>
        <sz val="10"/>
        <color rgb="FF333333"/>
        <rFont val="Arial"/>
        <family val="2"/>
      </rPr>
      <t xml:space="preserve">
2021</t>
    </r>
  </si>
  <si>
    <r>
      <rPr>
        <b/>
        <sz val="10"/>
        <color theme="3"/>
        <rFont val="Arial"/>
        <family val="2"/>
      </rPr>
      <t>Data do Registro:</t>
    </r>
    <r>
      <rPr>
        <sz val="10"/>
        <color rgb="FF333333"/>
        <rFont val="Arial"/>
        <family val="2"/>
      </rPr>
      <t xml:space="preserve">
31/08/2021</t>
    </r>
  </si>
  <si>
    <r>
      <rPr>
        <b/>
        <sz val="10"/>
        <color theme="3"/>
        <rFont val="Arial"/>
        <family val="2"/>
      </rPr>
      <t>Valor Inicial da despesa empenhada:</t>
    </r>
    <r>
      <rPr>
        <sz val="10"/>
        <color rgb="FF333333"/>
        <rFont val="Arial"/>
        <family val="2"/>
      </rPr>
      <t xml:space="preserve"> 
R$ 31.357.175,00</t>
    </r>
  </si>
  <si>
    <r>
      <rPr>
        <b/>
        <sz val="10"/>
        <color theme="3"/>
        <rFont val="Arial"/>
        <family val="2"/>
      </rPr>
      <t>Descrição Histórico do Empenho:</t>
    </r>
    <r>
      <rPr>
        <sz val="10"/>
        <color rgb="FF333333"/>
        <rFont val="Arial"/>
        <family val="2"/>
      </rPr>
      <t xml:space="preserve"> 
APROPRIACAO EMPENHO - INVESTIMENTOS. AMPLIAÇÃO DA REDE DE RADIO DIGITAL NO INTERIOR DO ESTADO DE MG - ACORDO VALE. 04 ENLANCE DE MICROONDAS 4.9GHZ, 08 ERB 04 CANAIS, 08 ENLA NCE DE MICROONDAS DE 6 A 8GHZ, 83 ESTAÇÃO REPETIDORA P25 CONVENCIONAL, 07 CONSOLE DE DESPACHO. SEI 1250.01.0007471/2021-87, MEMORANDO 40 .180.2/2021-EMPM. PROTOCOLO 55. PREPOSTO CHEFE DA SEÇÃO DE RÁDIO DO CTT/DTS/PMMG. O FORNECEDOR DEVERA CONSTAR O NUMERO E ANO DO EMPENHO UNIDADE EXECUTORA (1250070) E DADOS BANCARIOS (NUMERO DO BANCO, AGENCIA E CONTA BANCARIA) PARA QUE SE PROCEDA O PAGAMENTO CONFORME DECRETO N. 37.924 DE 16MAI96, ART. 41.SIGCON NR 23.830/2021</t>
    </r>
  </si>
  <si>
    <r>
      <rPr>
        <b/>
        <sz val="10"/>
        <color theme="3"/>
        <rFont val="Arial"/>
        <family val="2"/>
      </rPr>
      <t>Valor Atual do documento</t>
    </r>
    <r>
      <rPr>
        <sz val="10"/>
        <color rgb="FF333333"/>
        <rFont val="Arial"/>
        <family val="2"/>
      </rPr>
      <t xml:space="preserve">
R$ 50.000.000,00</t>
    </r>
  </si>
  <si>
    <t>Nº do documento</t>
  </si>
  <si>
    <t>Data do Registro</t>
  </si>
  <si>
    <t>Valor:</t>
  </si>
  <si>
    <t>Reforço</t>
  </si>
  <si>
    <t>Anulação</t>
  </si>
  <si>
    <t>Data do Registro:</t>
  </si>
  <si>
    <t>Nº Nota Fiscal</t>
  </si>
  <si>
    <r>
      <rPr>
        <b/>
        <sz val="10"/>
        <color theme="3"/>
        <rFont val="Arial"/>
        <family val="2"/>
      </rPr>
      <t xml:space="preserve">CNPJ/CPF e Descrição Favorecido
</t>
    </r>
    <r>
      <rPr>
        <sz val="10"/>
        <rFont val="Arial"/>
        <family val="2"/>
      </rPr>
      <t>10.652.730/0006-35 - MOTOROLA SOLUTIONS LTDA</t>
    </r>
    <r>
      <rPr>
        <sz val="10"/>
        <color rgb="FF333333"/>
        <rFont val="Arial"/>
        <family val="2"/>
      </rPr>
      <t xml:space="preserve">
</t>
    </r>
  </si>
  <si>
    <t>CNPJ/CPF e Descrição Favorecido:</t>
  </si>
  <si>
    <t>Valor Total:</t>
  </si>
  <si>
    <t>Situação da Ordem de Pagamento:</t>
  </si>
  <si>
    <r>
      <t xml:space="preserve">Número Processo Compra SIAD:
</t>
    </r>
    <r>
      <rPr>
        <sz val="10"/>
        <rFont val="Arial"/>
        <family val="2"/>
      </rPr>
      <t>1250071 000063/2021</t>
    </r>
  </si>
  <si>
    <t>Dados do Processo de Compra</t>
  </si>
  <si>
    <r>
      <t xml:space="preserve">Data de Cadastramento do Processo:
</t>
    </r>
    <r>
      <rPr>
        <sz val="10"/>
        <rFont val="Arial"/>
        <family val="2"/>
      </rPr>
      <t>26/08/2021</t>
    </r>
  </si>
  <si>
    <r>
      <t xml:space="preserve">Objeto:
</t>
    </r>
    <r>
      <rPr>
        <sz val="10"/>
        <rFont val="Arial"/>
        <family val="2"/>
      </rPr>
      <t>Ampliação da Rede de Rádio Digital no Interior do Estado de Minas Gerais - Acordo da Vale Ata RP 335/2020 - PMMG Memorando nº 40.180.2/2021 SIAFI 9288137 Protocolo 55 SEI 1250.01.0007471/2021-87</t>
    </r>
    <r>
      <rPr>
        <b/>
        <sz val="10"/>
        <color theme="3"/>
        <rFont val="Arial"/>
        <family val="2"/>
      </rPr>
      <t xml:space="preserve">
</t>
    </r>
  </si>
  <si>
    <r>
      <rPr>
        <b/>
        <sz val="10"/>
        <color theme="3"/>
        <rFont val="Arial"/>
        <family val="2"/>
      </rPr>
      <t>Procedimento de Contratação:</t>
    </r>
    <r>
      <rPr>
        <b/>
        <sz val="10"/>
        <color rgb="FF333333"/>
        <rFont val="Arial"/>
        <family val="2"/>
      </rPr>
      <t xml:space="preserve">
</t>
    </r>
    <r>
      <rPr>
        <sz val="10"/>
        <rFont val="Arial"/>
        <family val="2"/>
      </rPr>
      <t>REGISTRO DE PRECOS REALIZADO NO SIRP</t>
    </r>
  </si>
  <si>
    <r>
      <t xml:space="preserve">Situação:
</t>
    </r>
    <r>
      <rPr>
        <sz val="10"/>
        <rFont val="Arial"/>
        <family val="2"/>
      </rPr>
      <t>Concluído</t>
    </r>
  </si>
  <si>
    <t>Dados do Convênio de Saída / Parceria de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</si>
</sst>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26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0"/>
      <color theme="3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3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Font="1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Font="1" applyBorder="1"/>
    <xf numFmtId="0" fontId="0" fillId="0" borderId="1" xfId="0" applyFont="1" applyBorder="1"/>
    <xf numFmtId="0" fontId="0" fillId="0" borderId="4" xfId="0" applyFont="1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0" fillId="0" borderId="0" xfId="0" applyNumberFormat="1"/>
    <xf numFmtId="0" fontId="10" fillId="4" borderId="0" xfId="0" applyFont="1" applyFill="1" applyAlignment="1"/>
    <xf numFmtId="0" fontId="0" fillId="4" borderId="0" xfId="0" applyFill="1"/>
    <xf numFmtId="43" fontId="0" fillId="0" borderId="0" xfId="0" applyNumberFormat="1"/>
    <xf numFmtId="0" fontId="16" fillId="0" borderId="0" xfId="0" applyFont="1"/>
    <xf numFmtId="0" fontId="13" fillId="0" borderId="0" xfId="0" applyFont="1" applyAlignment="1">
      <alignment horizontal="left"/>
    </xf>
    <xf numFmtId="0" fontId="10" fillId="4" borderId="0" xfId="0" applyFont="1" applyFill="1"/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7" fillId="0" borderId="0" xfId="0" applyFont="1" applyAlignment="1"/>
    <xf numFmtId="0" fontId="18" fillId="0" borderId="0" xfId="0" applyFont="1"/>
    <xf numFmtId="0" fontId="19" fillId="0" borderId="0" xfId="0" applyFont="1"/>
    <xf numFmtId="0" fontId="20" fillId="0" borderId="25" xfId="0" applyFont="1" applyBorder="1"/>
    <xf numFmtId="0" fontId="0" fillId="0" borderId="25" xfId="0" applyBorder="1"/>
    <xf numFmtId="0" fontId="12" fillId="0" borderId="0" xfId="0" applyFont="1" applyAlignment="1">
      <alignment horizontal="center" vertical="center" readingOrder="1"/>
    </xf>
    <xf numFmtId="0" fontId="0" fillId="0" borderId="5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1" fillId="2" borderId="26" xfId="0" applyFont="1" applyFill="1" applyBorder="1" applyAlignment="1">
      <alignment horizontal="left" vertical="top" wrapText="1"/>
    </xf>
    <xf numFmtId="0" fontId="21" fillId="2" borderId="26" xfId="0" applyFont="1" applyFill="1" applyBorder="1" applyAlignment="1">
      <alignment vertical="top" wrapText="1"/>
    </xf>
    <xf numFmtId="0" fontId="21" fillId="2" borderId="27" xfId="0" applyFont="1" applyFill="1" applyBorder="1" applyAlignment="1">
      <alignment horizontal="left" vertical="top" wrapText="1"/>
    </xf>
    <xf numFmtId="0" fontId="21" fillId="2" borderId="28" xfId="0" applyFont="1" applyFill="1" applyBorder="1" applyAlignment="1">
      <alignment horizontal="left" vertical="top" wrapText="1"/>
    </xf>
    <xf numFmtId="0" fontId="21" fillId="2" borderId="29" xfId="0" applyFont="1" applyFill="1" applyBorder="1" applyAlignment="1">
      <alignment horizontal="left" vertical="top" wrapText="1"/>
    </xf>
    <xf numFmtId="0" fontId="23" fillId="2" borderId="26" xfId="0" applyFont="1" applyFill="1" applyBorder="1" applyAlignment="1">
      <alignment vertical="top" wrapText="1"/>
    </xf>
    <xf numFmtId="0" fontId="22" fillId="2" borderId="29" xfId="0" applyFont="1" applyFill="1" applyBorder="1" applyAlignment="1">
      <alignment horizontal="center" vertical="center" wrapText="1"/>
    </xf>
    <xf numFmtId="0" fontId="23" fillId="2" borderId="27" xfId="0" applyFont="1" applyFill="1" applyBorder="1" applyAlignment="1">
      <alignment horizontal="left" vertical="top" wrapText="1"/>
    </xf>
    <xf numFmtId="0" fontId="23" fillId="2" borderId="28" xfId="0" applyFont="1" applyFill="1" applyBorder="1" applyAlignment="1">
      <alignment horizontal="left" vertical="top" wrapText="1"/>
    </xf>
    <xf numFmtId="0" fontId="23" fillId="2" borderId="28" xfId="0" applyFont="1" applyFill="1" applyBorder="1" applyAlignment="1">
      <alignment vertical="top" wrapText="1"/>
    </xf>
    <xf numFmtId="0" fontId="22" fillId="2" borderId="27" xfId="0" applyFont="1" applyFill="1" applyBorder="1" applyAlignment="1">
      <alignment horizontal="left" vertical="top" wrapText="1"/>
    </xf>
    <xf numFmtId="0" fontId="22" fillId="2" borderId="29" xfId="0" applyFont="1" applyFill="1" applyBorder="1" applyAlignment="1">
      <alignment horizontal="left" vertical="top" wrapText="1"/>
    </xf>
    <xf numFmtId="0" fontId="22" fillId="2" borderId="28" xfId="0" applyFont="1" applyFill="1" applyBorder="1" applyAlignment="1">
      <alignment horizontal="left" vertical="top" wrapText="1"/>
    </xf>
    <xf numFmtId="0" fontId="22" fillId="2" borderId="27" xfId="0" applyFont="1" applyFill="1" applyBorder="1" applyAlignment="1">
      <alignment horizontal="left" vertical="center" wrapText="1"/>
    </xf>
    <xf numFmtId="0" fontId="22" fillId="2" borderId="29" xfId="0" applyFont="1" applyFill="1" applyBorder="1" applyAlignment="1">
      <alignment horizontal="left" vertical="center" wrapText="1"/>
    </xf>
    <xf numFmtId="0" fontId="22" fillId="2" borderId="28" xfId="0" applyFont="1" applyFill="1" applyBorder="1" applyAlignment="1">
      <alignment horizontal="left" vertical="center" wrapText="1"/>
    </xf>
    <xf numFmtId="0" fontId="23" fillId="2" borderId="29" xfId="0" applyFont="1" applyFill="1" applyBorder="1" applyAlignment="1">
      <alignment horizontal="left" vertical="top" wrapText="1"/>
    </xf>
    <xf numFmtId="0" fontId="25" fillId="6" borderId="27" xfId="0" applyFont="1" applyFill="1" applyBorder="1" applyAlignment="1">
      <alignment horizontal="left" vertical="top" wrapText="1"/>
    </xf>
    <xf numFmtId="0" fontId="25" fillId="6" borderId="29" xfId="0" applyFont="1" applyFill="1" applyBorder="1" applyAlignment="1">
      <alignment horizontal="left" vertical="top" wrapText="1"/>
    </xf>
    <xf numFmtId="0" fontId="25" fillId="6" borderId="28" xfId="0" applyFont="1" applyFill="1" applyBorder="1" applyAlignment="1">
      <alignment horizontal="left" vertical="top" wrapText="1"/>
    </xf>
    <xf numFmtId="0" fontId="23" fillId="0" borderId="29" xfId="0" applyFont="1" applyBorder="1" applyAlignment="1">
      <alignment horizontal="left" vertical="top" wrapText="1"/>
    </xf>
    <xf numFmtId="0" fontId="23" fillId="0" borderId="28" xfId="0" applyFont="1" applyBorder="1" applyAlignment="1">
      <alignment horizontal="left" vertical="top" wrapText="1"/>
    </xf>
    <xf numFmtId="0" fontId="23" fillId="0" borderId="27" xfId="0" applyFont="1" applyBorder="1" applyAlignment="1">
      <alignment horizontal="left" vertical="top" wrapText="1"/>
    </xf>
    <xf numFmtId="0" fontId="23" fillId="0" borderId="28" xfId="0" applyFont="1" applyBorder="1" applyAlignment="1">
      <alignment horizontal="left" vertical="top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12" Type="http://schemas.openxmlformats.org/officeDocument/2006/relationships/image" Target="../media/image23.svg"/><Relationship Id="rId2" Type="http://schemas.openxmlformats.org/officeDocument/2006/relationships/image" Target="../media/image9.png"/><Relationship Id="rId1" Type="http://schemas.openxmlformats.org/officeDocument/2006/relationships/image" Target="../media/image15.png"/><Relationship Id="rId6" Type="http://schemas.microsoft.com/office/2007/relationships/hdphoto" Target="../media/hdphoto2.wdp"/><Relationship Id="rId11" Type="http://schemas.openxmlformats.org/officeDocument/2006/relationships/image" Target="../media/image22.png"/><Relationship Id="rId5" Type="http://schemas.openxmlformats.org/officeDocument/2006/relationships/image" Target="../media/image17.png"/><Relationship Id="rId10" Type="http://schemas.openxmlformats.org/officeDocument/2006/relationships/image" Target="../media/image21.svg"/><Relationship Id="rId4" Type="http://schemas.microsoft.com/office/2007/relationships/hdphoto" Target="../media/hdphoto1.wdp"/><Relationship Id="rId9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24.png"/><Relationship Id="rId1" Type="http://schemas.openxmlformats.org/officeDocument/2006/relationships/image" Target="../media/image9.png"/><Relationship Id="rId6" Type="http://schemas.openxmlformats.org/officeDocument/2006/relationships/image" Target="../media/image27.sv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svg"/><Relationship Id="rId7" Type="http://schemas.openxmlformats.org/officeDocument/2006/relationships/image" Target="../media/image23.svg"/><Relationship Id="rId2" Type="http://schemas.openxmlformats.org/officeDocument/2006/relationships/image" Target="../media/image20.png"/><Relationship Id="rId1" Type="http://schemas.openxmlformats.org/officeDocument/2006/relationships/image" Target="../media/image9.png"/><Relationship Id="rId6" Type="http://schemas.openxmlformats.org/officeDocument/2006/relationships/image" Target="../media/image22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30.jpeg"/><Relationship Id="rId1" Type="http://schemas.openxmlformats.org/officeDocument/2006/relationships/image" Target="../media/image9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3936E21-5CFF-4957-AB80-F648A5DEAD2D}"/>
            </a:ext>
          </a:extLst>
        </xdr:cNvPr>
        <xdr:cNvGrpSpPr/>
      </xdr:nvGrpSpPr>
      <xdr:grpSpPr>
        <a:xfrm>
          <a:off x="457200" y="1171575"/>
          <a:ext cx="10039350" cy="9239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E7A1C3D-FEC7-4AC9-817E-ABFD5F0C5A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2C4C2642-A172-4686-911B-22BA72D51B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CB7FAD46-D960-4E93-8718-22657CC5C7AE}"/>
            </a:ext>
          </a:extLst>
        </xdr:cNvPr>
        <xdr:cNvSpPr/>
      </xdr:nvSpPr>
      <xdr:spPr>
        <a:xfrm>
          <a:off x="2219324" y="647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3564CD4-1FBF-4C3D-91FD-27653CB02251}"/>
            </a:ext>
          </a:extLst>
        </xdr:cNvPr>
        <xdr:cNvSpPr/>
      </xdr:nvSpPr>
      <xdr:spPr>
        <a:xfrm>
          <a:off x="800099" y="657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24E7D756-8632-4EAD-97AC-BA1157F7874D}"/>
            </a:ext>
          </a:extLst>
        </xdr:cNvPr>
        <xdr:cNvSpPr/>
      </xdr:nvSpPr>
      <xdr:spPr>
        <a:xfrm>
          <a:off x="4010025" y="657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60410E7-0489-4688-8AC6-520199E40581}"/>
            </a:ext>
          </a:extLst>
        </xdr:cNvPr>
        <xdr:cNvGrpSpPr/>
      </xdr:nvGrpSpPr>
      <xdr:grpSpPr>
        <a:xfrm>
          <a:off x="590550" y="19050"/>
          <a:ext cx="9977778" cy="805543"/>
          <a:chOff x="0" y="0"/>
          <a:chExt cx="9944100" cy="628571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419ACB74-1C95-443C-B295-9FA8C57CE3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5975A6A7-B28E-41CC-A552-C4E15195FD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5" name="Google Shape;228;ged7a15311d_0_9">
          <a:extLst>
            <a:ext uri="{FF2B5EF4-FFF2-40B4-BE49-F238E27FC236}">
              <a16:creationId xmlns:a16="http://schemas.microsoft.com/office/drawing/2014/main" id="{2DE02982-359B-4724-BD74-F0866AD4F1D0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B6F558F4-A9D5-4496-9506-3D65159FDF56}"/>
            </a:ext>
          </a:extLst>
        </xdr:cNvPr>
        <xdr:cNvGrpSpPr/>
      </xdr:nvGrpSpPr>
      <xdr:grpSpPr>
        <a:xfrm>
          <a:off x="457200" y="2286000"/>
          <a:ext cx="10039350" cy="923925"/>
          <a:chOff x="260741" y="2365618"/>
          <a:chExt cx="10039350" cy="923925"/>
        </a:xfrm>
      </xdr:grpSpPr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FE9969C6-76AC-4C54-B9B2-1B91739F88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EED59B91-809B-49D3-A1F5-675A044D56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AA9CCF37-A56D-458B-B699-2BD01AEF2797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98B3A82-FDBC-4DCD-9A76-95609CF118C4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F76F260-BF3E-49E9-84A2-EA463EF2C08A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5CA6EBC-E161-45C8-8C58-9CB6B53B80D1}"/>
            </a:ext>
          </a:extLst>
        </xdr:cNvPr>
        <xdr:cNvGrpSpPr/>
      </xdr:nvGrpSpPr>
      <xdr:grpSpPr>
        <a:xfrm>
          <a:off x="504825" y="3600450"/>
          <a:ext cx="10039350" cy="923925"/>
          <a:chOff x="260741" y="2365618"/>
          <a:chExt cx="10039350" cy="923925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1D6919E2-E848-4BB3-829D-1CBA2E9A7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C5DF1EBE-F65C-4846-9D49-CE0CA1C258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BDB66C52-9831-45AB-AB66-1DC3D777E62A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A052E38C-BAE8-492E-96BF-AC677254A57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D50D801-FA5B-415C-84BA-543C294FF0A8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85726</xdr:rowOff>
    </xdr:from>
    <xdr:to>
      <xdr:col>1</xdr:col>
      <xdr:colOff>1951425</xdr:colOff>
      <xdr:row>3</xdr:row>
      <xdr:rowOff>176026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AF40856-3DFF-441A-920D-4F10CCC347F6}"/>
            </a:ext>
          </a:extLst>
        </xdr:cNvPr>
        <xdr:cNvSpPr/>
      </xdr:nvSpPr>
      <xdr:spPr>
        <a:xfrm>
          <a:off x="581025" y="466726"/>
          <a:ext cx="1980000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Classificação Orçamentária</a:t>
          </a:r>
        </a:p>
      </xdr:txBody>
    </xdr:sp>
    <xdr:clientData/>
  </xdr:twoCellAnchor>
  <xdr:twoCellAnchor>
    <xdr:from>
      <xdr:col>1</xdr:col>
      <xdr:colOff>2002982</xdr:colOff>
      <xdr:row>2</xdr:row>
      <xdr:rowOff>76200</xdr:rowOff>
    </xdr:from>
    <xdr:to>
      <xdr:col>2</xdr:col>
      <xdr:colOff>1726532</xdr:colOff>
      <xdr:row>3</xdr:row>
      <xdr:rowOff>166500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1056DFF5-A795-447B-98BE-C702DDD655B5}"/>
            </a:ext>
          </a:extLst>
        </xdr:cNvPr>
        <xdr:cNvSpPr/>
      </xdr:nvSpPr>
      <xdr:spPr>
        <a:xfrm>
          <a:off x="2612582" y="457200"/>
          <a:ext cx="1800000" cy="280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Empenho</a:t>
          </a:r>
        </a:p>
      </xdr:txBody>
    </xdr:sp>
    <xdr:clientData/>
  </xdr:twoCellAnchor>
  <xdr:twoCellAnchor>
    <xdr:from>
      <xdr:col>2</xdr:col>
      <xdr:colOff>1853780</xdr:colOff>
      <xdr:row>2</xdr:row>
      <xdr:rowOff>76202</xdr:rowOff>
    </xdr:from>
    <xdr:to>
      <xdr:col>3</xdr:col>
      <xdr:colOff>1522280</xdr:colOff>
      <xdr:row>3</xdr:row>
      <xdr:rowOff>171450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CE67A08-8DF4-4ADF-A74D-15D3B8A905F2}"/>
            </a:ext>
          </a:extLst>
        </xdr:cNvPr>
        <xdr:cNvSpPr/>
      </xdr:nvSpPr>
      <xdr:spPr>
        <a:xfrm>
          <a:off x="4539830" y="457202"/>
          <a:ext cx="176400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Liquidação</a:t>
          </a:r>
        </a:p>
      </xdr:txBody>
    </xdr:sp>
    <xdr:clientData/>
  </xdr:twoCellAnchor>
  <xdr:twoCellAnchor>
    <xdr:from>
      <xdr:col>3</xdr:col>
      <xdr:colOff>1581150</xdr:colOff>
      <xdr:row>2</xdr:row>
      <xdr:rowOff>76200</xdr:rowOff>
    </xdr:from>
    <xdr:to>
      <xdr:col>4</xdr:col>
      <xdr:colOff>1392525</xdr:colOff>
      <xdr:row>3</xdr:row>
      <xdr:rowOff>171448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A61C8EC-FBA4-411D-B6AF-2DF82FF38E71}"/>
            </a:ext>
          </a:extLst>
        </xdr:cNvPr>
        <xdr:cNvSpPr/>
      </xdr:nvSpPr>
      <xdr:spPr>
        <a:xfrm>
          <a:off x="6362700" y="457200"/>
          <a:ext cx="176400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1447800</xdr:colOff>
      <xdr:row>2</xdr:row>
      <xdr:rowOff>76200</xdr:rowOff>
    </xdr:from>
    <xdr:to>
      <xdr:col>5</xdr:col>
      <xdr:colOff>636975</xdr:colOff>
      <xdr:row>3</xdr:row>
      <xdr:rowOff>171448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455BD02-C02D-4E9E-8EC1-FCD2BF3131FB}"/>
            </a:ext>
          </a:extLst>
        </xdr:cNvPr>
        <xdr:cNvSpPr/>
      </xdr:nvSpPr>
      <xdr:spPr>
        <a:xfrm>
          <a:off x="8181975" y="457200"/>
          <a:ext cx="198000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  <xdr:twoCellAnchor>
    <xdr:from>
      <xdr:col>0</xdr:col>
      <xdr:colOff>581025</xdr:colOff>
      <xdr:row>15</xdr:row>
      <xdr:rowOff>76202</xdr:rowOff>
    </xdr:from>
    <xdr:to>
      <xdr:col>1</xdr:col>
      <xdr:colOff>1790700</xdr:colOff>
      <xdr:row>16</xdr:row>
      <xdr:rowOff>171450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DA9BACD3-B036-412F-BBB3-8629CC71C4A8}"/>
            </a:ext>
          </a:extLst>
        </xdr:cNvPr>
        <xdr:cNvSpPr/>
      </xdr:nvSpPr>
      <xdr:spPr>
        <a:xfrm>
          <a:off x="581025" y="4752977"/>
          <a:ext cx="181927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1</xdr:col>
      <xdr:colOff>1850582</xdr:colOff>
      <xdr:row>15</xdr:row>
      <xdr:rowOff>76200</xdr:rowOff>
    </xdr:from>
    <xdr:to>
      <xdr:col>2</xdr:col>
      <xdr:colOff>962025</xdr:colOff>
      <xdr:row>16</xdr:row>
      <xdr:rowOff>166500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043F9F02-4E2A-4EBE-8A14-CBBC06783FA8}"/>
            </a:ext>
          </a:extLst>
        </xdr:cNvPr>
        <xdr:cNvSpPr/>
      </xdr:nvSpPr>
      <xdr:spPr>
        <a:xfrm>
          <a:off x="2460182" y="457200"/>
          <a:ext cx="1025968" cy="280800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Empenho</a:t>
          </a:r>
        </a:p>
      </xdr:txBody>
    </xdr:sp>
    <xdr:clientData/>
  </xdr:twoCellAnchor>
  <xdr:twoCellAnchor>
    <xdr:from>
      <xdr:col>2</xdr:col>
      <xdr:colOff>1025105</xdr:colOff>
      <xdr:row>15</xdr:row>
      <xdr:rowOff>76202</xdr:rowOff>
    </xdr:from>
    <xdr:to>
      <xdr:col>3</xdr:col>
      <xdr:colOff>762000</xdr:colOff>
      <xdr:row>16</xdr:row>
      <xdr:rowOff>171450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39F9AFC3-05F5-443D-8A40-5D2AEF3DD100}"/>
            </a:ext>
          </a:extLst>
        </xdr:cNvPr>
        <xdr:cNvSpPr/>
      </xdr:nvSpPr>
      <xdr:spPr>
        <a:xfrm>
          <a:off x="3549230" y="457202"/>
          <a:ext cx="242294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Liquidação</a:t>
          </a:r>
        </a:p>
      </xdr:txBody>
    </xdr:sp>
    <xdr:clientData/>
  </xdr:twoCellAnchor>
  <xdr:twoCellAnchor>
    <xdr:from>
      <xdr:col>3</xdr:col>
      <xdr:colOff>819150</xdr:colOff>
      <xdr:row>15</xdr:row>
      <xdr:rowOff>76200</xdr:rowOff>
    </xdr:from>
    <xdr:to>
      <xdr:col>4</xdr:col>
      <xdr:colOff>584620</xdr:colOff>
      <xdr:row>16</xdr:row>
      <xdr:rowOff>171448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980D50F-BD1F-4E6B-9C4C-A91D64F403D6}"/>
            </a:ext>
          </a:extLst>
        </xdr:cNvPr>
        <xdr:cNvSpPr/>
      </xdr:nvSpPr>
      <xdr:spPr>
        <a:xfrm>
          <a:off x="6029325" y="457200"/>
          <a:ext cx="109897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619125</xdr:colOff>
      <xdr:row>15</xdr:row>
      <xdr:rowOff>76200</xdr:rowOff>
    </xdr:from>
    <xdr:to>
      <xdr:col>4</xdr:col>
      <xdr:colOff>2714625</xdr:colOff>
      <xdr:row>16</xdr:row>
      <xdr:rowOff>161925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1B8A9C61-A28C-4676-95E5-F0F9F366FFF6}"/>
            </a:ext>
          </a:extLst>
        </xdr:cNvPr>
        <xdr:cNvSpPr/>
      </xdr:nvSpPr>
      <xdr:spPr>
        <a:xfrm>
          <a:off x="7353300" y="4752975"/>
          <a:ext cx="2095500" cy="2762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  <xdr:twoCellAnchor>
    <xdr:from>
      <xdr:col>0</xdr:col>
      <xdr:colOff>581025</xdr:colOff>
      <xdr:row>30</xdr:row>
      <xdr:rowOff>76202</xdr:rowOff>
    </xdr:from>
    <xdr:to>
      <xdr:col>2</xdr:col>
      <xdr:colOff>646500</xdr:colOff>
      <xdr:row>31</xdr:row>
      <xdr:rowOff>171450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67DB7361-4F85-4710-AB09-42BC2531271D}"/>
            </a:ext>
          </a:extLst>
        </xdr:cNvPr>
        <xdr:cNvSpPr/>
      </xdr:nvSpPr>
      <xdr:spPr>
        <a:xfrm>
          <a:off x="581025" y="10296527"/>
          <a:ext cx="198000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2</xdr:col>
      <xdr:colOff>707581</xdr:colOff>
      <xdr:row>30</xdr:row>
      <xdr:rowOff>85725</xdr:rowOff>
    </xdr:from>
    <xdr:to>
      <xdr:col>3</xdr:col>
      <xdr:colOff>412081</xdr:colOff>
      <xdr:row>31</xdr:row>
      <xdr:rowOff>176025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BC0676A8-5C9D-4244-9700-46743AE3B495}"/>
            </a:ext>
          </a:extLst>
        </xdr:cNvPr>
        <xdr:cNvSpPr/>
      </xdr:nvSpPr>
      <xdr:spPr>
        <a:xfrm>
          <a:off x="2622106" y="10306050"/>
          <a:ext cx="1800000" cy="280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Empenho</a:t>
          </a:r>
        </a:p>
      </xdr:txBody>
    </xdr:sp>
    <xdr:clientData/>
  </xdr:twoCellAnchor>
  <xdr:twoCellAnchor>
    <xdr:from>
      <xdr:col>3</xdr:col>
      <xdr:colOff>453605</xdr:colOff>
      <xdr:row>30</xdr:row>
      <xdr:rowOff>85727</xdr:rowOff>
    </xdr:from>
    <xdr:to>
      <xdr:col>4</xdr:col>
      <xdr:colOff>300980</xdr:colOff>
      <xdr:row>31</xdr:row>
      <xdr:rowOff>180975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CB3F005F-0E08-4AF0-AAFC-29A892DF7ECE}"/>
            </a:ext>
          </a:extLst>
        </xdr:cNvPr>
        <xdr:cNvSpPr/>
      </xdr:nvSpPr>
      <xdr:spPr>
        <a:xfrm>
          <a:off x="4463630" y="10306052"/>
          <a:ext cx="1800000" cy="28574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Liquidação</a:t>
          </a:r>
        </a:p>
      </xdr:txBody>
    </xdr:sp>
    <xdr:clientData/>
  </xdr:twoCellAnchor>
  <xdr:twoCellAnchor>
    <xdr:from>
      <xdr:col>4</xdr:col>
      <xdr:colOff>352424</xdr:colOff>
      <xdr:row>30</xdr:row>
      <xdr:rowOff>85725</xdr:rowOff>
    </xdr:from>
    <xdr:to>
      <xdr:col>4</xdr:col>
      <xdr:colOff>2152424</xdr:colOff>
      <xdr:row>31</xdr:row>
      <xdr:rowOff>180973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D8B2E640-DDCA-448C-AA2E-7ABF9DBAE5B0}"/>
            </a:ext>
          </a:extLst>
        </xdr:cNvPr>
        <xdr:cNvSpPr/>
      </xdr:nvSpPr>
      <xdr:spPr>
        <a:xfrm>
          <a:off x="6315074" y="10306050"/>
          <a:ext cx="180000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2190750</xdr:colOff>
      <xdr:row>30</xdr:row>
      <xdr:rowOff>85725</xdr:rowOff>
    </xdr:from>
    <xdr:to>
      <xdr:col>6</xdr:col>
      <xdr:colOff>38100</xdr:colOff>
      <xdr:row>31</xdr:row>
      <xdr:rowOff>171450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81A6E771-637E-47B3-A2D5-7E10EF534CA4}"/>
            </a:ext>
          </a:extLst>
        </xdr:cNvPr>
        <xdr:cNvSpPr/>
      </xdr:nvSpPr>
      <xdr:spPr>
        <a:xfrm>
          <a:off x="8153400" y="10306050"/>
          <a:ext cx="1857375" cy="2762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  <xdr:twoCellAnchor>
    <xdr:from>
      <xdr:col>0</xdr:col>
      <xdr:colOff>581025</xdr:colOff>
      <xdr:row>40</xdr:row>
      <xdr:rowOff>76202</xdr:rowOff>
    </xdr:from>
    <xdr:to>
      <xdr:col>2</xdr:col>
      <xdr:colOff>628650</xdr:colOff>
      <xdr:row>41</xdr:row>
      <xdr:rowOff>171450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345D0FC2-675A-43DB-8C35-4989E8BC90D3}"/>
            </a:ext>
          </a:extLst>
        </xdr:cNvPr>
        <xdr:cNvSpPr/>
      </xdr:nvSpPr>
      <xdr:spPr>
        <a:xfrm>
          <a:off x="581025" y="12506327"/>
          <a:ext cx="196215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2</xdr:col>
      <xdr:colOff>695326</xdr:colOff>
      <xdr:row>40</xdr:row>
      <xdr:rowOff>85725</xdr:rowOff>
    </xdr:from>
    <xdr:to>
      <xdr:col>3</xdr:col>
      <xdr:colOff>142876</xdr:colOff>
      <xdr:row>42</xdr:row>
      <xdr:rowOff>9525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55B84B67-385F-4F3E-84CC-32989567DA5F}"/>
            </a:ext>
          </a:extLst>
        </xdr:cNvPr>
        <xdr:cNvSpPr/>
      </xdr:nvSpPr>
      <xdr:spPr>
        <a:xfrm>
          <a:off x="2609851" y="12515850"/>
          <a:ext cx="1543050" cy="304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Empenho</a:t>
          </a:r>
        </a:p>
      </xdr:txBody>
    </xdr:sp>
    <xdr:clientData/>
  </xdr:twoCellAnchor>
  <xdr:twoCellAnchor>
    <xdr:from>
      <xdr:col>3</xdr:col>
      <xdr:colOff>205955</xdr:colOff>
      <xdr:row>40</xdr:row>
      <xdr:rowOff>85727</xdr:rowOff>
    </xdr:from>
    <xdr:to>
      <xdr:col>4</xdr:col>
      <xdr:colOff>85725</xdr:colOff>
      <xdr:row>41</xdr:row>
      <xdr:rowOff>180975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5B92AF3-B498-40C2-964A-B68EAA00F11F}"/>
            </a:ext>
          </a:extLst>
        </xdr:cNvPr>
        <xdr:cNvSpPr/>
      </xdr:nvSpPr>
      <xdr:spPr>
        <a:xfrm>
          <a:off x="4215980" y="12515852"/>
          <a:ext cx="183239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Liquidação</a:t>
          </a:r>
        </a:p>
      </xdr:txBody>
    </xdr:sp>
    <xdr:clientData/>
  </xdr:twoCellAnchor>
  <xdr:twoCellAnchor>
    <xdr:from>
      <xdr:col>4</xdr:col>
      <xdr:colOff>142875</xdr:colOff>
      <xdr:row>40</xdr:row>
      <xdr:rowOff>85725</xdr:rowOff>
    </xdr:from>
    <xdr:to>
      <xdr:col>4</xdr:col>
      <xdr:colOff>1860970</xdr:colOff>
      <xdr:row>41</xdr:row>
      <xdr:rowOff>180973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9CD0B9E8-83F9-4FA1-9097-40A2360976C8}"/>
            </a:ext>
          </a:extLst>
        </xdr:cNvPr>
        <xdr:cNvSpPr/>
      </xdr:nvSpPr>
      <xdr:spPr>
        <a:xfrm>
          <a:off x="6105525" y="12515850"/>
          <a:ext cx="1718095" cy="28574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1895475</xdr:colOff>
      <xdr:row>40</xdr:row>
      <xdr:rowOff>85725</xdr:rowOff>
    </xdr:from>
    <xdr:to>
      <xdr:col>5</xdr:col>
      <xdr:colOff>1200150</xdr:colOff>
      <xdr:row>41</xdr:row>
      <xdr:rowOff>171450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843CA13E-4118-40E9-879A-1DFC55154D42}"/>
            </a:ext>
          </a:extLst>
        </xdr:cNvPr>
        <xdr:cNvSpPr/>
      </xdr:nvSpPr>
      <xdr:spPr>
        <a:xfrm>
          <a:off x="7858125" y="12515850"/>
          <a:ext cx="2095500" cy="2762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  <xdr:twoCellAnchor>
    <xdr:from>
      <xdr:col>0</xdr:col>
      <xdr:colOff>581025</xdr:colOff>
      <xdr:row>49</xdr:row>
      <xdr:rowOff>76202</xdr:rowOff>
    </xdr:from>
    <xdr:to>
      <xdr:col>1</xdr:col>
      <xdr:colOff>1790700</xdr:colOff>
      <xdr:row>50</xdr:row>
      <xdr:rowOff>171450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1C0F8D6-1A00-4430-8BFC-F4D40B3B2DEC}"/>
            </a:ext>
          </a:extLst>
        </xdr:cNvPr>
        <xdr:cNvSpPr/>
      </xdr:nvSpPr>
      <xdr:spPr>
        <a:xfrm>
          <a:off x="581025" y="12506327"/>
          <a:ext cx="181927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1</xdr:col>
      <xdr:colOff>1850582</xdr:colOff>
      <xdr:row>49</xdr:row>
      <xdr:rowOff>76200</xdr:rowOff>
    </xdr:from>
    <xdr:to>
      <xdr:col>2</xdr:col>
      <xdr:colOff>962025</xdr:colOff>
      <xdr:row>50</xdr:row>
      <xdr:rowOff>166500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1B19C38-8F08-45ED-9728-9BCCD559A425}"/>
            </a:ext>
          </a:extLst>
        </xdr:cNvPr>
        <xdr:cNvSpPr/>
      </xdr:nvSpPr>
      <xdr:spPr>
        <a:xfrm>
          <a:off x="2460182" y="12506325"/>
          <a:ext cx="1187893" cy="280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Empenho</a:t>
          </a:r>
        </a:p>
      </xdr:txBody>
    </xdr:sp>
    <xdr:clientData/>
  </xdr:twoCellAnchor>
  <xdr:twoCellAnchor>
    <xdr:from>
      <xdr:col>2</xdr:col>
      <xdr:colOff>1025105</xdr:colOff>
      <xdr:row>49</xdr:row>
      <xdr:rowOff>76202</xdr:rowOff>
    </xdr:from>
    <xdr:to>
      <xdr:col>3</xdr:col>
      <xdr:colOff>762000</xdr:colOff>
      <xdr:row>50</xdr:row>
      <xdr:rowOff>171450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122FEA03-C9B2-46CC-9A43-FE05B025709F}"/>
            </a:ext>
          </a:extLst>
        </xdr:cNvPr>
        <xdr:cNvSpPr/>
      </xdr:nvSpPr>
      <xdr:spPr>
        <a:xfrm>
          <a:off x="3711155" y="12506327"/>
          <a:ext cx="183239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Liquidação</a:t>
          </a:r>
        </a:p>
      </xdr:txBody>
    </xdr:sp>
    <xdr:clientData/>
  </xdr:twoCellAnchor>
  <xdr:twoCellAnchor>
    <xdr:from>
      <xdr:col>3</xdr:col>
      <xdr:colOff>819150</xdr:colOff>
      <xdr:row>49</xdr:row>
      <xdr:rowOff>76200</xdr:rowOff>
    </xdr:from>
    <xdr:to>
      <xdr:col>4</xdr:col>
      <xdr:colOff>584620</xdr:colOff>
      <xdr:row>50</xdr:row>
      <xdr:rowOff>171448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72E04EE2-CA91-4FBB-9651-092CCC237D89}"/>
            </a:ext>
          </a:extLst>
        </xdr:cNvPr>
        <xdr:cNvSpPr/>
      </xdr:nvSpPr>
      <xdr:spPr>
        <a:xfrm>
          <a:off x="5600700" y="12506325"/>
          <a:ext cx="171809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Pagamento</a:t>
          </a:r>
        </a:p>
      </xdr:txBody>
    </xdr:sp>
    <xdr:clientData/>
  </xdr:twoCellAnchor>
  <xdr:twoCellAnchor>
    <xdr:from>
      <xdr:col>4</xdr:col>
      <xdr:colOff>619125</xdr:colOff>
      <xdr:row>49</xdr:row>
      <xdr:rowOff>76200</xdr:rowOff>
    </xdr:from>
    <xdr:to>
      <xdr:col>4</xdr:col>
      <xdr:colOff>2714625</xdr:colOff>
      <xdr:row>50</xdr:row>
      <xdr:rowOff>161925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A109D1C2-A963-4742-90F7-56339405191A}"/>
            </a:ext>
          </a:extLst>
        </xdr:cNvPr>
        <xdr:cNvSpPr/>
      </xdr:nvSpPr>
      <xdr:spPr>
        <a:xfrm>
          <a:off x="7353300" y="12506325"/>
          <a:ext cx="2095500" cy="276225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  <xdr:twoCellAnchor>
    <xdr:from>
      <xdr:col>4</xdr:col>
      <xdr:colOff>1466850</xdr:colOff>
      <xdr:row>0</xdr:row>
      <xdr:rowOff>66675</xdr:rowOff>
    </xdr:from>
    <xdr:to>
      <xdr:col>5</xdr:col>
      <xdr:colOff>19050</xdr:colOff>
      <xdr:row>1</xdr:row>
      <xdr:rowOff>180975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CC30EFA1-8B0E-4F6F-9A1F-B19B7CCD3120}"/>
            </a:ext>
          </a:extLst>
        </xdr:cNvPr>
        <xdr:cNvSpPr/>
      </xdr:nvSpPr>
      <xdr:spPr>
        <a:xfrm>
          <a:off x="7429500" y="66675"/>
          <a:ext cx="1343025" cy="304800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bg1"/>
              </a:solidFill>
            </a:rPr>
            <a:t>Exportar</a:t>
          </a:r>
        </a:p>
      </xdr:txBody>
    </xdr:sp>
    <xdr:clientData/>
  </xdr:twoCellAnchor>
  <xdr:twoCellAnchor editAs="oneCell">
    <xdr:from>
      <xdr:col>1</xdr:col>
      <xdr:colOff>1276351</xdr:colOff>
      <xdr:row>53</xdr:row>
      <xdr:rowOff>180976</xdr:rowOff>
    </xdr:from>
    <xdr:to>
      <xdr:col>2</xdr:col>
      <xdr:colOff>161926</xdr:colOff>
      <xdr:row>53</xdr:row>
      <xdr:rowOff>371476</xdr:rowOff>
    </xdr:to>
    <xdr:pic>
      <xdr:nvPicPr>
        <xdr:cNvPr id="35" name="Imagem 34" descr="Ícone de lupa vermelho (símbolo png)">
          <a:extLst>
            <a:ext uri="{FF2B5EF4-FFF2-40B4-BE49-F238E27FC236}">
              <a16:creationId xmlns:a16="http://schemas.microsoft.com/office/drawing/2014/main" id="{FC000131-254D-4D95-A487-1735601A3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885951" y="15354301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1276351</xdr:colOff>
      <xdr:row>57</xdr:row>
      <xdr:rowOff>180976</xdr:rowOff>
    </xdr:from>
    <xdr:ext cx="190500" cy="190500"/>
    <xdr:pic>
      <xdr:nvPicPr>
        <xdr:cNvPr id="37" name="Imagem 36" descr="Ícone de lupa vermelho (símbolo png)">
          <a:extLst>
            <a:ext uri="{FF2B5EF4-FFF2-40B4-BE49-F238E27FC236}">
              <a16:creationId xmlns:a16="http://schemas.microsoft.com/office/drawing/2014/main" id="{AFBD8BF4-158F-488A-A5C0-53488FA18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885951" y="17211676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3</xdr:row>
      <xdr:rowOff>28575</xdr:rowOff>
    </xdr:from>
    <xdr:to>
      <xdr:col>4</xdr:col>
      <xdr:colOff>201149</xdr:colOff>
      <xdr:row>3</xdr:row>
      <xdr:rowOff>174521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32F8AFD-CD24-4F7D-8838-121AC5768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00424" y="704850"/>
          <a:ext cx="144000" cy="145946"/>
        </a:xfrm>
        <a:prstGeom prst="rect">
          <a:avLst/>
        </a:prstGeom>
      </xdr:spPr>
    </xdr:pic>
    <xdr:clientData/>
  </xdr:twoCellAnchor>
  <xdr:twoCellAnchor>
    <xdr:from>
      <xdr:col>0</xdr:col>
      <xdr:colOff>76201</xdr:colOff>
      <xdr:row>3</xdr:row>
      <xdr:rowOff>38101</xdr:rowOff>
    </xdr:from>
    <xdr:to>
      <xdr:col>0</xdr:col>
      <xdr:colOff>209551</xdr:colOff>
      <xdr:row>3</xdr:row>
      <xdr:rowOff>152401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7404667-9218-461F-B16E-B27AE48E8F22}"/>
            </a:ext>
          </a:extLst>
        </xdr:cNvPr>
        <xdr:cNvSpPr/>
      </xdr:nvSpPr>
      <xdr:spPr>
        <a:xfrm>
          <a:off x="76201" y="41910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5</xdr:row>
      <xdr:rowOff>38100</xdr:rowOff>
    </xdr:from>
    <xdr:to>
      <xdr:col>0</xdr:col>
      <xdr:colOff>209550</xdr:colOff>
      <xdr:row>5</xdr:row>
      <xdr:rowOff>152400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6DDB0A0-D865-43E9-B6AF-6D39488AB506}"/>
            </a:ext>
          </a:extLst>
        </xdr:cNvPr>
        <xdr:cNvSpPr/>
      </xdr:nvSpPr>
      <xdr:spPr>
        <a:xfrm>
          <a:off x="76200" y="8001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4</xdr:row>
      <xdr:rowOff>38100</xdr:rowOff>
    </xdr:from>
    <xdr:to>
      <xdr:col>0</xdr:col>
      <xdr:colOff>209550</xdr:colOff>
      <xdr:row>4</xdr:row>
      <xdr:rowOff>152400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E990866-6FA3-480F-B84C-BFB2E85104EA}"/>
            </a:ext>
          </a:extLst>
        </xdr:cNvPr>
        <xdr:cNvSpPr/>
      </xdr:nvSpPr>
      <xdr:spPr>
        <a:xfrm>
          <a:off x="76200" y="609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7</xdr:row>
      <xdr:rowOff>47625</xdr:rowOff>
    </xdr:from>
    <xdr:to>
      <xdr:col>0</xdr:col>
      <xdr:colOff>209550</xdr:colOff>
      <xdr:row>7</xdr:row>
      <xdr:rowOff>161925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7F2FF897-4442-4897-92DA-B8BA7F5CD429}"/>
            </a:ext>
          </a:extLst>
        </xdr:cNvPr>
        <xdr:cNvSpPr/>
      </xdr:nvSpPr>
      <xdr:spPr>
        <a:xfrm>
          <a:off x="76200" y="1190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6</xdr:row>
      <xdr:rowOff>47625</xdr:rowOff>
    </xdr:from>
    <xdr:to>
      <xdr:col>0</xdr:col>
      <xdr:colOff>209550</xdr:colOff>
      <xdr:row>6</xdr:row>
      <xdr:rowOff>161925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6E80CAC2-3E5D-4CF8-8D9A-015C3D32E658}"/>
            </a:ext>
          </a:extLst>
        </xdr:cNvPr>
        <xdr:cNvSpPr/>
      </xdr:nvSpPr>
      <xdr:spPr>
        <a:xfrm>
          <a:off x="76200" y="1000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8</xdr:row>
      <xdr:rowOff>47625</xdr:rowOff>
    </xdr:from>
    <xdr:to>
      <xdr:col>0</xdr:col>
      <xdr:colOff>209550</xdr:colOff>
      <xdr:row>8</xdr:row>
      <xdr:rowOff>161925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F5573223-6B37-4A07-9470-4F5C81E755AE}"/>
            </a:ext>
          </a:extLst>
        </xdr:cNvPr>
        <xdr:cNvSpPr/>
      </xdr:nvSpPr>
      <xdr:spPr>
        <a:xfrm>
          <a:off x="76200" y="1381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9</xdr:row>
      <xdr:rowOff>57150</xdr:rowOff>
    </xdr:from>
    <xdr:to>
      <xdr:col>0</xdr:col>
      <xdr:colOff>209550</xdr:colOff>
      <xdr:row>9</xdr:row>
      <xdr:rowOff>171450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8E45B210-AEF6-4CC0-A810-B3C021E9C836}"/>
            </a:ext>
          </a:extLst>
        </xdr:cNvPr>
        <xdr:cNvSpPr/>
      </xdr:nvSpPr>
      <xdr:spPr>
        <a:xfrm>
          <a:off x="76200" y="15811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10</xdr:row>
      <xdr:rowOff>57151</xdr:rowOff>
    </xdr:from>
    <xdr:to>
      <xdr:col>0</xdr:col>
      <xdr:colOff>219076</xdr:colOff>
      <xdr:row>10</xdr:row>
      <xdr:rowOff>171451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AC0F13C-68C3-44F4-A89E-7C539CAAB200}"/>
            </a:ext>
          </a:extLst>
        </xdr:cNvPr>
        <xdr:cNvSpPr/>
      </xdr:nvSpPr>
      <xdr:spPr>
        <a:xfrm>
          <a:off x="85726" y="17716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13</xdr:row>
      <xdr:rowOff>66675</xdr:rowOff>
    </xdr:from>
    <xdr:to>
      <xdr:col>0</xdr:col>
      <xdr:colOff>219075</xdr:colOff>
      <xdr:row>13</xdr:row>
      <xdr:rowOff>180975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7AD9D28E-835D-4B6C-BF6B-4AD47B3FEA6E}"/>
            </a:ext>
          </a:extLst>
        </xdr:cNvPr>
        <xdr:cNvSpPr/>
      </xdr:nvSpPr>
      <xdr:spPr>
        <a:xfrm>
          <a:off x="85725" y="23526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16</xdr:row>
      <xdr:rowOff>76200</xdr:rowOff>
    </xdr:from>
    <xdr:to>
      <xdr:col>0</xdr:col>
      <xdr:colOff>219075</xdr:colOff>
      <xdr:row>17</xdr:row>
      <xdr:rowOff>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27406AD9-8032-4F93-A15F-05A3B3677484}"/>
            </a:ext>
          </a:extLst>
        </xdr:cNvPr>
        <xdr:cNvSpPr/>
      </xdr:nvSpPr>
      <xdr:spPr>
        <a:xfrm>
          <a:off x="85725" y="29337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11</xdr:row>
      <xdr:rowOff>57151</xdr:rowOff>
    </xdr:from>
    <xdr:to>
      <xdr:col>0</xdr:col>
      <xdr:colOff>219076</xdr:colOff>
      <xdr:row>11</xdr:row>
      <xdr:rowOff>171451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D44A2CE9-CF05-409D-B852-A1BA2C49D626}"/>
            </a:ext>
          </a:extLst>
        </xdr:cNvPr>
        <xdr:cNvSpPr/>
      </xdr:nvSpPr>
      <xdr:spPr>
        <a:xfrm>
          <a:off x="85726" y="19621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14</xdr:row>
      <xdr:rowOff>66675</xdr:rowOff>
    </xdr:from>
    <xdr:to>
      <xdr:col>0</xdr:col>
      <xdr:colOff>219075</xdr:colOff>
      <xdr:row>14</xdr:row>
      <xdr:rowOff>180975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250F64DF-6A71-4F72-BF1D-C6057CD1DB62}"/>
            </a:ext>
          </a:extLst>
        </xdr:cNvPr>
        <xdr:cNvSpPr/>
      </xdr:nvSpPr>
      <xdr:spPr>
        <a:xfrm>
          <a:off x="85725" y="25431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17</xdr:row>
      <xdr:rowOff>76200</xdr:rowOff>
    </xdr:from>
    <xdr:to>
      <xdr:col>0</xdr:col>
      <xdr:colOff>219075</xdr:colOff>
      <xdr:row>18</xdr:row>
      <xdr:rowOff>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B8838B8-E368-40F9-BDD5-F9C860A2C5DE}"/>
            </a:ext>
          </a:extLst>
        </xdr:cNvPr>
        <xdr:cNvSpPr/>
      </xdr:nvSpPr>
      <xdr:spPr>
        <a:xfrm>
          <a:off x="85725" y="31242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12</xdr:row>
      <xdr:rowOff>38100</xdr:rowOff>
    </xdr:from>
    <xdr:to>
      <xdr:col>0</xdr:col>
      <xdr:colOff>219076</xdr:colOff>
      <xdr:row>12</xdr:row>
      <xdr:rowOff>152400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98727BF0-FE3C-4380-9916-A6104F042CFD}"/>
            </a:ext>
          </a:extLst>
        </xdr:cNvPr>
        <xdr:cNvSpPr/>
      </xdr:nvSpPr>
      <xdr:spPr>
        <a:xfrm>
          <a:off x="85726" y="2133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15</xdr:row>
      <xdr:rowOff>47624</xdr:rowOff>
    </xdr:from>
    <xdr:to>
      <xdr:col>0</xdr:col>
      <xdr:colOff>219075</xdr:colOff>
      <xdr:row>15</xdr:row>
      <xdr:rowOff>161924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82DDAF82-A82A-48E4-AE04-43CFF103BA43}"/>
            </a:ext>
          </a:extLst>
        </xdr:cNvPr>
        <xdr:cNvSpPr/>
      </xdr:nvSpPr>
      <xdr:spPr>
        <a:xfrm>
          <a:off x="85725" y="27146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18</xdr:row>
      <xdr:rowOff>57149</xdr:rowOff>
    </xdr:from>
    <xdr:to>
      <xdr:col>0</xdr:col>
      <xdr:colOff>219075</xdr:colOff>
      <xdr:row>18</xdr:row>
      <xdr:rowOff>171449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7C7C464D-FA74-4F20-AAE5-D43137D6141C}"/>
            </a:ext>
          </a:extLst>
        </xdr:cNvPr>
        <xdr:cNvSpPr/>
      </xdr:nvSpPr>
      <xdr:spPr>
        <a:xfrm>
          <a:off x="85725" y="3295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19</xdr:row>
      <xdr:rowOff>47625</xdr:rowOff>
    </xdr:from>
    <xdr:to>
      <xdr:col>0</xdr:col>
      <xdr:colOff>219076</xdr:colOff>
      <xdr:row>19</xdr:row>
      <xdr:rowOff>161925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FD8C180E-AD4D-417D-B9A3-F99BC95BF42A}"/>
            </a:ext>
          </a:extLst>
        </xdr:cNvPr>
        <xdr:cNvSpPr/>
      </xdr:nvSpPr>
      <xdr:spPr>
        <a:xfrm>
          <a:off x="85726" y="3476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22</xdr:row>
      <xdr:rowOff>57149</xdr:rowOff>
    </xdr:from>
    <xdr:to>
      <xdr:col>0</xdr:col>
      <xdr:colOff>219075</xdr:colOff>
      <xdr:row>22</xdr:row>
      <xdr:rowOff>171449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30CCC24D-43A4-4686-A28F-01561061B9F3}"/>
            </a:ext>
          </a:extLst>
        </xdr:cNvPr>
        <xdr:cNvSpPr/>
      </xdr:nvSpPr>
      <xdr:spPr>
        <a:xfrm>
          <a:off x="85725" y="4057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23</xdr:row>
      <xdr:rowOff>57149</xdr:rowOff>
    </xdr:from>
    <xdr:to>
      <xdr:col>0</xdr:col>
      <xdr:colOff>219075</xdr:colOff>
      <xdr:row>23</xdr:row>
      <xdr:rowOff>171449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64EE0D53-5970-4DE9-83A2-9F9AE31F6707}"/>
            </a:ext>
          </a:extLst>
        </xdr:cNvPr>
        <xdr:cNvSpPr/>
      </xdr:nvSpPr>
      <xdr:spPr>
        <a:xfrm>
          <a:off x="85725" y="42481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20</xdr:row>
      <xdr:rowOff>38099</xdr:rowOff>
    </xdr:from>
    <xdr:to>
      <xdr:col>0</xdr:col>
      <xdr:colOff>219075</xdr:colOff>
      <xdr:row>20</xdr:row>
      <xdr:rowOff>152399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E6FF45E1-9F67-4006-9235-CC5077B431C9}"/>
            </a:ext>
          </a:extLst>
        </xdr:cNvPr>
        <xdr:cNvSpPr/>
      </xdr:nvSpPr>
      <xdr:spPr>
        <a:xfrm>
          <a:off x="85725" y="36575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21</xdr:row>
      <xdr:rowOff>38099</xdr:rowOff>
    </xdr:from>
    <xdr:to>
      <xdr:col>0</xdr:col>
      <xdr:colOff>209550</xdr:colOff>
      <xdr:row>21</xdr:row>
      <xdr:rowOff>152399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07B8485E-5A72-44BE-9A9C-9401B78A2375}"/>
            </a:ext>
          </a:extLst>
        </xdr:cNvPr>
        <xdr:cNvSpPr/>
      </xdr:nvSpPr>
      <xdr:spPr>
        <a:xfrm>
          <a:off x="76200" y="38480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1</xdr:row>
      <xdr:rowOff>47626</xdr:rowOff>
    </xdr:from>
    <xdr:to>
      <xdr:col>1</xdr:col>
      <xdr:colOff>1943100</xdr:colOff>
      <xdr:row>1</xdr:row>
      <xdr:rowOff>247650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E932B8C3-D4D5-4C3E-B554-652157BF72DF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57150</xdr:colOff>
      <xdr:row>2</xdr:row>
      <xdr:rowOff>28575</xdr:rowOff>
    </xdr:from>
    <xdr:to>
      <xdr:col>0</xdr:col>
      <xdr:colOff>190500</xdr:colOff>
      <xdr:row>2</xdr:row>
      <xdr:rowOff>142875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CF489C59-FF28-44CF-B432-347EBDE25A20}"/>
            </a:ext>
          </a:extLst>
        </xdr:cNvPr>
        <xdr:cNvSpPr/>
      </xdr:nvSpPr>
      <xdr:spPr>
        <a:xfrm>
          <a:off x="57150" y="4095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5</xdr:row>
      <xdr:rowOff>38100</xdr:rowOff>
    </xdr:from>
    <xdr:to>
      <xdr:col>4</xdr:col>
      <xdr:colOff>209550</xdr:colOff>
      <xdr:row>5</xdr:row>
      <xdr:rowOff>152400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5EF401A1-6030-4BAE-A3AE-DED19E5CC202}"/>
            </a:ext>
          </a:extLst>
        </xdr:cNvPr>
        <xdr:cNvSpPr/>
      </xdr:nvSpPr>
      <xdr:spPr>
        <a:xfrm>
          <a:off x="76200" y="10953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4</xdr:row>
      <xdr:rowOff>38100</xdr:rowOff>
    </xdr:from>
    <xdr:to>
      <xdr:col>4</xdr:col>
      <xdr:colOff>209550</xdr:colOff>
      <xdr:row>4</xdr:row>
      <xdr:rowOff>152400</xdr:rowOff>
    </xdr:to>
    <xdr:sp macro="" textlink="">
      <xdr:nvSpPr>
        <xdr:cNvPr id="71" name="Retângulo: Cantos Arredondados 70">
          <a:extLst>
            <a:ext uri="{FF2B5EF4-FFF2-40B4-BE49-F238E27FC236}">
              <a16:creationId xmlns:a16="http://schemas.microsoft.com/office/drawing/2014/main" id="{6A6698CE-C48A-4EED-B0C0-66BF0F6BF4FE}"/>
            </a:ext>
          </a:extLst>
        </xdr:cNvPr>
        <xdr:cNvSpPr/>
      </xdr:nvSpPr>
      <xdr:spPr>
        <a:xfrm>
          <a:off x="76200" y="9048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7</xdr:row>
      <xdr:rowOff>47625</xdr:rowOff>
    </xdr:from>
    <xdr:to>
      <xdr:col>4</xdr:col>
      <xdr:colOff>209550</xdr:colOff>
      <xdr:row>7</xdr:row>
      <xdr:rowOff>161925</xdr:rowOff>
    </xdr:to>
    <xdr:sp macro="" textlink="">
      <xdr:nvSpPr>
        <xdr:cNvPr id="72" name="Retângulo: Cantos Arredondados 71">
          <a:extLst>
            <a:ext uri="{FF2B5EF4-FFF2-40B4-BE49-F238E27FC236}">
              <a16:creationId xmlns:a16="http://schemas.microsoft.com/office/drawing/2014/main" id="{FC566FA5-8239-439D-957F-8FFEF5D7296D}"/>
            </a:ext>
          </a:extLst>
        </xdr:cNvPr>
        <xdr:cNvSpPr/>
      </xdr:nvSpPr>
      <xdr:spPr>
        <a:xfrm>
          <a:off x="76200" y="1485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6</xdr:row>
      <xdr:rowOff>47625</xdr:rowOff>
    </xdr:from>
    <xdr:to>
      <xdr:col>4</xdr:col>
      <xdr:colOff>209550</xdr:colOff>
      <xdr:row>6</xdr:row>
      <xdr:rowOff>161925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48E03B73-1036-4848-B21F-24A6D612E5DE}"/>
            </a:ext>
          </a:extLst>
        </xdr:cNvPr>
        <xdr:cNvSpPr/>
      </xdr:nvSpPr>
      <xdr:spPr>
        <a:xfrm>
          <a:off x="76200" y="1295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8</xdr:row>
      <xdr:rowOff>47625</xdr:rowOff>
    </xdr:from>
    <xdr:to>
      <xdr:col>4</xdr:col>
      <xdr:colOff>209550</xdr:colOff>
      <xdr:row>8</xdr:row>
      <xdr:rowOff>161925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37794772-DC7F-4C35-9E10-B98610CE234E}"/>
            </a:ext>
          </a:extLst>
        </xdr:cNvPr>
        <xdr:cNvSpPr/>
      </xdr:nvSpPr>
      <xdr:spPr>
        <a:xfrm>
          <a:off x="76200" y="1676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9</xdr:row>
      <xdr:rowOff>57150</xdr:rowOff>
    </xdr:from>
    <xdr:to>
      <xdr:col>4</xdr:col>
      <xdr:colOff>209550</xdr:colOff>
      <xdr:row>9</xdr:row>
      <xdr:rowOff>171450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E7792F65-7B28-46A8-9B06-A1776ED82962}"/>
            </a:ext>
          </a:extLst>
        </xdr:cNvPr>
        <xdr:cNvSpPr/>
      </xdr:nvSpPr>
      <xdr:spPr>
        <a:xfrm>
          <a:off x="76200" y="18764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10</xdr:row>
      <xdr:rowOff>57151</xdr:rowOff>
    </xdr:from>
    <xdr:to>
      <xdr:col>4</xdr:col>
      <xdr:colOff>219076</xdr:colOff>
      <xdr:row>10</xdr:row>
      <xdr:rowOff>171451</xdr:rowOff>
    </xdr:to>
    <xdr:sp macro="" textlink="">
      <xdr:nvSpPr>
        <xdr:cNvPr id="76" name="Retângulo: Cantos Arredondados 75">
          <a:extLst>
            <a:ext uri="{FF2B5EF4-FFF2-40B4-BE49-F238E27FC236}">
              <a16:creationId xmlns:a16="http://schemas.microsoft.com/office/drawing/2014/main" id="{562BFDA1-E874-4BA0-A7B2-E49E1A421255}"/>
            </a:ext>
          </a:extLst>
        </xdr:cNvPr>
        <xdr:cNvSpPr/>
      </xdr:nvSpPr>
      <xdr:spPr>
        <a:xfrm>
          <a:off x="85726" y="20669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13</xdr:row>
      <xdr:rowOff>66675</xdr:rowOff>
    </xdr:from>
    <xdr:to>
      <xdr:col>4</xdr:col>
      <xdr:colOff>219075</xdr:colOff>
      <xdr:row>13</xdr:row>
      <xdr:rowOff>180975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6A585681-1C26-4F00-AC15-B1C6A5746AA0}"/>
            </a:ext>
          </a:extLst>
        </xdr:cNvPr>
        <xdr:cNvSpPr/>
      </xdr:nvSpPr>
      <xdr:spPr>
        <a:xfrm>
          <a:off x="85725" y="26479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11</xdr:row>
      <xdr:rowOff>57151</xdr:rowOff>
    </xdr:from>
    <xdr:to>
      <xdr:col>4</xdr:col>
      <xdr:colOff>219076</xdr:colOff>
      <xdr:row>11</xdr:row>
      <xdr:rowOff>171451</xdr:rowOff>
    </xdr:to>
    <xdr:sp macro="" textlink="">
      <xdr:nvSpPr>
        <xdr:cNvPr id="79" name="Retângulo: Cantos Arredondados 78">
          <a:extLst>
            <a:ext uri="{FF2B5EF4-FFF2-40B4-BE49-F238E27FC236}">
              <a16:creationId xmlns:a16="http://schemas.microsoft.com/office/drawing/2014/main" id="{DD936F3C-A283-4674-8C3D-F99AAE7D0E02}"/>
            </a:ext>
          </a:extLst>
        </xdr:cNvPr>
        <xdr:cNvSpPr/>
      </xdr:nvSpPr>
      <xdr:spPr>
        <a:xfrm>
          <a:off x="85726" y="22574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14</xdr:row>
      <xdr:rowOff>66675</xdr:rowOff>
    </xdr:from>
    <xdr:to>
      <xdr:col>4</xdr:col>
      <xdr:colOff>219075</xdr:colOff>
      <xdr:row>14</xdr:row>
      <xdr:rowOff>180975</xdr:rowOff>
    </xdr:to>
    <xdr:sp macro="" textlink="">
      <xdr:nvSpPr>
        <xdr:cNvPr id="80" name="Retângulo: Cantos Arredondados 79">
          <a:extLst>
            <a:ext uri="{FF2B5EF4-FFF2-40B4-BE49-F238E27FC236}">
              <a16:creationId xmlns:a16="http://schemas.microsoft.com/office/drawing/2014/main" id="{EE76D862-0934-4802-AE9C-6830B095BD76}"/>
            </a:ext>
          </a:extLst>
        </xdr:cNvPr>
        <xdr:cNvSpPr/>
      </xdr:nvSpPr>
      <xdr:spPr>
        <a:xfrm>
          <a:off x="85725" y="28384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17</xdr:row>
      <xdr:rowOff>76200</xdr:rowOff>
    </xdr:from>
    <xdr:to>
      <xdr:col>4</xdr:col>
      <xdr:colOff>219075</xdr:colOff>
      <xdr:row>18</xdr:row>
      <xdr:rowOff>0</xdr:rowOff>
    </xdr:to>
    <xdr:sp macro="" textlink="">
      <xdr:nvSpPr>
        <xdr:cNvPr id="81" name="Retângulo: Cantos Arredondados 80">
          <a:extLst>
            <a:ext uri="{FF2B5EF4-FFF2-40B4-BE49-F238E27FC236}">
              <a16:creationId xmlns:a16="http://schemas.microsoft.com/office/drawing/2014/main" id="{67CF6428-6D57-47DC-94B0-072EFB59B5E6}"/>
            </a:ext>
          </a:extLst>
        </xdr:cNvPr>
        <xdr:cNvSpPr/>
      </xdr:nvSpPr>
      <xdr:spPr>
        <a:xfrm>
          <a:off x="85725" y="34194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15</xdr:row>
      <xdr:rowOff>47624</xdr:rowOff>
    </xdr:from>
    <xdr:to>
      <xdr:col>4</xdr:col>
      <xdr:colOff>219075</xdr:colOff>
      <xdr:row>15</xdr:row>
      <xdr:rowOff>161924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257DC541-5E8C-47E9-B80F-28D4271EB100}"/>
            </a:ext>
          </a:extLst>
        </xdr:cNvPr>
        <xdr:cNvSpPr/>
      </xdr:nvSpPr>
      <xdr:spPr>
        <a:xfrm>
          <a:off x="85725" y="30098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18</xdr:row>
      <xdr:rowOff>57149</xdr:rowOff>
    </xdr:from>
    <xdr:to>
      <xdr:col>4</xdr:col>
      <xdr:colOff>219075</xdr:colOff>
      <xdr:row>18</xdr:row>
      <xdr:rowOff>171449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6B18E803-6354-4C73-BB26-10F311E7CAA0}"/>
            </a:ext>
          </a:extLst>
        </xdr:cNvPr>
        <xdr:cNvSpPr/>
      </xdr:nvSpPr>
      <xdr:spPr>
        <a:xfrm>
          <a:off x="85725" y="35909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19</xdr:row>
      <xdr:rowOff>47625</xdr:rowOff>
    </xdr:from>
    <xdr:to>
      <xdr:col>4</xdr:col>
      <xdr:colOff>219076</xdr:colOff>
      <xdr:row>19</xdr:row>
      <xdr:rowOff>161925</xdr:rowOff>
    </xdr:to>
    <xdr:sp macro="" textlink="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55C8BDC-7C50-43BB-A051-3D83147AB903}"/>
            </a:ext>
          </a:extLst>
        </xdr:cNvPr>
        <xdr:cNvSpPr/>
      </xdr:nvSpPr>
      <xdr:spPr>
        <a:xfrm>
          <a:off x="85726" y="3771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20</xdr:row>
      <xdr:rowOff>38099</xdr:rowOff>
    </xdr:from>
    <xdr:to>
      <xdr:col>4</xdr:col>
      <xdr:colOff>219075</xdr:colOff>
      <xdr:row>20</xdr:row>
      <xdr:rowOff>152399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70D5C3F0-E764-42C8-9384-3B1601E71926}"/>
            </a:ext>
          </a:extLst>
        </xdr:cNvPr>
        <xdr:cNvSpPr/>
      </xdr:nvSpPr>
      <xdr:spPr>
        <a:xfrm>
          <a:off x="85725" y="39528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21</xdr:row>
      <xdr:rowOff>38099</xdr:rowOff>
    </xdr:from>
    <xdr:to>
      <xdr:col>4</xdr:col>
      <xdr:colOff>209550</xdr:colOff>
      <xdr:row>21</xdr:row>
      <xdr:rowOff>152399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157036A1-DDDB-4C2F-A997-0807DFD06872}"/>
            </a:ext>
          </a:extLst>
        </xdr:cNvPr>
        <xdr:cNvSpPr/>
      </xdr:nvSpPr>
      <xdr:spPr>
        <a:xfrm>
          <a:off x="76200" y="41433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95250</xdr:colOff>
      <xdr:row>1</xdr:row>
      <xdr:rowOff>47626</xdr:rowOff>
    </xdr:from>
    <xdr:to>
      <xdr:col>5</xdr:col>
      <xdr:colOff>1943100</xdr:colOff>
      <xdr:row>1</xdr:row>
      <xdr:rowOff>247650</xdr:rowOff>
    </xdr:to>
    <xdr:sp macro="" textlink="">
      <xdr:nvSpPr>
        <xdr:cNvPr id="90" name="Retângulo: Cantos Arredondados 89">
          <a:extLst>
            <a:ext uri="{FF2B5EF4-FFF2-40B4-BE49-F238E27FC236}">
              <a16:creationId xmlns:a16="http://schemas.microsoft.com/office/drawing/2014/main" id="{8A9F1A62-C92F-44B1-B911-6930AF621D93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57150</xdr:colOff>
      <xdr:row>2</xdr:row>
      <xdr:rowOff>28575</xdr:rowOff>
    </xdr:from>
    <xdr:to>
      <xdr:col>4</xdr:col>
      <xdr:colOff>190500</xdr:colOff>
      <xdr:row>2</xdr:row>
      <xdr:rowOff>142875</xdr:rowOff>
    </xdr:to>
    <xdr:sp macro="" textlink="">
      <xdr:nvSpPr>
        <xdr:cNvPr id="91" name="Retângulo: Cantos Arredondados 90">
          <a:extLst>
            <a:ext uri="{FF2B5EF4-FFF2-40B4-BE49-F238E27FC236}">
              <a16:creationId xmlns:a16="http://schemas.microsoft.com/office/drawing/2014/main" id="{923D9660-078A-4668-891A-7F886783635D}"/>
            </a:ext>
          </a:extLst>
        </xdr:cNvPr>
        <xdr:cNvSpPr/>
      </xdr:nvSpPr>
      <xdr:spPr>
        <a:xfrm>
          <a:off x="57150" y="5143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144000</xdr:colOff>
      <xdr:row>9</xdr:row>
      <xdr:rowOff>145946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5A5FEF36-08E7-4D2F-AE19-1D3D333B4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6972300" y="18192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9</xdr:row>
      <xdr:rowOff>152400</xdr:rowOff>
    </xdr:from>
    <xdr:to>
      <xdr:col>8</xdr:col>
      <xdr:colOff>296400</xdr:colOff>
      <xdr:row>10</xdr:row>
      <xdr:rowOff>107846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301468DE-67AD-400F-9978-2211178246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124700" y="19716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10</xdr:row>
      <xdr:rowOff>114300</xdr:rowOff>
    </xdr:from>
    <xdr:to>
      <xdr:col>8</xdr:col>
      <xdr:colOff>448800</xdr:colOff>
      <xdr:row>11</xdr:row>
      <xdr:rowOff>69746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B4B41AA8-373D-4803-88C3-F994F073F0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277100" y="21240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28575</xdr:rowOff>
    </xdr:from>
    <xdr:to>
      <xdr:col>4</xdr:col>
      <xdr:colOff>239250</xdr:colOff>
      <xdr:row>23</xdr:row>
      <xdr:rowOff>174521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6AC51900-4A7F-416A-BDD9-6A0CDBA334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4514850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22</xdr:row>
      <xdr:rowOff>38100</xdr:rowOff>
    </xdr:from>
    <xdr:to>
      <xdr:col>4</xdr:col>
      <xdr:colOff>229725</xdr:colOff>
      <xdr:row>22</xdr:row>
      <xdr:rowOff>184046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C53142BA-2C69-4F90-8970-B3882CDEE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43338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16</xdr:row>
      <xdr:rowOff>57150</xdr:rowOff>
    </xdr:from>
    <xdr:to>
      <xdr:col>4</xdr:col>
      <xdr:colOff>229725</xdr:colOff>
      <xdr:row>17</xdr:row>
      <xdr:rowOff>12596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0583624-D152-452B-AAD3-242347AFDE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3209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12</xdr:row>
      <xdr:rowOff>57150</xdr:rowOff>
    </xdr:from>
    <xdr:to>
      <xdr:col>4</xdr:col>
      <xdr:colOff>239250</xdr:colOff>
      <xdr:row>13</xdr:row>
      <xdr:rowOff>12596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F878FC80-8E4A-4F25-B5E2-DFC957D88F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2447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323849</xdr:colOff>
      <xdr:row>26</xdr:row>
      <xdr:rowOff>180974</xdr:rowOff>
    </xdr:from>
    <xdr:to>
      <xdr:col>11</xdr:col>
      <xdr:colOff>523874</xdr:colOff>
      <xdr:row>27</xdr:row>
      <xdr:rowOff>190499</xdr:rowOff>
    </xdr:to>
    <xdr:pic>
      <xdr:nvPicPr>
        <xdr:cNvPr id="56" name="Imagem 55" descr="Ícone de lupa vermelho (símbolo png)">
          <a:extLst>
            <a:ext uri="{FF2B5EF4-FFF2-40B4-BE49-F238E27FC236}">
              <a16:creationId xmlns:a16="http://schemas.microsoft.com/office/drawing/2014/main" id="{F44AEC88-15B8-4861-ABFD-5DB39BC31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49" y="5238749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59531</xdr:colOff>
      <xdr:row>25</xdr:row>
      <xdr:rowOff>119062</xdr:rowOff>
    </xdr:from>
    <xdr:to>
      <xdr:col>11</xdr:col>
      <xdr:colOff>244236</xdr:colOff>
      <xdr:row>41</xdr:row>
      <xdr:rowOff>87726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" y="6000750"/>
          <a:ext cx="8257143" cy="3028571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243417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49498" y="190499"/>
          <a:ext cx="4804836" cy="280802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49498" y="4074582"/>
          <a:ext cx="4804836" cy="280802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400051</xdr:colOff>
      <xdr:row>3</xdr:row>
      <xdr:rowOff>95250</xdr:rowOff>
    </xdr:from>
    <xdr:to>
      <xdr:col>11</xdr:col>
      <xdr:colOff>476250</xdr:colOff>
      <xdr:row>4</xdr:row>
      <xdr:rowOff>304750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1A7A27C0-A02E-44CD-8A10-6561BF02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1" y="666750"/>
          <a:ext cx="169545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299507</xdr:colOff>
      <xdr:row>1</xdr:row>
      <xdr:rowOff>164041</xdr:rowOff>
    </xdr:from>
    <xdr:to>
      <xdr:col>3</xdr:col>
      <xdr:colOff>179916</xdr:colOff>
      <xdr:row>17</xdr:row>
      <xdr:rowOff>127002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4CA830-B0C8-449C-9A8B-D90D211CF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-440269" y="1094317"/>
          <a:ext cx="3201461" cy="1721909"/>
        </a:xfrm>
        <a:prstGeom prst="rect">
          <a:avLst/>
        </a:prstGeom>
      </xdr:spPr>
    </xdr:pic>
    <xdr:clientData/>
  </xdr:twoCellAnchor>
  <xdr:twoCellAnchor>
    <xdr:from>
      <xdr:col>0</xdr:col>
      <xdr:colOff>275166</xdr:colOff>
      <xdr:row>2</xdr:row>
      <xdr:rowOff>3175</xdr:rowOff>
    </xdr:from>
    <xdr:to>
      <xdr:col>2</xdr:col>
      <xdr:colOff>210784</xdr:colOff>
      <xdr:row>3</xdr:row>
      <xdr:rowOff>124171</xdr:rowOff>
    </xdr:to>
    <xdr:sp macro="" textlink="">
      <xdr:nvSpPr>
        <xdr:cNvPr id="3" name="CaixaDeTexto 8">
          <a:extLst>
            <a:ext uri="{FF2B5EF4-FFF2-40B4-BE49-F238E27FC236}">
              <a16:creationId xmlns:a16="http://schemas.microsoft.com/office/drawing/2014/main" id="{128174B5-6554-46AA-AF4B-0CA4409B67BF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twoCellAnchor editAs="oneCell">
    <xdr:from>
      <xdr:col>2</xdr:col>
      <xdr:colOff>371475</xdr:colOff>
      <xdr:row>2</xdr:row>
      <xdr:rowOff>38100</xdr:rowOff>
    </xdr:from>
    <xdr:to>
      <xdr:col>2</xdr:col>
      <xdr:colOff>551475</xdr:colOff>
      <xdr:row>3</xdr:row>
      <xdr:rowOff>27600</xdr:rowOff>
    </xdr:to>
    <xdr:pic>
      <xdr:nvPicPr>
        <xdr:cNvPr id="4" name="Imagem 3" descr="Forma&#10;&#10;Descrição gerada automaticamente com confiança baixa">
          <a:extLst>
            <a:ext uri="{FF2B5EF4-FFF2-40B4-BE49-F238E27FC236}">
              <a16:creationId xmlns:a16="http://schemas.microsoft.com/office/drawing/2014/main" id="{D3488741-0843-43B8-BCDB-D0BCB816C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142" y="4191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3</xdr:row>
      <xdr:rowOff>161925</xdr:rowOff>
    </xdr:from>
    <xdr:to>
      <xdr:col>9</xdr:col>
      <xdr:colOff>238124</xdr:colOff>
      <xdr:row>4</xdr:row>
      <xdr:rowOff>209550</xdr:rowOff>
    </xdr:to>
    <xdr:pic>
      <xdr:nvPicPr>
        <xdr:cNvPr id="90" name="Imagem 89" descr="Forma&#10;&#10;Descrição gerada automaticamente com confiança baixa">
          <a:extLst>
            <a:ext uri="{FF2B5EF4-FFF2-40B4-BE49-F238E27FC236}">
              <a16:creationId xmlns:a16="http://schemas.microsoft.com/office/drawing/2014/main" id="{749E0471-151A-4C37-A14B-61472994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733425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104775</xdr:colOff>
      <xdr:row>3</xdr:row>
      <xdr:rowOff>133350</xdr:rowOff>
    </xdr:from>
    <xdr:to>
      <xdr:col>11</xdr:col>
      <xdr:colOff>295275</xdr:colOff>
      <xdr:row>5</xdr:row>
      <xdr:rowOff>32555</xdr:rowOff>
    </xdr:to>
    <xdr:sp macro="" textlink="">
      <xdr:nvSpPr>
        <xdr:cNvPr id="92" name="CaixaDeTexto 8">
          <a:extLst>
            <a:ext uri="{FF2B5EF4-FFF2-40B4-BE49-F238E27FC236}">
              <a16:creationId xmlns:a16="http://schemas.microsoft.com/office/drawing/2014/main" id="{A052F466-90F2-46DE-8679-8EAD13530736}"/>
            </a:ext>
          </a:extLst>
        </xdr:cNvPr>
        <xdr:cNvSpPr txBox="1"/>
      </xdr:nvSpPr>
      <xdr:spPr>
        <a:xfrm>
          <a:off x="5591175" y="70485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>
              <a:solidFill>
                <a:schemeClr val="bg1"/>
              </a:solidFill>
            </a:rPr>
            <a:t>OCULTAR</a:t>
          </a:r>
          <a:r>
            <a:rPr lang="pt-BR" sz="1200" b="1" baseline="0">
              <a:solidFill>
                <a:schemeClr val="bg1"/>
              </a:solidFill>
            </a:rPr>
            <a:t>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438150</xdr:colOff>
      <xdr:row>6</xdr:row>
      <xdr:rowOff>180975</xdr:rowOff>
    </xdr:from>
    <xdr:to>
      <xdr:col>11</xdr:col>
      <xdr:colOff>476249</xdr:colOff>
      <xdr:row>9</xdr:row>
      <xdr:rowOff>9475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5E88366D-8EBE-4297-BF31-ACDE2EE4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323975"/>
          <a:ext cx="1695450" cy="400000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7</xdr:row>
      <xdr:rowOff>38100</xdr:rowOff>
    </xdr:from>
    <xdr:to>
      <xdr:col>11</xdr:col>
      <xdr:colOff>342900</xdr:colOff>
      <xdr:row>8</xdr:row>
      <xdr:rowOff>127805</xdr:rowOff>
    </xdr:to>
    <xdr:sp macro="" textlink="">
      <xdr:nvSpPr>
        <xdr:cNvPr id="94" name="CaixaDeTexto 8">
          <a:extLst>
            <a:ext uri="{FF2B5EF4-FFF2-40B4-BE49-F238E27FC236}">
              <a16:creationId xmlns:a16="http://schemas.microsoft.com/office/drawing/2014/main" id="{321ADCB2-4D90-4BAA-A444-3C106605B1B1}"/>
            </a:ext>
          </a:extLst>
        </xdr:cNvPr>
        <xdr:cNvSpPr txBox="1"/>
      </xdr:nvSpPr>
      <xdr:spPr>
        <a:xfrm>
          <a:off x="5638800" y="137160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 baseline="0">
              <a:solidFill>
                <a:schemeClr val="bg1"/>
              </a:solidFill>
            </a:rPr>
            <a:t>EXIBIR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504825</xdr:colOff>
      <xdr:row>7</xdr:row>
      <xdr:rowOff>57150</xdr:rowOff>
    </xdr:from>
    <xdr:to>
      <xdr:col>9</xdr:col>
      <xdr:colOff>238124</xdr:colOff>
      <xdr:row>8</xdr:row>
      <xdr:rowOff>104775</xdr:rowOff>
    </xdr:to>
    <xdr:pic>
      <xdr:nvPicPr>
        <xdr:cNvPr id="95" name="Imagem 94" descr="Forma&#10;&#10;Descrição gerada automaticamente com confiança baixa">
          <a:extLst>
            <a:ext uri="{FF2B5EF4-FFF2-40B4-BE49-F238E27FC236}">
              <a16:creationId xmlns:a16="http://schemas.microsoft.com/office/drawing/2014/main" id="{7C352CE5-497D-4366-AF51-6531A6876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81625" y="1390650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329109</xdr:colOff>
      <xdr:row>5</xdr:row>
      <xdr:rowOff>98424</xdr:rowOff>
    </xdr:from>
    <xdr:to>
      <xdr:col>2</xdr:col>
      <xdr:colOff>539750</xdr:colOff>
      <xdr:row>17</xdr:row>
      <xdr:rowOff>54553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F025E9A-B5AC-47CA-96A8-FF5D8A09D71D}"/>
            </a:ext>
          </a:extLst>
        </xdr:cNvPr>
        <xdr:cNvGrpSpPr/>
      </xdr:nvGrpSpPr>
      <xdr:grpSpPr>
        <a:xfrm>
          <a:off x="329109" y="1241424"/>
          <a:ext cx="1438308" cy="2242129"/>
          <a:chOff x="452817" y="1135591"/>
          <a:chExt cx="1088901" cy="2242129"/>
        </a:xfrm>
      </xdr:grpSpPr>
      <xdr:sp macro="" textlink="">
        <xdr:nvSpPr>
          <xdr:cNvPr id="11" name="CaixaDeTexto 25">
            <a:extLst>
              <a:ext uri="{FF2B5EF4-FFF2-40B4-BE49-F238E27FC236}">
                <a16:creationId xmlns:a16="http://schemas.microsoft.com/office/drawing/2014/main" id="{4C87651D-FFB7-4C2D-8160-4027D448A8F7}"/>
              </a:ext>
            </a:extLst>
          </xdr:cNvPr>
          <xdr:cNvSpPr txBox="1"/>
        </xdr:nvSpPr>
        <xdr:spPr>
          <a:xfrm>
            <a:off x="599375" y="3120855"/>
            <a:ext cx="669924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Mais filtros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C38C741-75E3-4E8A-B0DA-F2B190699815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7286EC2-7215-4A01-A389-C08CAFEECEE0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Filtro 1</a:t>
              </a:r>
            </a:p>
          </xdr:txBody>
        </xdr:sp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CEBD174B-974E-41A0-83E6-1F580756F4D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B2A4F7B-8EF9-4ECD-8A00-B6FFB1DE43A8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0ECBBB6-786D-4A53-A46C-D1A0426EC04D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3C9729E-D823-44A4-944A-1CFDD60A696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D0064FA-D7CB-4784-B9AD-C0E4710F4AE1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3AE6E12E-73F0-4E7B-87E1-D629C4C57979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4A24044D-79CA-4A89-B1AB-CF8D31A527D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12D44BF-1CBB-4E00-B89C-B912AB606110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07BB2930-A027-437B-9102-46B8B44B83D6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tx2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Filtro 5</a:t>
              </a:r>
            </a:p>
          </xdr:txBody>
        </xdr:sp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BB3B89C-ADC4-42D1-81F3-45A8DF3E1D7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F1EAB3B-803D-4154-AE71-094B0D85DAFC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81882282-08FD-4023-B8EF-D2AFA7C7EC80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BA4CECC2-AF65-4AF0-9B42-98AF0BAB19C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0</xdr:col>
      <xdr:colOff>349250</xdr:colOff>
      <xdr:row>3</xdr:row>
      <xdr:rowOff>127001</xdr:rowOff>
    </xdr:from>
    <xdr:to>
      <xdr:col>2</xdr:col>
      <xdr:colOff>529166</xdr:colOff>
      <xdr:row>5</xdr:row>
      <xdr:rowOff>26699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71BEA78D-CC4F-4B1E-9F38-E99FE93ABAF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4</xdr:col>
      <xdr:colOff>299508</xdr:colOff>
      <xdr:row>1</xdr:row>
      <xdr:rowOff>164041</xdr:rowOff>
    </xdr:from>
    <xdr:ext cx="1711325" cy="4143376"/>
    <xdr:pic>
      <xdr:nvPicPr>
        <xdr:cNvPr id="102" name="Imagem 101">
          <a:extLst>
            <a:ext uri="{FF2B5EF4-FFF2-40B4-BE49-F238E27FC236}">
              <a16:creationId xmlns:a16="http://schemas.microsoft.com/office/drawing/2014/main" id="{1AF9DA67-CD0B-4F89-B2CA-47F997C28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189566" y="1570566"/>
          <a:ext cx="4143376" cy="1711325"/>
        </a:xfrm>
        <a:prstGeom prst="rect">
          <a:avLst/>
        </a:prstGeom>
      </xdr:spPr>
    </xdr:pic>
    <xdr:clientData/>
  </xdr:oneCellAnchor>
  <xdr:twoCellAnchor>
    <xdr:from>
      <xdr:col>4</xdr:col>
      <xdr:colOff>275166</xdr:colOff>
      <xdr:row>2</xdr:row>
      <xdr:rowOff>3175</xdr:rowOff>
    </xdr:from>
    <xdr:to>
      <xdr:col>6</xdr:col>
      <xdr:colOff>210784</xdr:colOff>
      <xdr:row>3</xdr:row>
      <xdr:rowOff>124171</xdr:rowOff>
    </xdr:to>
    <xdr:sp macro="" textlink="">
      <xdr:nvSpPr>
        <xdr:cNvPr id="103" name="CaixaDeTexto 8">
          <a:extLst>
            <a:ext uri="{FF2B5EF4-FFF2-40B4-BE49-F238E27FC236}">
              <a16:creationId xmlns:a16="http://schemas.microsoft.com/office/drawing/2014/main" id="{79B62633-EEAE-43CA-AD8A-4FA4F0841A76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oneCellAnchor>
    <xdr:from>
      <xdr:col>6</xdr:col>
      <xdr:colOff>509058</xdr:colOff>
      <xdr:row>2</xdr:row>
      <xdr:rowOff>38100</xdr:rowOff>
    </xdr:from>
    <xdr:ext cx="180000" cy="180000"/>
    <xdr:pic>
      <xdr:nvPicPr>
        <xdr:cNvPr id="104" name="Imagem 103" descr="Forma&#10;&#10;Descrição gerada automaticamente com confiança baixa">
          <a:extLst>
            <a:ext uri="{FF2B5EF4-FFF2-40B4-BE49-F238E27FC236}">
              <a16:creationId xmlns:a16="http://schemas.microsoft.com/office/drawing/2014/main" id="{4E3AACBB-5896-4262-A36F-B0F50651C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2808" y="419100"/>
          <a:ext cx="180000" cy="180000"/>
        </a:xfrm>
        <a:prstGeom prst="rect">
          <a:avLst/>
        </a:prstGeom>
      </xdr:spPr>
    </xdr:pic>
    <xdr:clientData/>
  </xdr:oneCellAnchor>
  <xdr:twoCellAnchor>
    <xdr:from>
      <xdr:col>4</xdr:col>
      <xdr:colOff>329109</xdr:colOff>
      <xdr:row>5</xdr:row>
      <xdr:rowOff>98424</xdr:rowOff>
    </xdr:from>
    <xdr:to>
      <xdr:col>6</xdr:col>
      <xdr:colOff>539750</xdr:colOff>
      <xdr:row>22</xdr:row>
      <xdr:rowOff>149803</xdr:rowOff>
    </xdr:to>
    <xdr:grpSp>
      <xdr:nvGrpSpPr>
        <xdr:cNvPr id="105" name="Agrupar 104">
          <a:extLst>
            <a:ext uri="{FF2B5EF4-FFF2-40B4-BE49-F238E27FC236}">
              <a16:creationId xmlns:a16="http://schemas.microsoft.com/office/drawing/2014/main" id="{D5CC5056-0A63-4B5C-911E-8034537EE362}"/>
            </a:ext>
          </a:extLst>
        </xdr:cNvPr>
        <xdr:cNvGrpSpPr/>
      </xdr:nvGrpSpPr>
      <xdr:grpSpPr>
        <a:xfrm>
          <a:off x="2572776" y="1241424"/>
          <a:ext cx="1438307" cy="3289879"/>
          <a:chOff x="452817" y="1135591"/>
          <a:chExt cx="1088901" cy="3289879"/>
        </a:xfrm>
      </xdr:grpSpPr>
      <xdr:sp macro="" textlink="">
        <xdr:nvSpPr>
          <xdr:cNvPr id="107" name="CaixaDeTexto 25">
            <a:extLst>
              <a:ext uri="{FF2B5EF4-FFF2-40B4-BE49-F238E27FC236}">
                <a16:creationId xmlns:a16="http://schemas.microsoft.com/office/drawing/2014/main" id="{6E5B5B8C-5296-4410-86DC-EFCA2306C17F}"/>
              </a:ext>
            </a:extLst>
          </xdr:cNvPr>
          <xdr:cNvSpPr txBox="1"/>
        </xdr:nvSpPr>
        <xdr:spPr>
          <a:xfrm>
            <a:off x="663475" y="4168605"/>
            <a:ext cx="806133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Menos filtros</a:t>
            </a:r>
          </a:p>
        </xdr:txBody>
      </xdr:sp>
      <xdr:grpSp>
        <xdr:nvGrpSpPr>
          <xdr:cNvPr id="108" name="Agrupar 107">
            <a:extLst>
              <a:ext uri="{FF2B5EF4-FFF2-40B4-BE49-F238E27FC236}">
                <a16:creationId xmlns:a16="http://schemas.microsoft.com/office/drawing/2014/main" id="{C20A4EAF-ECE1-4251-AEFA-4E9F104706E6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907E0A85-28E1-4E25-A16E-6B563736E361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1</a:t>
              </a:r>
            </a:p>
          </xdr:txBody>
        </xdr:sp>
        <xdr:pic>
          <xdr:nvPicPr>
            <xdr:cNvPr id="122" name="Imagem 121">
              <a:extLst>
                <a:ext uri="{FF2B5EF4-FFF2-40B4-BE49-F238E27FC236}">
                  <a16:creationId xmlns:a16="http://schemas.microsoft.com/office/drawing/2014/main" id="{E3E0168D-849F-4797-A9AC-6A9172EA76E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09" name="Agrupar 108">
            <a:extLst>
              <a:ext uri="{FF2B5EF4-FFF2-40B4-BE49-F238E27FC236}">
                <a16:creationId xmlns:a16="http://schemas.microsoft.com/office/drawing/2014/main" id="{556E0335-4895-4F9A-B3BD-74700086DB9E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119" name="Retângulo: Cantos Arredondados 118">
              <a:extLst>
                <a:ext uri="{FF2B5EF4-FFF2-40B4-BE49-F238E27FC236}">
                  <a16:creationId xmlns:a16="http://schemas.microsoft.com/office/drawing/2014/main" id="{AB591BD6-E05B-4D86-9FFE-64E8CE05C5E8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120" name="Imagem 119">
              <a:extLst>
                <a:ext uri="{FF2B5EF4-FFF2-40B4-BE49-F238E27FC236}">
                  <a16:creationId xmlns:a16="http://schemas.microsoft.com/office/drawing/2014/main" id="{DCDA294A-76A8-4DA7-8E34-566EA7F44C4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10" name="Agrupar 109">
            <a:extLst>
              <a:ext uri="{FF2B5EF4-FFF2-40B4-BE49-F238E27FC236}">
                <a16:creationId xmlns:a16="http://schemas.microsoft.com/office/drawing/2014/main" id="{B74AD143-03EC-4086-8D76-94827C31CAD3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117" name="Retângulo: Cantos Arredondados 116">
              <a:extLst>
                <a:ext uri="{FF2B5EF4-FFF2-40B4-BE49-F238E27FC236}">
                  <a16:creationId xmlns:a16="http://schemas.microsoft.com/office/drawing/2014/main" id="{38B531DA-B5B7-4447-AAA8-FEC7D998AEFD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3186E44A-9BCA-4457-9C69-298E8B54C01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11" name="Agrupar 110">
            <a:extLst>
              <a:ext uri="{FF2B5EF4-FFF2-40B4-BE49-F238E27FC236}">
                <a16:creationId xmlns:a16="http://schemas.microsoft.com/office/drawing/2014/main" id="{0D785514-4883-4A53-A699-25F21CB3B9AF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E57EC3FD-87FC-4380-933F-65C349EB2C15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</a:t>
              </a:r>
              <a:r>
                <a:rPr lang="pt-BR" sz="1300" b="1" baseline="0">
                  <a:solidFill>
                    <a:schemeClr val="tx1"/>
                  </a:solidFill>
                </a:rPr>
                <a:t> 5</a:t>
              </a:r>
              <a:endParaRPr lang="pt-BR" sz="1300" b="1">
                <a:solidFill>
                  <a:schemeClr val="tx1"/>
                </a:solidFill>
              </a:endParaRPr>
            </a:p>
          </xdr:txBody>
        </xdr:sp>
        <xdr:pic>
          <xdr:nvPicPr>
            <xdr:cNvPr id="116" name="Imagem 115">
              <a:extLst>
                <a:ext uri="{FF2B5EF4-FFF2-40B4-BE49-F238E27FC236}">
                  <a16:creationId xmlns:a16="http://schemas.microsoft.com/office/drawing/2014/main" id="{1EDBE86B-CCFC-4474-BBA1-17BD883C83B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12" name="Agrupar 111">
            <a:extLst>
              <a:ext uri="{FF2B5EF4-FFF2-40B4-BE49-F238E27FC236}">
                <a16:creationId xmlns:a16="http://schemas.microsoft.com/office/drawing/2014/main" id="{8F69480A-49CC-4E6B-8D41-08CA196CD4E3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113" name="Retângulo: Cantos Arredondados 112">
              <a:extLst>
                <a:ext uri="{FF2B5EF4-FFF2-40B4-BE49-F238E27FC236}">
                  <a16:creationId xmlns:a16="http://schemas.microsoft.com/office/drawing/2014/main" id="{7083186F-92CE-4FA4-9427-754C15C840AA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114" name="Imagem 113">
              <a:extLst>
                <a:ext uri="{FF2B5EF4-FFF2-40B4-BE49-F238E27FC236}">
                  <a16:creationId xmlns:a16="http://schemas.microsoft.com/office/drawing/2014/main" id="{6FA29322-59AA-4041-82AC-37B7722322E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4</xdr:col>
      <xdr:colOff>349250</xdr:colOff>
      <xdr:row>3</xdr:row>
      <xdr:rowOff>127001</xdr:rowOff>
    </xdr:from>
    <xdr:to>
      <xdr:col>6</xdr:col>
      <xdr:colOff>529166</xdr:colOff>
      <xdr:row>5</xdr:row>
      <xdr:rowOff>26699</xdr:rowOff>
    </xdr:to>
    <xdr:sp macro="" textlink="">
      <xdr:nvSpPr>
        <xdr:cNvPr id="123" name="Retângulo: Cantos Arredondados 122">
          <a:extLst>
            <a:ext uri="{FF2B5EF4-FFF2-40B4-BE49-F238E27FC236}">
              <a16:creationId xmlns:a16="http://schemas.microsoft.com/office/drawing/2014/main" id="{93882541-84C9-431C-8049-260884F6592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42334</xdr:rowOff>
    </xdr:from>
    <xdr:to>
      <xdr:col>7</xdr:col>
      <xdr:colOff>137584</xdr:colOff>
      <xdr:row>22</xdr:row>
      <xdr:rowOff>31750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68CCA86-4649-403E-8814-2AC967F576EC}"/>
            </a:ext>
          </a:extLst>
        </xdr:cNvPr>
        <xdr:cNvSpPr/>
      </xdr:nvSpPr>
      <xdr:spPr>
        <a:xfrm>
          <a:off x="3947584" y="994834"/>
          <a:ext cx="137583" cy="3227916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10</xdr:row>
      <xdr:rowOff>158750</xdr:rowOff>
    </xdr:from>
    <xdr:to>
      <xdr:col>7</xdr:col>
      <xdr:colOff>129167</xdr:colOff>
      <xdr:row>11</xdr:row>
      <xdr:rowOff>74083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2836CFA-006F-4A7A-A7FC-048D597F5ACF}"/>
            </a:ext>
          </a:extLst>
        </xdr:cNvPr>
        <xdr:cNvSpPr/>
      </xdr:nvSpPr>
      <xdr:spPr>
        <a:xfrm>
          <a:off x="3968750" y="2063750"/>
          <a:ext cx="108000" cy="105833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19001</xdr:colOff>
      <xdr:row>5</xdr:row>
      <xdr:rowOff>65584</xdr:rowOff>
    </xdr:from>
    <xdr:to>
      <xdr:col>7</xdr:col>
      <xdr:colOff>127001</xdr:colOff>
      <xdr:row>5</xdr:row>
      <xdr:rowOff>137584</xdr:rowOff>
    </xdr:to>
    <xdr:sp macro="" textlink="">
      <xdr:nvSpPr>
        <xdr:cNvPr id="25" name="Triângulo isósceles 24">
          <a:extLst>
            <a:ext uri="{FF2B5EF4-FFF2-40B4-BE49-F238E27FC236}">
              <a16:creationId xmlns:a16="http://schemas.microsoft.com/office/drawing/2014/main" id="{7D7CAE1E-A4FB-488D-A144-3C85D2B7B2EC}"/>
            </a:ext>
          </a:extLst>
        </xdr:cNvPr>
        <xdr:cNvSpPr/>
      </xdr:nvSpPr>
      <xdr:spPr>
        <a:xfrm rot="10800000">
          <a:off x="3966584" y="1018084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21</xdr:row>
      <xdr:rowOff>95251</xdr:rowOff>
    </xdr:from>
    <xdr:to>
      <xdr:col>7</xdr:col>
      <xdr:colOff>129167</xdr:colOff>
      <xdr:row>21</xdr:row>
      <xdr:rowOff>167251</xdr:rowOff>
    </xdr:to>
    <xdr:sp macro="" textlink="">
      <xdr:nvSpPr>
        <xdr:cNvPr id="124" name="Triângulo isósceles 123">
          <a:extLst>
            <a:ext uri="{FF2B5EF4-FFF2-40B4-BE49-F238E27FC236}">
              <a16:creationId xmlns:a16="http://schemas.microsoft.com/office/drawing/2014/main" id="{FB03C437-C781-4226-A56E-F0845AC38859}"/>
            </a:ext>
          </a:extLst>
        </xdr:cNvPr>
        <xdr:cNvSpPr/>
      </xdr:nvSpPr>
      <xdr:spPr>
        <a:xfrm>
          <a:off x="3968750" y="4095751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509152</xdr:colOff>
      <xdr:row>21</xdr:row>
      <xdr:rowOff>148166</xdr:rowOff>
    </xdr:from>
    <xdr:to>
      <xdr:col>5</xdr:col>
      <xdr:colOff>36574</xdr:colOff>
      <xdr:row>22</xdr:row>
      <xdr:rowOff>105833</xdr:rowOff>
    </xdr:to>
    <xdr:pic>
      <xdr:nvPicPr>
        <xdr:cNvPr id="126" name="Gráfico 84" descr="Selo deixar de seguir com preenchimento sólido">
          <a:extLst>
            <a:ext uri="{FF2B5EF4-FFF2-40B4-BE49-F238E27FC236}">
              <a16:creationId xmlns:a16="http://schemas.microsoft.com/office/drawing/2014/main" id="{D617100C-9978-4E13-B5AC-8AEF1BA5A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15235" y="4148666"/>
          <a:ext cx="141256" cy="14816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</xdr:row>
      <xdr:rowOff>42333</xdr:rowOff>
    </xdr:from>
    <xdr:to>
      <xdr:col>0</xdr:col>
      <xdr:colOff>560580</xdr:colOff>
      <xdr:row>17</xdr:row>
      <xdr:rowOff>12186</xdr:rowOff>
    </xdr:to>
    <xdr:pic>
      <xdr:nvPicPr>
        <xdr:cNvPr id="127" name="Gráfico 17" descr="Selo seguir com preenchimento sólido">
          <a:extLst>
            <a:ext uri="{FF2B5EF4-FFF2-40B4-BE49-F238E27FC236}">
              <a16:creationId xmlns:a16="http://schemas.microsoft.com/office/drawing/2014/main" id="{4A9D7D31-6792-4124-AD80-7DCF499D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381000" y="3090333"/>
          <a:ext cx="179580" cy="160353"/>
        </a:xfrm>
        <a:prstGeom prst="rect">
          <a:avLst/>
        </a:prstGeom>
      </xdr:spPr>
    </xdr:pic>
    <xdr:clientData/>
  </xdr:twoCellAnchor>
  <xdr:twoCellAnchor>
    <xdr:from>
      <xdr:col>4</xdr:col>
      <xdr:colOff>332906</xdr:colOff>
      <xdr:row>15</xdr:row>
      <xdr:rowOff>95249</xdr:rowOff>
    </xdr:from>
    <xdr:to>
      <xdr:col>6</xdr:col>
      <xdr:colOff>529568</xdr:colOff>
      <xdr:row>16</xdr:row>
      <xdr:rowOff>185447</xdr:rowOff>
    </xdr:to>
    <xdr:sp macro="" textlink="">
      <xdr:nvSpPr>
        <xdr:cNvPr id="128" name="Retângulo: Cantos Arredondados 127">
          <a:extLst>
            <a:ext uri="{FF2B5EF4-FFF2-40B4-BE49-F238E27FC236}">
              <a16:creationId xmlns:a16="http://schemas.microsoft.com/office/drawing/2014/main" id="{28CF0901-1B52-4B83-B6D1-418FF35BE5E8}"/>
            </a:ext>
          </a:extLst>
        </xdr:cNvPr>
        <xdr:cNvSpPr/>
      </xdr:nvSpPr>
      <xdr:spPr>
        <a:xfrm>
          <a:off x="2438989" y="2952749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6</a:t>
          </a:r>
        </a:p>
      </xdr:txBody>
    </xdr:sp>
    <xdr:clientData/>
  </xdr:twoCellAnchor>
  <xdr:twoCellAnchor>
    <xdr:from>
      <xdr:col>4</xdr:col>
      <xdr:colOff>328083</xdr:colOff>
      <xdr:row>17</xdr:row>
      <xdr:rowOff>79722</xdr:rowOff>
    </xdr:from>
    <xdr:to>
      <xdr:col>6</xdr:col>
      <xdr:colOff>494852</xdr:colOff>
      <xdr:row>18</xdr:row>
      <xdr:rowOff>169920</xdr:rowOff>
    </xdr:to>
    <xdr:sp macro="" textlink="">
      <xdr:nvSpPr>
        <xdr:cNvPr id="129" name="Retângulo: Cantos Arredondados 128">
          <a:extLst>
            <a:ext uri="{FF2B5EF4-FFF2-40B4-BE49-F238E27FC236}">
              <a16:creationId xmlns:a16="http://schemas.microsoft.com/office/drawing/2014/main" id="{8B726392-E971-4892-B837-244849F0C4AD}"/>
            </a:ext>
          </a:extLst>
        </xdr:cNvPr>
        <xdr:cNvSpPr/>
      </xdr:nvSpPr>
      <xdr:spPr>
        <a:xfrm>
          <a:off x="2434166" y="3318222"/>
          <a:ext cx="1394436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7</a:t>
          </a:r>
        </a:p>
      </xdr:txBody>
    </xdr:sp>
    <xdr:clientData/>
  </xdr:twoCellAnchor>
  <xdr:twoCellAnchor>
    <xdr:from>
      <xdr:col>4</xdr:col>
      <xdr:colOff>342062</xdr:colOff>
      <xdr:row>19</xdr:row>
      <xdr:rowOff>78531</xdr:rowOff>
    </xdr:from>
    <xdr:to>
      <xdr:col>6</xdr:col>
      <xdr:colOff>538724</xdr:colOff>
      <xdr:row>20</xdr:row>
      <xdr:rowOff>168729</xdr:rowOff>
    </xdr:to>
    <xdr:sp macro="" textlink="">
      <xdr:nvSpPr>
        <xdr:cNvPr id="130" name="Retângulo: Cantos Arredondados 129">
          <a:extLst>
            <a:ext uri="{FF2B5EF4-FFF2-40B4-BE49-F238E27FC236}">
              <a16:creationId xmlns:a16="http://schemas.microsoft.com/office/drawing/2014/main" id="{E99D90D3-9102-431D-9B27-94B8C4970BAF}"/>
            </a:ext>
          </a:extLst>
        </xdr:cNvPr>
        <xdr:cNvSpPr/>
      </xdr:nvSpPr>
      <xdr:spPr>
        <a:xfrm>
          <a:off x="2448145" y="3698031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</a:t>
          </a:r>
          <a:r>
            <a:rPr lang="pt-BR" sz="1300" b="1" baseline="0">
              <a:solidFill>
                <a:schemeClr val="tx1"/>
              </a:solidFill>
            </a:rPr>
            <a:t> 8</a:t>
          </a:r>
          <a:endParaRPr lang="pt-BR" sz="13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254000</xdr:colOff>
      <xdr:row>15</xdr:row>
      <xdr:rowOff>190499</xdr:rowOff>
    </xdr:from>
    <xdr:to>
      <xdr:col>6</xdr:col>
      <xdr:colOff>403382</xdr:colOff>
      <xdr:row>16</xdr:row>
      <xdr:rowOff>121708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CA2515F4-8601-49FB-9B58-DC3765546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87750" y="3047999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226483</xdr:colOff>
      <xdr:row>17</xdr:row>
      <xdr:rowOff>152400</xdr:rowOff>
    </xdr:from>
    <xdr:to>
      <xdr:col>6</xdr:col>
      <xdr:colOff>375865</xdr:colOff>
      <xdr:row>18</xdr:row>
      <xdr:rowOff>83609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AD41D1BD-2C33-4F32-A979-3749AF3A3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60233" y="3390900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283634</xdr:colOff>
      <xdr:row>19</xdr:row>
      <xdr:rowOff>167217</xdr:rowOff>
    </xdr:from>
    <xdr:to>
      <xdr:col>6</xdr:col>
      <xdr:colOff>433016</xdr:colOff>
      <xdr:row>20</xdr:row>
      <xdr:rowOff>98426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23983BD2-C3E7-446F-B00E-C157C6C53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617384" y="3786717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2</xdr:col>
      <xdr:colOff>603252</xdr:colOff>
      <xdr:row>3</xdr:row>
      <xdr:rowOff>169334</xdr:rowOff>
    </xdr:from>
    <xdr:to>
      <xdr:col>3</xdr:col>
      <xdr:colOff>127001</xdr:colOff>
      <xdr:row>15</xdr:row>
      <xdr:rowOff>74083</xdr:rowOff>
    </xdr:to>
    <xdr:sp macro="" textlink="">
      <xdr:nvSpPr>
        <xdr:cNvPr id="134" name="Retângulo: Cantos Arredondados 133">
          <a:extLst>
            <a:ext uri="{FF2B5EF4-FFF2-40B4-BE49-F238E27FC236}">
              <a16:creationId xmlns:a16="http://schemas.microsoft.com/office/drawing/2014/main" id="{12706C7F-37D3-487F-9E64-6F6E47098D84}"/>
            </a:ext>
          </a:extLst>
        </xdr:cNvPr>
        <xdr:cNvSpPr/>
      </xdr:nvSpPr>
      <xdr:spPr>
        <a:xfrm>
          <a:off x="1830919" y="740834"/>
          <a:ext cx="137582" cy="2190749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10584</xdr:colOff>
      <xdr:row>9</xdr:row>
      <xdr:rowOff>95251</xdr:rowOff>
    </xdr:from>
    <xdr:to>
      <xdr:col>3</xdr:col>
      <xdr:colOff>118583</xdr:colOff>
      <xdr:row>9</xdr:row>
      <xdr:rowOff>167079</xdr:rowOff>
    </xdr:to>
    <xdr:sp macro="" textlink="">
      <xdr:nvSpPr>
        <xdr:cNvPr id="135" name="Retângulo: Cantos Arredondados 134">
          <a:extLst>
            <a:ext uri="{FF2B5EF4-FFF2-40B4-BE49-F238E27FC236}">
              <a16:creationId xmlns:a16="http://schemas.microsoft.com/office/drawing/2014/main" id="{E4513058-AD3A-4BBE-8D84-338C7722AAF0}"/>
            </a:ext>
          </a:extLst>
        </xdr:cNvPr>
        <xdr:cNvSpPr/>
      </xdr:nvSpPr>
      <xdr:spPr>
        <a:xfrm>
          <a:off x="1852084" y="1809751"/>
          <a:ext cx="107999" cy="71828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8418</xdr:colOff>
      <xdr:row>4</xdr:row>
      <xdr:rowOff>2084</xdr:rowOff>
    </xdr:from>
    <xdr:to>
      <xdr:col>3</xdr:col>
      <xdr:colOff>116417</xdr:colOff>
      <xdr:row>4</xdr:row>
      <xdr:rowOff>50950</xdr:rowOff>
    </xdr:to>
    <xdr:sp macro="" textlink="">
      <xdr:nvSpPr>
        <xdr:cNvPr id="136" name="Triângulo isósceles 135">
          <a:extLst>
            <a:ext uri="{FF2B5EF4-FFF2-40B4-BE49-F238E27FC236}">
              <a16:creationId xmlns:a16="http://schemas.microsoft.com/office/drawing/2014/main" id="{18839249-471C-4DA0-A52D-36CD0FE11649}"/>
            </a:ext>
          </a:extLst>
        </xdr:cNvPr>
        <xdr:cNvSpPr/>
      </xdr:nvSpPr>
      <xdr:spPr>
        <a:xfrm rot="10800000">
          <a:off x="1849918" y="764084"/>
          <a:ext cx="107999" cy="48866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10583</xdr:colOff>
      <xdr:row>14</xdr:row>
      <xdr:rowOff>127000</xdr:rowOff>
    </xdr:from>
    <xdr:to>
      <xdr:col>3</xdr:col>
      <xdr:colOff>118583</xdr:colOff>
      <xdr:row>15</xdr:row>
      <xdr:rowOff>8500</xdr:rowOff>
    </xdr:to>
    <xdr:sp macro="" textlink="">
      <xdr:nvSpPr>
        <xdr:cNvPr id="137" name="Triângulo isósceles 136">
          <a:extLst>
            <a:ext uri="{FF2B5EF4-FFF2-40B4-BE49-F238E27FC236}">
              <a16:creationId xmlns:a16="http://schemas.microsoft.com/office/drawing/2014/main" id="{BDBF8A38-A672-4E39-81DD-E37C64D22430}"/>
            </a:ext>
          </a:extLst>
        </xdr:cNvPr>
        <xdr:cNvSpPr/>
      </xdr:nvSpPr>
      <xdr:spPr>
        <a:xfrm>
          <a:off x="1852083" y="2794000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47625</xdr:rowOff>
    </xdr:from>
    <xdr:to>
      <xdr:col>4</xdr:col>
      <xdr:colOff>28575</xdr:colOff>
      <xdr:row>14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71450" y="238125"/>
          <a:ext cx="2295525" cy="25241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1</xdr:row>
      <xdr:rowOff>114300</xdr:rowOff>
    </xdr:from>
    <xdr:to>
      <xdr:col>1</xdr:col>
      <xdr:colOff>590020</xdr:colOff>
      <xdr:row>3</xdr:row>
      <xdr:rowOff>13998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52400" y="3048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285749</xdr:colOff>
      <xdr:row>1</xdr:row>
      <xdr:rowOff>142874</xdr:rowOff>
    </xdr:from>
    <xdr:to>
      <xdr:col>3</xdr:col>
      <xdr:colOff>523874</xdr:colOff>
      <xdr:row>2</xdr:row>
      <xdr:rowOff>190499</xdr:rowOff>
    </xdr:to>
    <xdr:pic>
      <xdr:nvPicPr>
        <xdr:cNvPr id="10" name="Imagem 9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333374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3</xdr:row>
      <xdr:rowOff>161924</xdr:rowOff>
    </xdr:from>
    <xdr:to>
      <xdr:col>3</xdr:col>
      <xdr:colOff>504824</xdr:colOff>
      <xdr:row>5</xdr:row>
      <xdr:rowOff>76199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76225" y="7334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38100</xdr:colOff>
      <xdr:row>1</xdr:row>
      <xdr:rowOff>57151</xdr:rowOff>
    </xdr:from>
    <xdr:to>
      <xdr:col>8</xdr:col>
      <xdr:colOff>504825</xdr:colOff>
      <xdr:row>13</xdr:row>
      <xdr:rowOff>57151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647950" y="247651"/>
          <a:ext cx="2295525" cy="22860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152400</xdr:rowOff>
    </xdr:from>
    <xdr:to>
      <xdr:col>6</xdr:col>
      <xdr:colOff>437620</xdr:colOff>
      <xdr:row>3</xdr:row>
      <xdr:rowOff>52098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400425" y="3429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133349</xdr:colOff>
      <xdr:row>1</xdr:row>
      <xdr:rowOff>180974</xdr:rowOff>
    </xdr:from>
    <xdr:to>
      <xdr:col>8</xdr:col>
      <xdr:colOff>371474</xdr:colOff>
      <xdr:row>3</xdr:row>
      <xdr:rowOff>38099</xdr:rowOff>
    </xdr:to>
    <xdr:pic>
      <xdr:nvPicPr>
        <xdr:cNvPr id="22" name="Imagem 21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4" y="371474"/>
          <a:ext cx="238125" cy="23812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4</xdr:row>
      <xdr:rowOff>9524</xdr:rowOff>
    </xdr:from>
    <xdr:to>
      <xdr:col>8</xdr:col>
      <xdr:colOff>352424</xdr:colOff>
      <xdr:row>5</xdr:row>
      <xdr:rowOff>114299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524250" y="7715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600">
              <a:solidFill>
                <a:schemeClr val="tx1"/>
              </a:solidFill>
            </a:rPr>
            <a:t>I</a:t>
          </a:r>
        </a:p>
      </xdr:txBody>
    </xdr:sp>
    <xdr:clientData/>
  </xdr:twoCellAnchor>
  <xdr:twoCellAnchor editAs="oneCell">
    <xdr:from>
      <xdr:col>5</xdr:col>
      <xdr:colOff>133351</xdr:colOff>
      <xdr:row>6</xdr:row>
      <xdr:rowOff>9525</xdr:rowOff>
    </xdr:from>
    <xdr:to>
      <xdr:col>8</xdr:col>
      <xdr:colOff>440355</xdr:colOff>
      <xdr:row>12</xdr:row>
      <xdr:rowOff>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1" y="1152525"/>
          <a:ext cx="2135804" cy="113347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6</xdr:row>
      <xdr:rowOff>9525</xdr:rowOff>
    </xdr:from>
    <xdr:to>
      <xdr:col>8</xdr:col>
      <xdr:colOff>347025</xdr:colOff>
      <xdr:row>6</xdr:row>
      <xdr:rowOff>171450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2A22578-7177-495F-A5C3-A2AE7FB5E72F}"/>
            </a:ext>
          </a:extLst>
        </xdr:cNvPr>
        <xdr:cNvSpPr/>
      </xdr:nvSpPr>
      <xdr:spPr>
        <a:xfrm>
          <a:off x="2733675" y="1152525"/>
          <a:ext cx="2052000" cy="161925"/>
        </a:xfrm>
        <a:prstGeom prst="roundRect">
          <a:avLst/>
        </a:prstGeom>
        <a:solidFill>
          <a:schemeClr val="accen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700" b="1">
              <a:solidFill>
                <a:schemeClr val="bg1"/>
              </a:solidFill>
            </a:rPr>
            <a:t>Todas</a:t>
          </a:r>
        </a:p>
      </xdr:txBody>
    </xdr:sp>
    <xdr:clientData/>
  </xdr:twoCellAnchor>
  <xdr:twoCellAnchor>
    <xdr:from>
      <xdr:col>0</xdr:col>
      <xdr:colOff>228599</xdr:colOff>
      <xdr:row>6</xdr:row>
      <xdr:rowOff>0</xdr:rowOff>
    </xdr:from>
    <xdr:to>
      <xdr:col>3</xdr:col>
      <xdr:colOff>466726</xdr:colOff>
      <xdr:row>8</xdr:row>
      <xdr:rowOff>86850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148D51E-12A1-4CBD-9A87-16C892B3984A}"/>
            </a:ext>
          </a:extLst>
        </xdr:cNvPr>
        <xdr:cNvGrpSpPr/>
      </xdr:nvGrpSpPr>
      <xdr:grpSpPr>
        <a:xfrm>
          <a:off x="228599" y="1143000"/>
          <a:ext cx="2066927" cy="467850"/>
          <a:chOff x="228599" y="1143000"/>
          <a:chExt cx="2066927" cy="46785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4" name="Gráfico 13" descr="Selo cruz com preenchimento sólido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25074114-BDAF-47E3-B08E-265189306598}"/>
              </a:ext>
            </a:extLst>
          </xdr:cNvPr>
          <xdr:cNvSpPr/>
        </xdr:nvSpPr>
        <xdr:spPr>
          <a:xfrm>
            <a:off x="228600" y="1438275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8" name="Gráfico 17" descr="Selo cruz com preenchimento sólido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500" y="146685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228600</xdr:colOff>
      <xdr:row>9</xdr:row>
      <xdr:rowOff>28575</xdr:rowOff>
    </xdr:from>
    <xdr:to>
      <xdr:col>3</xdr:col>
      <xdr:colOff>466726</xdr:colOff>
      <xdr:row>10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EB004E4-683B-4619-A2DB-890C28BAABF0}"/>
            </a:ext>
          </a:extLst>
        </xdr:cNvPr>
        <xdr:cNvGrpSpPr/>
      </xdr:nvGrpSpPr>
      <xdr:grpSpPr>
        <a:xfrm>
          <a:off x="228600" y="1743075"/>
          <a:ext cx="2066926" cy="161925"/>
          <a:chOff x="228599" y="1143000"/>
          <a:chExt cx="2066926" cy="16192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7CB1A158-1298-469A-BA10-E938FB9398FD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27" name="Gráfico 26" descr="Selo cruz com preenchimento sólido">
            <a:extLst>
              <a:ext uri="{FF2B5EF4-FFF2-40B4-BE49-F238E27FC236}">
                <a16:creationId xmlns:a16="http://schemas.microsoft.com/office/drawing/2014/main" id="{71FD7B72-9233-4626-A8B8-60B6C768B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200025</xdr:colOff>
      <xdr:row>12</xdr:row>
      <xdr:rowOff>180975</xdr:rowOff>
    </xdr:from>
    <xdr:to>
      <xdr:col>3</xdr:col>
      <xdr:colOff>490425</xdr:colOff>
      <xdr:row>14</xdr:row>
      <xdr:rowOff>15975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B43FB619-C245-4B5D-B709-257484139DBB}"/>
            </a:ext>
          </a:extLst>
        </xdr:cNvPr>
        <xdr:cNvSpPr/>
      </xdr:nvSpPr>
      <xdr:spPr>
        <a:xfrm>
          <a:off x="1419225" y="2466975"/>
          <a:ext cx="900000" cy="216000"/>
        </a:xfrm>
        <a:prstGeom prst="roundRect">
          <a:avLst/>
        </a:prstGeom>
        <a:noFill/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/>
              </a:solidFill>
            </a:rPr>
            <a:t>Limpar</a:t>
          </a:r>
        </a:p>
      </xdr:txBody>
    </xdr:sp>
    <xdr:clientData/>
  </xdr:twoCellAnchor>
  <xdr:twoCellAnchor>
    <xdr:from>
      <xdr:col>0</xdr:col>
      <xdr:colOff>342900</xdr:colOff>
      <xdr:row>12</xdr:row>
      <xdr:rowOff>180975</xdr:rowOff>
    </xdr:from>
    <xdr:to>
      <xdr:col>2</xdr:col>
      <xdr:colOff>23700</xdr:colOff>
      <xdr:row>14</xdr:row>
      <xdr:rowOff>15975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9B997210-5E9D-4AB1-81B6-0C0901BDB370}"/>
            </a:ext>
          </a:extLst>
        </xdr:cNvPr>
        <xdr:cNvSpPr/>
      </xdr:nvSpPr>
      <xdr:spPr>
        <a:xfrm>
          <a:off x="342900" y="2466975"/>
          <a:ext cx="900000" cy="21600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Adicionar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104774</xdr:rowOff>
    </xdr:from>
    <xdr:to>
      <xdr:col>16</xdr:col>
      <xdr:colOff>529953</xdr:colOff>
      <xdr:row>2</xdr:row>
      <xdr:rowOff>142875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47650" y="104774"/>
          <a:ext cx="10103636" cy="419101"/>
          <a:chOff x="-5393370" y="77143"/>
          <a:chExt cx="7497545" cy="723164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6" name="CaixaDeTexto 2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</xdr:row>
      <xdr:rowOff>42236</xdr:rowOff>
    </xdr:from>
    <xdr:to>
      <xdr:col>0</xdr:col>
      <xdr:colOff>509649</xdr:colOff>
      <xdr:row>2</xdr:row>
      <xdr:rowOff>56617</xdr:rowOff>
    </xdr:to>
    <xdr:pic>
      <xdr:nvPicPr>
        <xdr:cNvPr id="4" name="Gráfico 84" descr="Selo deixar de seguir com preenchimento sólid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twoCellAnchor editAs="oneCell">
    <xdr:from>
      <xdr:col>0</xdr:col>
      <xdr:colOff>266699</xdr:colOff>
      <xdr:row>2</xdr:row>
      <xdr:rowOff>152399</xdr:rowOff>
    </xdr:from>
    <xdr:to>
      <xdr:col>16</xdr:col>
      <xdr:colOff>561975</xdr:colOff>
      <xdr:row>11</xdr:row>
      <xdr:rowOff>85725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699" y="533399"/>
          <a:ext cx="10048876" cy="1647826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3</xdr:row>
      <xdr:rowOff>104775</xdr:rowOff>
    </xdr:from>
    <xdr:to>
      <xdr:col>2</xdr:col>
      <xdr:colOff>390525</xdr:colOff>
      <xdr:row>4</xdr:row>
      <xdr:rowOff>161925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61950" y="676275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de: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352425</xdr:colOff>
      <xdr:row>4</xdr:row>
      <xdr:rowOff>190499</xdr:rowOff>
    </xdr:from>
    <xdr:to>
      <xdr:col>2</xdr:col>
      <xdr:colOff>381000</xdr:colOff>
      <xdr:row>6</xdr:row>
      <xdr:rowOff>57149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52425" y="952499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até: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133350</xdr:rowOff>
    </xdr:from>
    <xdr:to>
      <xdr:col>3</xdr:col>
      <xdr:colOff>180975</xdr:colOff>
      <xdr:row>4</xdr:row>
      <xdr:rowOff>171450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227667" y="704850"/>
          <a:ext cx="794808" cy="228600"/>
          <a:chOff x="1219200" y="704850"/>
          <a:chExt cx="790575" cy="228600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01/2021</a:t>
            </a:r>
          </a:p>
        </xdr:txBody>
      </xdr: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19050</xdr:rowOff>
    </xdr:from>
    <xdr:to>
      <xdr:col>3</xdr:col>
      <xdr:colOff>180975</xdr:colOff>
      <xdr:row>6</xdr:row>
      <xdr:rowOff>57150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1227667" y="971550"/>
          <a:ext cx="794808" cy="228600"/>
          <a:chOff x="1219200" y="704850"/>
          <a:chExt cx="790575" cy="22860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05/2021</a:t>
            </a:r>
          </a:p>
        </xdr:txBody>
      </xdr: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361950</xdr:colOff>
      <xdr:row>7</xdr:row>
      <xdr:rowOff>104774</xdr:rowOff>
    </xdr:from>
    <xdr:to>
      <xdr:col>2</xdr:col>
      <xdr:colOff>390525</xdr:colOff>
      <xdr:row>8</xdr:row>
      <xdr:rowOff>161924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61950" y="1438274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Filtro 1</a:t>
          </a:r>
          <a:r>
            <a:rPr lang="pt-BR" sz="1100" baseline="0">
              <a:solidFill>
                <a:sysClr val="windowText" lastClr="000000"/>
              </a:solidFill>
            </a:rPr>
            <a:t>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295275</xdr:colOff>
      <xdr:row>7</xdr:row>
      <xdr:rowOff>142873</xdr:rowOff>
    </xdr:from>
    <xdr:to>
      <xdr:col>5</xdr:col>
      <xdr:colOff>381000</xdr:colOff>
      <xdr:row>8</xdr:row>
      <xdr:rowOff>180975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904875" y="1476373"/>
          <a:ext cx="2524125" cy="228602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Código</a:t>
          </a:r>
          <a:r>
            <a:rPr lang="pt-BR" sz="1100" baseline="0"/>
            <a:t> - Descrição</a:t>
          </a:r>
          <a:endParaRPr lang="pt-BR" sz="1100"/>
        </a:p>
      </xdr:txBody>
    </xdr:sp>
    <xdr:clientData/>
  </xdr:twoCellAnchor>
  <xdr:twoCellAnchor>
    <xdr:from>
      <xdr:col>1</xdr:col>
      <xdr:colOff>323849</xdr:colOff>
      <xdr:row>9</xdr:row>
      <xdr:rowOff>57150</xdr:rowOff>
    </xdr:from>
    <xdr:to>
      <xdr:col>5</xdr:col>
      <xdr:colOff>28574</xdr:colOff>
      <xdr:row>10</xdr:row>
      <xdr:rowOff>104775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933449" y="1771650"/>
          <a:ext cx="2143125" cy="2381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Descrição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304800</xdr:colOff>
      <xdr:row>9</xdr:row>
      <xdr:rowOff>38100</xdr:rowOff>
    </xdr:from>
    <xdr:to>
      <xdr:col>12</xdr:col>
      <xdr:colOff>132820</xdr:colOff>
      <xdr:row>10</xdr:row>
      <xdr:rowOff>128298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6400800" y="1752600"/>
          <a:ext cx="1047220" cy="280698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Atualizar</a:t>
          </a:r>
        </a:p>
      </xdr:txBody>
    </xdr:sp>
    <xdr:clientData/>
  </xdr:twoCellAnchor>
  <xdr:twoCellAnchor>
    <xdr:from>
      <xdr:col>12</xdr:col>
      <xdr:colOff>266700</xdr:colOff>
      <xdr:row>9</xdr:row>
      <xdr:rowOff>28575</xdr:rowOff>
    </xdr:from>
    <xdr:to>
      <xdr:col>14</xdr:col>
      <xdr:colOff>94720</xdr:colOff>
      <xdr:row>10</xdr:row>
      <xdr:rowOff>118773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7581900" y="1743075"/>
          <a:ext cx="1047220" cy="28069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>
                  <a:lumMod val="50000"/>
                </a:schemeClr>
              </a:solidFill>
            </a:rPr>
            <a:t>Limpar</a:t>
          </a:r>
        </a:p>
      </xdr:txBody>
    </xdr:sp>
    <xdr:clientData/>
  </xdr:twoCellAnchor>
  <xdr:twoCellAnchor>
    <xdr:from>
      <xdr:col>5</xdr:col>
      <xdr:colOff>133350</xdr:colOff>
      <xdr:row>7</xdr:row>
      <xdr:rowOff>161925</xdr:rowOff>
    </xdr:from>
    <xdr:to>
      <xdr:col>5</xdr:col>
      <xdr:colOff>314324</xdr:colOff>
      <xdr:row>8</xdr:row>
      <xdr:rowOff>152399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587CB94-14BA-4542-8621-0F1A31B26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495425"/>
          <a:ext cx="180974" cy="180974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9</xdr:row>
      <xdr:rowOff>95250</xdr:rowOff>
    </xdr:from>
    <xdr:to>
      <xdr:col>4</xdr:col>
      <xdr:colOff>581024</xdr:colOff>
      <xdr:row>10</xdr:row>
      <xdr:rowOff>85724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BAC002A-03F4-47BD-AE3B-6BF697C2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1809750"/>
          <a:ext cx="180974" cy="180974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15</xdr:row>
      <xdr:rowOff>104774</xdr:rowOff>
    </xdr:from>
    <xdr:to>
      <xdr:col>16</xdr:col>
      <xdr:colOff>539478</xdr:colOff>
      <xdr:row>17</xdr:row>
      <xdr:rowOff>142875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341B8F5D-7CC5-406A-9416-0BC3695D0C24}"/>
            </a:ext>
          </a:extLst>
        </xdr:cNvPr>
        <xdr:cNvGrpSpPr/>
      </xdr:nvGrpSpPr>
      <xdr:grpSpPr>
        <a:xfrm>
          <a:off x="257175" y="2962274"/>
          <a:ext cx="10103636" cy="419101"/>
          <a:chOff x="-5393370" y="77143"/>
          <a:chExt cx="7497545" cy="723164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4B3F4E1C-E97D-41BF-815F-809D33B92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34" name="CaixaDeTexto 28">
            <a:extLst>
              <a:ext uri="{FF2B5EF4-FFF2-40B4-BE49-F238E27FC236}">
                <a16:creationId xmlns:a16="http://schemas.microsoft.com/office/drawing/2014/main" id="{AE5CDC35-B929-485D-87BD-BE3087340B3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16</xdr:row>
      <xdr:rowOff>42236</xdr:rowOff>
    </xdr:from>
    <xdr:to>
      <xdr:col>0</xdr:col>
      <xdr:colOff>509649</xdr:colOff>
      <xdr:row>17</xdr:row>
      <xdr:rowOff>56617</xdr:rowOff>
    </xdr:to>
    <xdr:pic>
      <xdr:nvPicPr>
        <xdr:cNvPr id="35" name="Gráfico 84" descr="Selo deixar de seguir com preenchimento sólido">
          <a:extLst>
            <a:ext uri="{FF2B5EF4-FFF2-40B4-BE49-F238E27FC236}">
              <a16:creationId xmlns:a16="http://schemas.microsoft.com/office/drawing/2014/main" id="{97B08F8F-7EED-432F-8909-9798402D3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oneCellAnchor>
    <xdr:from>
      <xdr:col>0</xdr:col>
      <xdr:colOff>257173</xdr:colOff>
      <xdr:row>17</xdr:row>
      <xdr:rowOff>152400</xdr:rowOff>
    </xdr:from>
    <xdr:ext cx="10029827" cy="447676"/>
    <xdr:pic>
      <xdr:nvPicPr>
        <xdr:cNvPr id="41" name="Imagem 40">
          <a:extLst>
            <a:ext uri="{FF2B5EF4-FFF2-40B4-BE49-F238E27FC236}">
              <a16:creationId xmlns:a16="http://schemas.microsoft.com/office/drawing/2014/main" id="{B8F83B6B-626E-43E6-B808-1856DA1E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3" y="3390900"/>
          <a:ext cx="10029827" cy="447676"/>
        </a:xfrm>
        <a:prstGeom prst="rect">
          <a:avLst/>
        </a:prstGeom>
      </xdr:spPr>
    </xdr:pic>
    <xdr:clientData/>
  </xdr:oneCellAnchor>
  <xdr:twoCellAnchor>
    <xdr:from>
      <xdr:col>0</xdr:col>
      <xdr:colOff>323850</xdr:colOff>
      <xdr:row>18</xdr:row>
      <xdr:rowOff>57150</xdr:rowOff>
    </xdr:from>
    <xdr:to>
      <xdr:col>4</xdr:col>
      <xdr:colOff>18171</xdr:colOff>
      <xdr:row>19</xdr:row>
      <xdr:rowOff>128260</xdr:rowOff>
    </xdr:to>
    <xdr:sp macro="" textlink="">
      <xdr:nvSpPr>
        <xdr:cNvPr id="57" name="CaixaDeTexto 32">
          <a:extLst>
            <a:ext uri="{FF2B5EF4-FFF2-40B4-BE49-F238E27FC236}">
              <a16:creationId xmlns:a16="http://schemas.microsoft.com/office/drawing/2014/main" id="{61CA8AEF-B5E0-430F-B301-108176ACCBEE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>
    <xdr:from>
      <xdr:col>0</xdr:col>
      <xdr:colOff>257175</xdr:colOff>
      <xdr:row>27</xdr:row>
      <xdr:rowOff>104774</xdr:rowOff>
    </xdr:from>
    <xdr:to>
      <xdr:col>16</xdr:col>
      <xdr:colOff>539478</xdr:colOff>
      <xdr:row>29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72180B4-2A2D-496C-97EC-B140842C4215}"/>
            </a:ext>
          </a:extLst>
        </xdr:cNvPr>
        <xdr:cNvGrpSpPr/>
      </xdr:nvGrpSpPr>
      <xdr:grpSpPr>
        <a:xfrm>
          <a:off x="257175" y="5248274"/>
          <a:ext cx="10103636" cy="419101"/>
          <a:chOff x="-5393370" y="77143"/>
          <a:chExt cx="7497545" cy="723164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1EFCE1C6-D9DC-4866-800F-C6A13BA26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</xdr:spPr>
      </xdr:pic>
      <xdr:sp macro="" textlink="">
        <xdr:nvSpPr>
          <xdr:cNvPr id="38" name="CaixaDeTexto 28">
            <a:extLst>
              <a:ext uri="{FF2B5EF4-FFF2-40B4-BE49-F238E27FC236}">
                <a16:creationId xmlns:a16="http://schemas.microsoft.com/office/drawing/2014/main" id="{D57854D2-675A-43EE-B2A0-E74E586CDEEC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323850</xdr:colOff>
      <xdr:row>30</xdr:row>
      <xdr:rowOff>57150</xdr:rowOff>
    </xdr:from>
    <xdr:to>
      <xdr:col>4</xdr:col>
      <xdr:colOff>18171</xdr:colOff>
      <xdr:row>31</xdr:row>
      <xdr:rowOff>128260</xdr:rowOff>
    </xdr:to>
    <xdr:sp macro="" textlink="">
      <xdr:nvSpPr>
        <xdr:cNvPr id="44" name="CaixaDeTexto 32">
          <a:extLst>
            <a:ext uri="{FF2B5EF4-FFF2-40B4-BE49-F238E27FC236}">
              <a16:creationId xmlns:a16="http://schemas.microsoft.com/office/drawing/2014/main" id="{98FAD111-9BBC-44BD-9185-BB122F3E3CB3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 editAs="oneCell">
    <xdr:from>
      <xdr:col>0</xdr:col>
      <xdr:colOff>276225</xdr:colOff>
      <xdr:row>28</xdr:row>
      <xdr:rowOff>28575</xdr:rowOff>
    </xdr:from>
    <xdr:to>
      <xdr:col>0</xdr:col>
      <xdr:colOff>508722</xdr:colOff>
      <xdr:row>29</xdr:row>
      <xdr:rowOff>45679</xdr:rowOff>
    </xdr:to>
    <xdr:pic>
      <xdr:nvPicPr>
        <xdr:cNvPr id="30" name="Gráfico 17" descr="Selo seguir com preenchimento sólido">
          <a:extLst>
            <a:ext uri="{FF2B5EF4-FFF2-40B4-BE49-F238E27FC236}">
              <a16:creationId xmlns:a16="http://schemas.microsoft.com/office/drawing/2014/main" id="{3427F09F-3D28-4237-AE71-34C8E568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76225" y="5362575"/>
          <a:ext cx="232497" cy="2076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BD0AB1-C12D-4A3B-8CA5-66306A25D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592667"/>
          <a:ext cx="89937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A24251-7289-4867-A5ED-D35D43B10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3027934"/>
          <a:ext cx="1781965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091E7F2-CD87-4443-BAC2-3B5776C5B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90850"/>
          <a:ext cx="2522751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46517F-1420-43D2-B383-24787BE63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29908" cy="260301"/>
        </a:xfrm>
        <a:prstGeom prst="rect">
          <a:avLst/>
        </a:prstGeom>
      </xdr:spPr>
    </xdr:pic>
    <xdr:clientData/>
  </xdr:twoCellAnchor>
  <xdr:twoCellAnchor editAs="oneCell">
    <xdr:from>
      <xdr:col>1</xdr:col>
      <xdr:colOff>3249083</xdr:colOff>
      <xdr:row>5</xdr:row>
      <xdr:rowOff>137583</xdr:rowOff>
    </xdr:from>
    <xdr:to>
      <xdr:col>2</xdr:col>
      <xdr:colOff>106878</xdr:colOff>
      <xdr:row>5</xdr:row>
      <xdr:rowOff>270916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30C8A1-9F17-48D3-B0D2-E8BBED2B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1175808"/>
          <a:ext cx="105820" cy="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1344082</xdr:colOff>
      <xdr:row>5</xdr:row>
      <xdr:rowOff>148166</xdr:rowOff>
    </xdr:from>
    <xdr:to>
      <xdr:col>2</xdr:col>
      <xdr:colOff>1448844</xdr:colOff>
      <xdr:row>5</xdr:row>
      <xdr:rowOff>281499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F08218E-7E1A-4A77-9B48-9DB2C0329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1186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3CB485-4CA3-4285-9422-2D72EE95F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1169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865717</xdr:colOff>
      <xdr:row>5</xdr:row>
      <xdr:rowOff>124883</xdr:rowOff>
    </xdr:from>
    <xdr:to>
      <xdr:col>4</xdr:col>
      <xdr:colOff>970479</xdr:colOff>
      <xdr:row>5</xdr:row>
      <xdr:rowOff>258216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4FA1969-DA87-4602-9CDC-928FDEB3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1163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E230CB3-4C21-4736-BD34-F739B64E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1171575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275170</xdr:colOff>
      <xdr:row>3</xdr:row>
      <xdr:rowOff>116416</xdr:rowOff>
    </xdr:from>
    <xdr:to>
      <xdr:col>5</xdr:col>
      <xdr:colOff>1039285</xdr:colOff>
      <xdr:row>4</xdr:row>
      <xdr:rowOff>201082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0367909-0642-41DE-9728-4FEAE16D5F30}"/>
            </a:ext>
          </a:extLst>
        </xdr:cNvPr>
        <xdr:cNvSpPr/>
      </xdr:nvSpPr>
      <xdr:spPr>
        <a:xfrm>
          <a:off x="7104595" y="6879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2</xdr:col>
      <xdr:colOff>105842</xdr:colOff>
      <xdr:row>3</xdr:row>
      <xdr:rowOff>105832</xdr:rowOff>
    </xdr:from>
    <xdr:to>
      <xdr:col>3</xdr:col>
      <xdr:colOff>613842</xdr:colOff>
      <xdr:row>4</xdr:row>
      <xdr:rowOff>169333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C3A04945-C9C2-4944-BA74-F9BE85CADA68}"/>
            </a:ext>
          </a:extLst>
        </xdr:cNvPr>
        <xdr:cNvSpPr/>
      </xdr:nvSpPr>
      <xdr:spPr>
        <a:xfrm>
          <a:off x="3556009" y="677332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243417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F86B9ED-CA0F-448E-8098-426D86CD2AE3}"/>
            </a:ext>
          </a:extLst>
        </xdr:cNvPr>
        <xdr:cNvSpPr/>
      </xdr:nvSpPr>
      <xdr:spPr>
        <a:xfrm>
          <a:off x="31750" y="730250"/>
          <a:ext cx="3214158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416927</xdr:colOff>
      <xdr:row>3</xdr:row>
      <xdr:rowOff>148168</xdr:rowOff>
    </xdr:from>
    <xdr:to>
      <xdr:col>3</xdr:col>
      <xdr:colOff>596927</xdr:colOff>
      <xdr:row>4</xdr:row>
      <xdr:rowOff>164335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6D745A3-9A38-4EC0-A666-FD88701CD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2260" y="71966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EAAD089-1642-433A-BE18-0F03E2014B91}"/>
            </a:ext>
          </a:extLst>
        </xdr:cNvPr>
        <xdr:cNvGrpSpPr/>
      </xdr:nvGrpSpPr>
      <xdr:grpSpPr>
        <a:xfrm>
          <a:off x="2341561" y="190499"/>
          <a:ext cx="4798221" cy="280802"/>
          <a:chOff x="3418414" y="963082"/>
          <a:chExt cx="4162085" cy="280802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88090244-1D9B-4073-8B97-88A7E0CF6204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B9A2EDD-6A61-42C4-977A-FC57F507DBDF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B666FFEE-F41C-4885-9814-2943B3353DFB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18</xdr:row>
      <xdr:rowOff>21167</xdr:rowOff>
    </xdr:from>
    <xdr:ext cx="9006416" cy="434576"/>
    <xdr:pic>
      <xdr:nvPicPr>
        <xdr:cNvPr id="19" name="Imagem 18">
          <a:extLst>
            <a:ext uri="{FF2B5EF4-FFF2-40B4-BE49-F238E27FC236}">
              <a16:creationId xmlns:a16="http://schemas.microsoft.com/office/drawing/2014/main" id="{5A35C4AB-F48F-442E-9E43-57781CDE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78867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25</xdr:row>
      <xdr:rowOff>94234</xdr:rowOff>
    </xdr:from>
    <xdr:ext cx="1787257" cy="381959"/>
    <xdr:pic>
      <xdr:nvPicPr>
        <xdr:cNvPr id="20" name="Imagem 19">
          <a:extLst>
            <a:ext uri="{FF2B5EF4-FFF2-40B4-BE49-F238E27FC236}">
              <a16:creationId xmlns:a16="http://schemas.microsoft.com/office/drawing/2014/main" id="{A24039B9-3349-4307-8B31-FC26F9167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6599809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57150</xdr:rowOff>
    </xdr:from>
    <xdr:ext cx="2525926" cy="295238"/>
    <xdr:pic>
      <xdr:nvPicPr>
        <xdr:cNvPr id="21" name="Imagem 20">
          <a:extLst>
            <a:ext uri="{FF2B5EF4-FFF2-40B4-BE49-F238E27FC236}">
              <a16:creationId xmlns:a16="http://schemas.microsoft.com/office/drawing/2014/main" id="{A9FEF345-BC87-44E6-8C66-7CB526A4D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62725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22" name="Imagem 21">
          <a:extLst>
            <a:ext uri="{FF2B5EF4-FFF2-40B4-BE49-F238E27FC236}">
              <a16:creationId xmlns:a16="http://schemas.microsoft.com/office/drawing/2014/main" id="{1038322C-6D54-47EA-AE32-346076415F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40978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3249083</xdr:colOff>
      <xdr:row>20</xdr:row>
      <xdr:rowOff>137583</xdr:rowOff>
    </xdr:from>
    <xdr:ext cx="104762" cy="133333"/>
    <xdr:pic>
      <xdr:nvPicPr>
        <xdr:cNvPr id="23" name="Imagem 22">
          <a:extLst>
            <a:ext uri="{FF2B5EF4-FFF2-40B4-BE49-F238E27FC236}">
              <a16:creationId xmlns:a16="http://schemas.microsoft.com/office/drawing/2014/main" id="{13DDCB79-1603-410E-8F99-809CB96C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4985808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24" name="Imagem 23">
          <a:extLst>
            <a:ext uri="{FF2B5EF4-FFF2-40B4-BE49-F238E27FC236}">
              <a16:creationId xmlns:a16="http://schemas.microsoft.com/office/drawing/2014/main" id="{E17B5376-B690-4597-B260-8A207C8B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4996391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25" name="Imagem 24">
          <a:extLst>
            <a:ext uri="{FF2B5EF4-FFF2-40B4-BE49-F238E27FC236}">
              <a16:creationId xmlns:a16="http://schemas.microsoft.com/office/drawing/2014/main" id="{E1C81AF6-9E85-4E0E-92FD-9643C3761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4979458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26" name="Imagem 25">
          <a:extLst>
            <a:ext uri="{FF2B5EF4-FFF2-40B4-BE49-F238E27FC236}">
              <a16:creationId xmlns:a16="http://schemas.microsoft.com/office/drawing/2014/main" id="{A697C503-02EA-44FA-A0AD-34F0F5E0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4973108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27" name="Imagem 26">
          <a:extLst>
            <a:ext uri="{FF2B5EF4-FFF2-40B4-BE49-F238E27FC236}">
              <a16:creationId xmlns:a16="http://schemas.microsoft.com/office/drawing/2014/main" id="{B42AD8E7-582E-4142-8EAC-C2ED326D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4981575"/>
          <a:ext cx="104762" cy="133333"/>
        </a:xfrm>
        <a:prstGeom prst="rect">
          <a:avLst/>
        </a:prstGeom>
      </xdr:spPr>
    </xdr:pic>
    <xdr:clientData/>
  </xdr:oneCellAnchor>
  <xdr:twoCellAnchor>
    <xdr:from>
      <xdr:col>4</xdr:col>
      <xdr:colOff>275170</xdr:colOff>
      <xdr:row>18</xdr:row>
      <xdr:rowOff>116416</xdr:rowOff>
    </xdr:from>
    <xdr:to>
      <xdr:col>5</xdr:col>
      <xdr:colOff>1039285</xdr:colOff>
      <xdr:row>19</xdr:row>
      <xdr:rowOff>201082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BADC22A-CA1F-4051-90A4-2A0071A7CEFE}"/>
            </a:ext>
          </a:extLst>
        </xdr:cNvPr>
        <xdr:cNvSpPr/>
      </xdr:nvSpPr>
      <xdr:spPr>
        <a:xfrm>
          <a:off x="7104595" y="45741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2</xdr:col>
      <xdr:colOff>1439333</xdr:colOff>
      <xdr:row>18</xdr:row>
      <xdr:rowOff>105832</xdr:rowOff>
    </xdr:from>
    <xdr:to>
      <xdr:col>4</xdr:col>
      <xdr:colOff>105833</xdr:colOff>
      <xdr:row>19</xdr:row>
      <xdr:rowOff>169333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B40DC6A6-5194-4FC3-B728-92C6A692F698}"/>
            </a:ext>
          </a:extLst>
        </xdr:cNvPr>
        <xdr:cNvSpPr/>
      </xdr:nvSpPr>
      <xdr:spPr>
        <a:xfrm>
          <a:off x="4887383" y="4563532"/>
          <a:ext cx="2047875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ysClr val="windowText" lastClr="000000"/>
              </a:solidFill>
            </a:rPr>
            <a:t>hcjhcjh</a:t>
          </a:r>
          <a:endParaRPr lang="pt-BR" sz="105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E4F83E15-7C8D-40E9-8221-0F139D18742D}"/>
            </a:ext>
          </a:extLst>
        </xdr:cNvPr>
        <xdr:cNvSpPr/>
      </xdr:nvSpPr>
      <xdr:spPr>
        <a:xfrm>
          <a:off x="31750" y="4616450"/>
          <a:ext cx="3214158" cy="2275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3</xdr:col>
      <xdr:colOff>1750418</xdr:colOff>
      <xdr:row>18</xdr:row>
      <xdr:rowOff>148168</xdr:rowOff>
    </xdr:from>
    <xdr:ext cx="180000" cy="206667"/>
    <xdr:pic>
      <xdr:nvPicPr>
        <xdr:cNvPr id="31" name="Imagem 30">
          <a:extLst>
            <a:ext uri="{FF2B5EF4-FFF2-40B4-BE49-F238E27FC236}">
              <a16:creationId xmlns:a16="http://schemas.microsoft.com/office/drawing/2014/main" id="{9B21B423-059A-4A91-BB51-58438BA9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41518" y="4605868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A4206982-7A94-4C2B-A7A4-4C1EE6B2B0D1}"/>
            </a:ext>
          </a:extLst>
        </xdr:cNvPr>
        <xdr:cNvGrpSpPr/>
      </xdr:nvGrpSpPr>
      <xdr:grpSpPr>
        <a:xfrm>
          <a:off x="2341561" y="4071937"/>
          <a:ext cx="4798221" cy="280802"/>
          <a:chOff x="3418414" y="963082"/>
          <a:chExt cx="4162085" cy="280802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AB962809-4B83-447B-999D-D41185B2265B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DBF7C684-041D-4004-A665-AA50490276CB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D74AE73A-086A-48E7-9644-DC150E102F98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twoCellAnchor>
    <xdr:from>
      <xdr:col>3</xdr:col>
      <xdr:colOff>751417</xdr:colOff>
      <xdr:row>3</xdr:row>
      <xdr:rowOff>116416</xdr:rowOff>
    </xdr:from>
    <xdr:to>
      <xdr:col>4</xdr:col>
      <xdr:colOff>201084</xdr:colOff>
      <xdr:row>4</xdr:row>
      <xdr:rowOff>213916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DA3FFCF3-C719-4772-9881-4F0A6641A814}"/>
            </a:ext>
          </a:extLst>
        </xdr:cNvPr>
        <xdr:cNvSpPr/>
      </xdr:nvSpPr>
      <xdr:spPr>
        <a:xfrm>
          <a:off x="5746750" y="687916"/>
          <a:ext cx="1291167" cy="288000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 Códigos</a:t>
          </a:r>
          <a:endParaRPr lang="pt-BR" sz="1050" b="1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transparencia.mg.gov.br/despesa-estado/despesa/despesa-favorecidos/2021/01-01-2021/31-12-2021/1892075/MOTOROLA%20SOLUTIONS%20LTDA/0/3/0/459/21/40/2743/130/493/4159/empenhado/249/13087232/0/0" TargetMode="External"/><Relationship Id="rId1" Type="http://schemas.openxmlformats.org/officeDocument/2006/relationships/hyperlink" Target="https://linhares-es.portaltp.com.br/consultas/detalhes/empenho.aspx?id=34009187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ortaltransparencia.gov.br/despes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aymard.com/blog/how-to-design-applied-filter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4634-17BB-49D6-B751-E56D0A857E85}">
  <dimension ref="B6"/>
  <sheetViews>
    <sheetView showGridLines="0" workbookViewId="0">
      <selection activeCell="S18" sqref="S18"/>
    </sheetView>
  </sheetViews>
  <sheetFormatPr defaultRowHeight="15"/>
  <sheetData>
    <row r="6" spans="2:2">
      <c r="B6" s="42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F022-29E7-400F-9167-D99313174557}">
  <dimension ref="B4:H60"/>
  <sheetViews>
    <sheetView showGridLines="0" topLeftCell="A47" zoomScaleNormal="100" workbookViewId="0">
      <selection activeCell="H57" sqref="H57"/>
    </sheetView>
  </sheetViews>
  <sheetFormatPr defaultRowHeight="15"/>
  <cols>
    <col min="2" max="2" width="19.5703125" customWidth="1"/>
    <col min="3" max="3" width="31.42578125" customWidth="1"/>
    <col min="4" max="4" width="26" customWidth="1"/>
    <col min="5" max="5" width="41.85546875" customWidth="1"/>
    <col min="6" max="6" width="18.28515625" customWidth="1"/>
  </cols>
  <sheetData>
    <row r="4" spans="2:8">
      <c r="H4" s="18" t="s">
        <v>99</v>
      </c>
    </row>
    <row r="6" spans="2:8" ht="35.1" customHeight="1">
      <c r="B6" s="73" t="s">
        <v>101</v>
      </c>
      <c r="C6" s="73"/>
      <c r="D6" s="73" t="s">
        <v>102</v>
      </c>
      <c r="E6" s="73"/>
      <c r="F6" s="73"/>
      <c r="H6" s="18" t="s">
        <v>100</v>
      </c>
    </row>
    <row r="7" spans="2:8" ht="35.1" customHeight="1">
      <c r="B7" s="73" t="s">
        <v>104</v>
      </c>
      <c r="C7" s="73"/>
      <c r="D7" s="73" t="s">
        <v>103</v>
      </c>
      <c r="E7" s="73"/>
      <c r="F7" s="73"/>
    </row>
    <row r="8" spans="2:8" ht="35.1" customHeight="1">
      <c r="B8" s="73" t="s">
        <v>105</v>
      </c>
      <c r="C8" s="73"/>
      <c r="D8" s="73" t="s">
        <v>106</v>
      </c>
      <c r="E8" s="73"/>
      <c r="F8" s="73"/>
    </row>
    <row r="9" spans="2:8" ht="35.1" customHeight="1">
      <c r="B9" s="73" t="s">
        <v>107</v>
      </c>
      <c r="C9" s="73"/>
      <c r="D9" s="73" t="s">
        <v>108</v>
      </c>
      <c r="E9" s="73"/>
      <c r="F9" s="73"/>
    </row>
    <row r="10" spans="2:8" ht="35.1" customHeight="1">
      <c r="B10" s="73" t="s">
        <v>109</v>
      </c>
      <c r="C10" s="73"/>
      <c r="D10" s="73" t="s">
        <v>112</v>
      </c>
      <c r="E10" s="73"/>
      <c r="F10" s="73"/>
    </row>
    <row r="11" spans="2:8" ht="35.1" customHeight="1">
      <c r="B11" s="73" t="s">
        <v>110</v>
      </c>
      <c r="C11" s="73"/>
      <c r="D11" s="73" t="s">
        <v>113</v>
      </c>
      <c r="E11" s="73"/>
      <c r="F11" s="73"/>
    </row>
    <row r="12" spans="2:8" ht="41.25" customHeight="1">
      <c r="B12" s="73" t="s">
        <v>111</v>
      </c>
      <c r="C12" s="73"/>
      <c r="D12" s="73"/>
      <c r="E12" s="73"/>
      <c r="F12" s="73"/>
    </row>
    <row r="20" spans="2:5" ht="35.1" customHeight="1">
      <c r="B20" s="74" t="s">
        <v>115</v>
      </c>
      <c r="C20" s="74" t="s">
        <v>116</v>
      </c>
      <c r="D20" s="74" t="s">
        <v>117</v>
      </c>
      <c r="E20" s="74" t="s">
        <v>114</v>
      </c>
    </row>
    <row r="21" spans="2:5" ht="35.1" customHeight="1">
      <c r="B21" s="75" t="s">
        <v>128</v>
      </c>
      <c r="C21" s="77"/>
      <c r="D21" s="77"/>
      <c r="E21" s="76"/>
    </row>
    <row r="22" spans="2:5" ht="35.1" customHeight="1">
      <c r="B22" s="75" t="s">
        <v>118</v>
      </c>
      <c r="C22" s="77"/>
      <c r="D22" s="75" t="s">
        <v>120</v>
      </c>
      <c r="E22" s="76"/>
    </row>
    <row r="23" spans="2:5" ht="98.25" customHeight="1">
      <c r="B23" s="75" t="s">
        <v>119</v>
      </c>
      <c r="C23" s="77"/>
      <c r="D23" s="77"/>
      <c r="E23" s="76"/>
    </row>
    <row r="24" spans="2:5" ht="26.25" customHeight="1">
      <c r="B24" s="79" t="s">
        <v>124</v>
      </c>
      <c r="C24" s="79"/>
      <c r="D24" s="79"/>
      <c r="E24" s="79"/>
    </row>
    <row r="25" spans="2:5" ht="35.1" customHeight="1">
      <c r="B25" s="78" t="s">
        <v>122</v>
      </c>
      <c r="C25" s="78" t="s">
        <v>121</v>
      </c>
      <c r="D25" s="80" t="s">
        <v>123</v>
      </c>
      <c r="E25" s="81"/>
    </row>
    <row r="26" spans="2:5" ht="35.1" customHeight="1">
      <c r="B26" s="79" t="s">
        <v>125</v>
      </c>
      <c r="C26" s="79"/>
      <c r="D26" s="79"/>
      <c r="E26" s="79"/>
    </row>
    <row r="27" spans="2:5" ht="35.1" customHeight="1">
      <c r="B27" s="78" t="s">
        <v>122</v>
      </c>
      <c r="C27" s="78" t="s">
        <v>121</v>
      </c>
      <c r="D27" s="80" t="s">
        <v>123</v>
      </c>
      <c r="E27" s="81"/>
    </row>
    <row r="34" spans="2:6" ht="34.5" customHeight="1">
      <c r="B34" s="78" t="s">
        <v>126</v>
      </c>
      <c r="C34" s="78" t="s">
        <v>121</v>
      </c>
      <c r="D34" s="78" t="s">
        <v>127</v>
      </c>
      <c r="E34" s="82" t="s">
        <v>129</v>
      </c>
      <c r="F34" s="82" t="s">
        <v>123</v>
      </c>
    </row>
    <row r="35" spans="2:6">
      <c r="B35" s="78"/>
      <c r="C35" s="78"/>
      <c r="D35" s="78"/>
      <c r="E35" s="74"/>
      <c r="F35" s="74"/>
    </row>
    <row r="36" spans="2:6">
      <c r="B36" s="78"/>
      <c r="C36" s="78"/>
      <c r="D36" s="78"/>
      <c r="E36" s="74"/>
      <c r="F36" s="74"/>
    </row>
    <row r="37" spans="2:6" ht="19.5" customHeight="1">
      <c r="B37" s="86" t="s">
        <v>130</v>
      </c>
      <c r="C37" s="87"/>
      <c r="D37" s="87"/>
      <c r="E37" s="88"/>
      <c r="F37" s="74"/>
    </row>
    <row r="44" spans="2:6" ht="25.5">
      <c r="B44" s="78" t="s">
        <v>126</v>
      </c>
      <c r="C44" s="78" t="s">
        <v>121</v>
      </c>
      <c r="D44" s="78" t="s">
        <v>131</v>
      </c>
      <c r="E44" s="82" t="s">
        <v>129</v>
      </c>
      <c r="F44" s="82" t="s">
        <v>123</v>
      </c>
    </row>
    <row r="45" spans="2:6">
      <c r="B45" s="78"/>
      <c r="C45" s="78"/>
      <c r="D45" s="78"/>
      <c r="E45" s="74"/>
      <c r="F45" s="74"/>
    </row>
    <row r="46" spans="2:6">
      <c r="B46" s="78"/>
      <c r="C46" s="78"/>
      <c r="D46" s="78"/>
      <c r="E46" s="74"/>
      <c r="F46" s="74"/>
    </row>
    <row r="47" spans="2:6">
      <c r="B47" s="86" t="s">
        <v>130</v>
      </c>
      <c r="C47" s="87"/>
      <c r="D47" s="87"/>
      <c r="E47" s="88"/>
      <c r="F47" s="74"/>
    </row>
    <row r="53" spans="2:6" ht="25.5" customHeight="1">
      <c r="B53" s="90" t="s">
        <v>133</v>
      </c>
      <c r="C53" s="91"/>
      <c r="D53" s="91"/>
      <c r="E53" s="91"/>
      <c r="F53" s="92"/>
    </row>
    <row r="54" spans="2:6" ht="34.5" customHeight="1">
      <c r="B54" s="80" t="s">
        <v>132</v>
      </c>
      <c r="C54" s="89"/>
      <c r="D54" s="81"/>
      <c r="E54" s="80" t="s">
        <v>134</v>
      </c>
      <c r="F54" s="81"/>
    </row>
    <row r="55" spans="2:6" ht="40.5" customHeight="1">
      <c r="B55" s="83" t="s">
        <v>136</v>
      </c>
      <c r="C55" s="84"/>
      <c r="D55" s="85"/>
      <c r="E55" s="93" t="s">
        <v>137</v>
      </c>
      <c r="F55" s="96"/>
    </row>
    <row r="56" spans="2:6" ht="40.5" customHeight="1">
      <c r="B56" s="95" t="s">
        <v>135</v>
      </c>
      <c r="C56" s="93"/>
      <c r="D56" s="93"/>
      <c r="E56" s="93"/>
      <c r="F56" s="94"/>
    </row>
    <row r="57" spans="2:6">
      <c r="B57" s="90" t="s">
        <v>138</v>
      </c>
      <c r="C57" s="91"/>
      <c r="D57" s="91"/>
      <c r="E57" s="91"/>
      <c r="F57" s="92"/>
    </row>
    <row r="58" spans="2:6" ht="28.5" customHeight="1">
      <c r="B58" s="80"/>
      <c r="C58" s="89"/>
      <c r="D58" s="81"/>
      <c r="E58" s="80"/>
      <c r="F58" s="81"/>
    </row>
    <row r="59" spans="2:6" ht="28.5" customHeight="1">
      <c r="B59" s="83"/>
      <c r="C59" s="84"/>
      <c r="D59" s="85"/>
      <c r="E59" s="93"/>
      <c r="F59" s="96"/>
    </row>
    <row r="60" spans="2:6" ht="28.5" customHeight="1">
      <c r="B60" s="95"/>
      <c r="C60" s="93"/>
      <c r="D60" s="93"/>
      <c r="E60" s="93"/>
      <c r="F60" s="94"/>
    </row>
  </sheetData>
  <mergeCells count="36">
    <mergeCell ref="B60:F60"/>
    <mergeCell ref="B57:F57"/>
    <mergeCell ref="B58:D58"/>
    <mergeCell ref="E58:F58"/>
    <mergeCell ref="B59:D59"/>
    <mergeCell ref="E59:F59"/>
    <mergeCell ref="B47:E47"/>
    <mergeCell ref="B53:F53"/>
    <mergeCell ref="B54:D54"/>
    <mergeCell ref="E54:F54"/>
    <mergeCell ref="B56:F56"/>
    <mergeCell ref="B55:D55"/>
    <mergeCell ref="E55:F55"/>
    <mergeCell ref="D25:E25"/>
    <mergeCell ref="D27:E27"/>
    <mergeCell ref="B37:E37"/>
    <mergeCell ref="B23:E23"/>
    <mergeCell ref="D22:E22"/>
    <mergeCell ref="B21:E21"/>
    <mergeCell ref="B24:E24"/>
    <mergeCell ref="B26:E26"/>
    <mergeCell ref="B22:C22"/>
    <mergeCell ref="B6:C6"/>
    <mergeCell ref="D6:F6"/>
    <mergeCell ref="B7:C7"/>
    <mergeCell ref="D7:F7"/>
    <mergeCell ref="B8:C8"/>
    <mergeCell ref="D8:F8"/>
    <mergeCell ref="B12:C12"/>
    <mergeCell ref="D11:F11"/>
    <mergeCell ref="B9:C9"/>
    <mergeCell ref="D9:F9"/>
    <mergeCell ref="B10:C10"/>
    <mergeCell ref="D10:F10"/>
    <mergeCell ref="B11:C11"/>
    <mergeCell ref="D12:F12"/>
  </mergeCells>
  <hyperlinks>
    <hyperlink ref="H6" r:id="rId1" xr:uid="{1B84B5CA-5CC6-4815-96AA-B62982CE1722}"/>
    <hyperlink ref="H4" r:id="rId2" xr:uid="{0CF0A032-F03D-4D12-BE3B-1214A2D4525B}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87F8-D482-4033-BCA7-7EF453327BE6}">
  <dimension ref="A2:F24"/>
  <sheetViews>
    <sheetView showGridLines="0" topLeftCell="A13" workbookViewId="0">
      <selection activeCell="N28" sqref="N28"/>
    </sheetView>
  </sheetViews>
  <sheetFormatPr defaultRowHeight="15"/>
  <cols>
    <col min="1" max="1" width="4.5703125" customWidth="1"/>
    <col min="2" max="2" width="31.5703125" customWidth="1"/>
    <col min="4" max="4" width="4.85546875" customWidth="1"/>
    <col min="5" max="5" width="4.5703125" customWidth="1"/>
    <col min="6" max="6" width="31.5703125" customWidth="1"/>
  </cols>
  <sheetData>
    <row r="2" spans="1:6" ht="23.25" customHeight="1">
      <c r="A2" s="19"/>
      <c r="B2" s="20"/>
      <c r="E2" s="19"/>
      <c r="F2" s="20"/>
    </row>
    <row r="3" spans="1:6" ht="15" customHeight="1">
      <c r="A3" s="19"/>
      <c r="B3" s="20" t="s">
        <v>11</v>
      </c>
      <c r="E3" s="19"/>
      <c r="F3" s="20" t="s">
        <v>11</v>
      </c>
    </row>
    <row r="4" spans="1:6" ht="15" customHeight="1">
      <c r="A4" s="19"/>
      <c r="B4" s="21" t="s">
        <v>13</v>
      </c>
      <c r="E4" s="19"/>
      <c r="F4" s="21" t="s">
        <v>13</v>
      </c>
    </row>
    <row r="5" spans="1:6" ht="15" customHeight="1">
      <c r="A5" s="19"/>
      <c r="B5" s="21" t="s">
        <v>14</v>
      </c>
      <c r="E5" s="19"/>
      <c r="F5" s="21" t="s">
        <v>14</v>
      </c>
    </row>
    <row r="6" spans="1:6" ht="15" customHeight="1">
      <c r="A6" s="19"/>
      <c r="B6" s="21" t="s">
        <v>15</v>
      </c>
      <c r="E6" s="19"/>
      <c r="F6" s="21" t="s">
        <v>15</v>
      </c>
    </row>
    <row r="7" spans="1:6" ht="15" customHeight="1">
      <c r="A7" s="19"/>
      <c r="B7" s="21" t="s">
        <v>16</v>
      </c>
      <c r="E7" s="19"/>
      <c r="F7" s="21" t="s">
        <v>16</v>
      </c>
    </row>
    <row r="8" spans="1:6" ht="15" customHeight="1">
      <c r="A8" s="19"/>
      <c r="B8" s="21" t="s">
        <v>17</v>
      </c>
      <c r="E8" s="19"/>
      <c r="F8" s="21" t="s">
        <v>17</v>
      </c>
    </row>
    <row r="9" spans="1:6" ht="15" customHeight="1">
      <c r="A9" s="19"/>
      <c r="B9" s="21" t="s">
        <v>18</v>
      </c>
      <c r="E9" s="19"/>
      <c r="F9" s="21" t="s">
        <v>18</v>
      </c>
    </row>
    <row r="10" spans="1:6" ht="15" customHeight="1">
      <c r="A10" s="19"/>
      <c r="B10" s="21" t="s">
        <v>19</v>
      </c>
      <c r="E10" s="19"/>
      <c r="F10" s="21" t="s">
        <v>19</v>
      </c>
    </row>
    <row r="11" spans="1:6" ht="15" customHeight="1">
      <c r="A11" s="19"/>
      <c r="B11" s="21" t="s">
        <v>20</v>
      </c>
      <c r="E11" s="19"/>
      <c r="F11" s="21" t="s">
        <v>20</v>
      </c>
    </row>
    <row r="12" spans="1:6" ht="15" customHeight="1">
      <c r="A12" s="19"/>
      <c r="B12" s="21" t="s">
        <v>21</v>
      </c>
      <c r="E12" s="19"/>
      <c r="F12" s="21" t="s">
        <v>21</v>
      </c>
    </row>
    <row r="13" spans="1:6" ht="15" customHeight="1">
      <c r="A13" s="19"/>
      <c r="B13" s="21" t="s">
        <v>22</v>
      </c>
      <c r="E13" s="19"/>
      <c r="F13" s="21" t="s">
        <v>22</v>
      </c>
    </row>
    <row r="14" spans="1:6" ht="15" customHeight="1">
      <c r="A14" s="19"/>
      <c r="B14" s="21" t="s">
        <v>23</v>
      </c>
      <c r="E14" s="19"/>
      <c r="F14" s="21" t="s">
        <v>23</v>
      </c>
    </row>
    <row r="15" spans="1:6" ht="15" customHeight="1">
      <c r="A15" s="19"/>
      <c r="B15" s="21" t="s">
        <v>24</v>
      </c>
      <c r="E15" s="19"/>
      <c r="F15" s="21" t="s">
        <v>24</v>
      </c>
    </row>
    <row r="16" spans="1:6" ht="15" customHeight="1">
      <c r="A16" s="19"/>
      <c r="B16" s="21" t="s">
        <v>25</v>
      </c>
      <c r="E16" s="19"/>
      <c r="F16" s="21" t="s">
        <v>25</v>
      </c>
    </row>
    <row r="17" spans="1:6" ht="15" customHeight="1">
      <c r="A17" s="19"/>
      <c r="B17" s="21" t="s">
        <v>26</v>
      </c>
      <c r="E17" s="19"/>
      <c r="F17" s="21" t="s">
        <v>26</v>
      </c>
    </row>
    <row r="18" spans="1:6" ht="15" customHeight="1">
      <c r="A18" s="19"/>
      <c r="B18" s="21" t="s">
        <v>27</v>
      </c>
      <c r="E18" s="19"/>
      <c r="F18" s="21" t="s">
        <v>27</v>
      </c>
    </row>
    <row r="19" spans="1:6" ht="15" customHeight="1">
      <c r="A19" s="19"/>
      <c r="B19" s="21" t="s">
        <v>28</v>
      </c>
      <c r="E19" s="19"/>
      <c r="F19" s="21" t="s">
        <v>28</v>
      </c>
    </row>
    <row r="20" spans="1:6" ht="15" customHeight="1">
      <c r="A20" s="19"/>
      <c r="B20" s="21" t="s">
        <v>29</v>
      </c>
      <c r="E20" s="19"/>
      <c r="F20" s="21" t="s">
        <v>29</v>
      </c>
    </row>
    <row r="21" spans="1:6" ht="15" customHeight="1">
      <c r="A21" s="19"/>
      <c r="B21" s="21" t="s">
        <v>30</v>
      </c>
      <c r="E21" s="19"/>
      <c r="F21" s="21" t="s">
        <v>30</v>
      </c>
    </row>
    <row r="22" spans="1:6" ht="15" customHeight="1">
      <c r="A22" s="19"/>
      <c r="B22" s="21" t="s">
        <v>31</v>
      </c>
      <c r="E22" s="19"/>
      <c r="F22" s="21" t="s">
        <v>31</v>
      </c>
    </row>
    <row r="23" spans="1:6" ht="15" customHeight="1">
      <c r="A23" s="19"/>
      <c r="B23" s="21" t="s">
        <v>32</v>
      </c>
      <c r="E23" s="19"/>
      <c r="F23" s="21" t="s">
        <v>32</v>
      </c>
    </row>
    <row r="24" spans="1:6">
      <c r="A24" s="19"/>
      <c r="B24" s="21" t="s">
        <v>33</v>
      </c>
      <c r="E24" s="19"/>
      <c r="F24" s="21" t="s">
        <v>33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758C-C1EC-48E7-A64C-683B22228D83}">
  <dimension ref="A1:Y51"/>
  <sheetViews>
    <sheetView showGridLines="0" zoomScale="90" zoomScaleNormal="90" workbookViewId="0">
      <selection activeCell="P33" sqref="P33"/>
    </sheetView>
  </sheetViews>
  <sheetFormatPr defaultRowHeight="15"/>
  <cols>
    <col min="1" max="1" width="30" customWidth="1"/>
    <col min="23" max="23" width="16.28515625" bestFit="1" customWidth="1"/>
    <col min="24" max="24" width="23.28515625" bestFit="1" customWidth="1"/>
    <col min="25" max="25" width="15.28515625" bestFit="1" customWidth="1"/>
  </cols>
  <sheetData>
    <row r="1" spans="1:25" ht="18">
      <c r="A1" s="46"/>
      <c r="B1" s="46"/>
      <c r="C1" s="46"/>
      <c r="D1" s="46"/>
      <c r="E1" s="46"/>
      <c r="F1" s="46"/>
      <c r="G1" s="46"/>
      <c r="H1" s="46"/>
      <c r="I1" s="46"/>
      <c r="J1" s="46"/>
      <c r="W1" t="s">
        <v>54</v>
      </c>
      <c r="X1" t="s">
        <v>55</v>
      </c>
    </row>
    <row r="2" spans="1:25" ht="18">
      <c r="A2" s="46"/>
      <c r="B2" s="46"/>
      <c r="C2" s="46"/>
      <c r="D2" s="46"/>
      <c r="E2" s="46"/>
      <c r="F2" s="46"/>
      <c r="G2" s="46"/>
      <c r="H2" s="46"/>
      <c r="I2" s="46"/>
      <c r="J2" s="46"/>
      <c r="Q2" s="18" t="s">
        <v>64</v>
      </c>
      <c r="W2">
        <v>2021</v>
      </c>
      <c r="X2" s="31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61</v>
      </c>
      <c r="X7" s="35" t="s">
        <v>62</v>
      </c>
      <c r="Y7" t="s">
        <v>63</v>
      </c>
    </row>
    <row r="8" spans="1:25">
      <c r="W8" s="34">
        <v>599300000</v>
      </c>
      <c r="X8" s="34">
        <v>599300000</v>
      </c>
      <c r="Y8" s="34">
        <v>599300000</v>
      </c>
    </row>
    <row r="9" spans="1:25" ht="16.5">
      <c r="B9" s="43" t="s">
        <v>65</v>
      </c>
      <c r="W9" s="34">
        <v>9500000</v>
      </c>
      <c r="X9" s="34">
        <v>0</v>
      </c>
      <c r="Y9" s="34">
        <v>0</v>
      </c>
    </row>
    <row r="10" spans="1:25">
      <c r="W10" s="34">
        <v>28796069.489999998</v>
      </c>
      <c r="X10" s="34">
        <v>0</v>
      </c>
      <c r="Y10" s="34">
        <v>0</v>
      </c>
    </row>
    <row r="11" spans="1:25">
      <c r="W11" s="34">
        <v>8000000</v>
      </c>
      <c r="X11" s="34">
        <v>0</v>
      </c>
      <c r="Y11" s="34">
        <v>0</v>
      </c>
    </row>
    <row r="12" spans="1:25">
      <c r="W12" s="34">
        <v>62703825</v>
      </c>
      <c r="X12" s="34">
        <v>0</v>
      </c>
      <c r="Y12" s="34">
        <v>0</v>
      </c>
    </row>
    <row r="13" spans="1:25">
      <c r="W13" s="34">
        <v>12257089.25</v>
      </c>
      <c r="X13" s="34">
        <v>0</v>
      </c>
      <c r="Y13" s="34">
        <v>0</v>
      </c>
    </row>
    <row r="14" spans="1:25">
      <c r="W14" s="34">
        <v>27250</v>
      </c>
      <c r="X14" s="34">
        <v>0</v>
      </c>
      <c r="Y14" s="34">
        <v>0</v>
      </c>
    </row>
    <row r="15" spans="1:25">
      <c r="W15" s="34">
        <f t="shared" ref="W15:Y15" si="0">SUM(W8:W14)</f>
        <v>720584233.74000001</v>
      </c>
      <c r="X15" s="34">
        <f t="shared" si="0"/>
        <v>599300000</v>
      </c>
      <c r="Y15" s="34">
        <f t="shared" si="0"/>
        <v>599300000</v>
      </c>
    </row>
    <row r="18" spans="1:1" ht="15" customHeight="1"/>
    <row r="25" spans="1:1">
      <c r="A25" s="36" t="s">
        <v>73</v>
      </c>
    </row>
    <row r="37" spans="1:4" ht="15.75" customHeight="1"/>
    <row r="39" spans="1:4">
      <c r="D39" t="s">
        <v>67</v>
      </c>
    </row>
    <row r="46" spans="1:4" s="33" customFormat="1">
      <c r="A46" s="32" t="s">
        <v>58</v>
      </c>
    </row>
    <row r="47" spans="1:4" s="33" customFormat="1">
      <c r="A47" s="33" t="s">
        <v>57</v>
      </c>
    </row>
    <row r="48" spans="1:4" s="33" customFormat="1">
      <c r="A48" s="33" t="s">
        <v>56</v>
      </c>
    </row>
    <row r="49" spans="1:1" s="33" customFormat="1"/>
    <row r="50" spans="1:1" s="33" customFormat="1">
      <c r="A50" s="37" t="s">
        <v>60</v>
      </c>
    </row>
    <row r="51" spans="1:1" s="33" customFormat="1">
      <c r="A51" s="33" t="s">
        <v>59</v>
      </c>
    </row>
  </sheetData>
  <mergeCells count="2">
    <mergeCell ref="A1:J1"/>
    <mergeCell ref="A2:J2"/>
  </mergeCells>
  <hyperlinks>
    <hyperlink ref="Q2" r:id="rId1" xr:uid="{A19DF60A-2A4B-4C3B-BDBB-659848B8B99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8300-3443-4D8D-AF25-C7540359C86F}">
  <dimension ref="A3:B18"/>
  <sheetViews>
    <sheetView showGridLines="0" zoomScale="80" zoomScaleNormal="80" workbookViewId="0">
      <selection activeCell="O25" sqref="O24:O25"/>
    </sheetView>
  </sheetViews>
  <sheetFormatPr defaultRowHeight="15"/>
  <cols>
    <col min="1" max="1" width="30" customWidth="1"/>
    <col min="22" max="22" width="23.28515625" bestFit="1" customWidth="1"/>
  </cols>
  <sheetData>
    <row r="3" spans="2:2" ht="15.75">
      <c r="B3" s="41" t="s">
        <v>74</v>
      </c>
    </row>
    <row r="16" spans="2:2" ht="15" customHeight="1"/>
    <row r="18" spans="1:1">
      <c r="A18" s="36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365D-FE93-411D-A302-39D37349F65D}">
  <dimension ref="A5:H26"/>
  <sheetViews>
    <sheetView showGridLines="0" zoomScale="90" zoomScaleNormal="90" workbookViewId="0">
      <selection activeCell="H23" sqref="H23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5" spans="1:8" ht="21.75" customHeight="1" thickBot="1">
      <c r="C5" s="2"/>
      <c r="D5" s="2"/>
      <c r="E5" s="2"/>
      <c r="F5" s="2"/>
      <c r="H5" s="1" t="s">
        <v>44</v>
      </c>
    </row>
    <row r="6" spans="1:8" ht="30" customHeight="1" thickBot="1">
      <c r="A6" s="51" t="s">
        <v>66</v>
      </c>
      <c r="B6" s="52"/>
      <c r="C6" s="52"/>
      <c r="D6" s="53"/>
      <c r="E6" s="54" t="s">
        <v>67</v>
      </c>
      <c r="F6" s="55"/>
      <c r="H6" s="29" t="s">
        <v>45</v>
      </c>
    </row>
    <row r="7" spans="1:8" ht="30" customHeight="1" thickBot="1">
      <c r="A7" s="56" t="s">
        <v>72</v>
      </c>
      <c r="B7" s="57"/>
      <c r="C7" s="57"/>
      <c r="D7" s="58"/>
      <c r="E7" s="63">
        <f>'Pesquisa básica 1'!X2</f>
        <v>3478961699.73</v>
      </c>
      <c r="F7" s="64"/>
      <c r="H7" s="30" t="s">
        <v>46</v>
      </c>
    </row>
    <row r="8" spans="1:8" ht="30" customHeight="1" thickBot="1">
      <c r="A8" s="47" t="s">
        <v>61</v>
      </c>
      <c r="B8" s="59"/>
      <c r="C8" s="59"/>
      <c r="D8" s="48"/>
      <c r="E8" s="65">
        <f>'Pesquisa básica 1'!W15</f>
        <v>720584233.74000001</v>
      </c>
      <c r="F8" s="66"/>
      <c r="H8" s="30" t="s">
        <v>47</v>
      </c>
    </row>
    <row r="9" spans="1:8" ht="30" customHeight="1" thickBot="1">
      <c r="A9" s="38" t="s">
        <v>62</v>
      </c>
      <c r="B9" s="39"/>
      <c r="C9" s="39"/>
      <c r="D9" s="40"/>
      <c r="E9" s="69">
        <f>'Pesquisa básica 1'!X15</f>
        <v>599300000</v>
      </c>
      <c r="F9" s="70"/>
      <c r="H9" s="30" t="s">
        <v>48</v>
      </c>
    </row>
    <row r="10" spans="1:8" ht="29.25" customHeight="1" thickBot="1">
      <c r="A10" s="60" t="s">
        <v>63</v>
      </c>
      <c r="B10" s="61"/>
      <c r="C10" s="61"/>
      <c r="D10" s="62"/>
      <c r="E10" s="67">
        <f>'Pesquisa básica 1'!Y15</f>
        <v>599300000</v>
      </c>
      <c r="F10" s="68"/>
      <c r="H10" s="30" t="s">
        <v>49</v>
      </c>
    </row>
    <row r="12" spans="1:8">
      <c r="H12" s="30" t="s">
        <v>52</v>
      </c>
    </row>
    <row r="13" spans="1:8">
      <c r="H13" s="30" t="s">
        <v>50</v>
      </c>
    </row>
    <row r="14" spans="1:8">
      <c r="H14" s="30" t="s">
        <v>51</v>
      </c>
    </row>
    <row r="20" spans="1:6" ht="15.75" thickBot="1">
      <c r="C20" s="2"/>
      <c r="D20" s="2"/>
      <c r="E20" s="2"/>
      <c r="F20" s="2"/>
    </row>
    <row r="21" spans="1:6" ht="24.75" customHeight="1" thickBot="1">
      <c r="A21" s="51" t="s">
        <v>68</v>
      </c>
      <c r="B21" s="53"/>
      <c r="C21" s="5">
        <v>2021</v>
      </c>
      <c r="D21" s="5" t="s">
        <v>69</v>
      </c>
      <c r="E21" s="5" t="s">
        <v>70</v>
      </c>
      <c r="F21" s="5" t="s">
        <v>71</v>
      </c>
    </row>
    <row r="22" spans="1:6" ht="27.75" customHeight="1" thickBot="1">
      <c r="A22" s="56" t="str">
        <f>A7</f>
        <v>Repassado ao Estado</v>
      </c>
      <c r="B22" s="58"/>
      <c r="C22" s="13">
        <f>E7</f>
        <v>3478961699.73</v>
      </c>
      <c r="D22" s="13"/>
      <c r="E22" s="13"/>
      <c r="F22" s="13"/>
    </row>
    <row r="23" spans="1:6" ht="27.75" customHeight="1" thickBot="1">
      <c r="A23" s="47" t="str">
        <f>A8</f>
        <v>Empenhado</v>
      </c>
      <c r="B23" s="48"/>
      <c r="C23" s="3">
        <f>E8</f>
        <v>720584233.74000001</v>
      </c>
      <c r="D23" s="3"/>
      <c r="E23" s="3"/>
      <c r="F23" s="3"/>
    </row>
    <row r="24" spans="1:6" ht="27.75" customHeight="1" thickBot="1">
      <c r="A24" s="47" t="str">
        <f>A9</f>
        <v>Liquidado</v>
      </c>
      <c r="B24" s="48"/>
      <c r="C24" s="3">
        <f>E9</f>
        <v>599300000</v>
      </c>
      <c r="D24" s="3"/>
      <c r="E24" s="3"/>
      <c r="F24" s="3"/>
    </row>
    <row r="25" spans="1:6" ht="22.5" customHeight="1" thickBot="1">
      <c r="A25" s="47" t="str">
        <f>A10</f>
        <v>Pago</v>
      </c>
      <c r="B25" s="48"/>
      <c r="C25" s="3">
        <f>E10</f>
        <v>599300000</v>
      </c>
      <c r="D25" s="3"/>
      <c r="E25" s="3"/>
      <c r="F25" s="3"/>
    </row>
    <row r="26" spans="1:6" ht="15.75" thickBot="1">
      <c r="A26" s="49" t="s">
        <v>8</v>
      </c>
      <c r="B26" s="50"/>
      <c r="C26" s="8"/>
      <c r="D26" s="8">
        <f>SUM(D22:D25)</f>
        <v>0</v>
      </c>
      <c r="E26" s="8">
        <f>SUM(E22:E25)</f>
        <v>0</v>
      </c>
      <c r="F26" s="8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3348-60D5-456C-BD65-114FBC69E794}">
  <dimension ref="O4:Q24"/>
  <sheetViews>
    <sheetView showGridLines="0" zoomScale="90" zoomScaleNormal="90" workbookViewId="0">
      <selection activeCell="L6" sqref="L6"/>
    </sheetView>
  </sheetViews>
  <sheetFormatPr defaultRowHeight="15"/>
  <cols>
    <col min="1" max="2" width="9.140625" customWidth="1"/>
    <col min="4" max="4" width="6" customWidth="1"/>
    <col min="8" max="8" width="6.5703125" customWidth="1"/>
    <col min="9" max="9" width="3.140625" customWidth="1"/>
    <col min="13" max="13" width="3.28515625" customWidth="1"/>
    <col min="14" max="14" width="4" customWidth="1"/>
    <col min="15" max="15" width="40.28515625" bestFit="1" customWidth="1"/>
    <col min="16" max="16" width="37.5703125" customWidth="1"/>
    <col min="17" max="17" width="16.28515625" customWidth="1"/>
  </cols>
  <sheetData>
    <row r="4" spans="15:17">
      <c r="O4" t="s">
        <v>43</v>
      </c>
    </row>
    <row r="5" spans="15:17" ht="30" customHeight="1">
      <c r="O5" s="71" t="s">
        <v>97</v>
      </c>
      <c r="P5" s="71" t="s">
        <v>98</v>
      </c>
      <c r="Q5" t="s">
        <v>75</v>
      </c>
    </row>
    <row r="6" spans="15:17">
      <c r="O6" s="71"/>
      <c r="P6" s="71"/>
    </row>
    <row r="7" spans="15:17">
      <c r="O7" s="44" t="s">
        <v>79</v>
      </c>
      <c r="P7" s="45" t="s">
        <v>77</v>
      </c>
    </row>
    <row r="8" spans="15:17">
      <c r="O8" s="44" t="s">
        <v>80</v>
      </c>
      <c r="P8" s="45" t="s">
        <v>78</v>
      </c>
    </row>
    <row r="9" spans="15:17">
      <c r="O9" s="44" t="s">
        <v>81</v>
      </c>
      <c r="P9" s="45"/>
    </row>
    <row r="10" spans="15:17">
      <c r="O10" s="44" t="s">
        <v>93</v>
      </c>
      <c r="P10" s="45"/>
    </row>
    <row r="11" spans="15:17">
      <c r="O11" s="44" t="s">
        <v>94</v>
      </c>
      <c r="P11" s="45"/>
    </row>
    <row r="12" spans="15:17">
      <c r="O12" s="44" t="s">
        <v>89</v>
      </c>
      <c r="P12" s="45"/>
    </row>
    <row r="13" spans="15:17">
      <c r="O13" s="44" t="s">
        <v>90</v>
      </c>
      <c r="P13" s="45"/>
    </row>
    <row r="14" spans="15:17">
      <c r="O14" s="45" t="s">
        <v>82</v>
      </c>
      <c r="P14" s="45"/>
    </row>
    <row r="15" spans="15:17">
      <c r="O15" s="45" t="s">
        <v>87</v>
      </c>
      <c r="P15" s="45"/>
    </row>
    <row r="16" spans="15:17">
      <c r="O16" s="45" t="s">
        <v>83</v>
      </c>
      <c r="P16" s="45"/>
    </row>
    <row r="17" spans="15:16">
      <c r="O17" s="45" t="s">
        <v>95</v>
      </c>
      <c r="P17" s="45"/>
    </row>
    <row r="18" spans="15:16">
      <c r="O18" s="45" t="s">
        <v>84</v>
      </c>
      <c r="P18" s="45"/>
    </row>
    <row r="19" spans="15:16">
      <c r="O19" s="45" t="s">
        <v>86</v>
      </c>
      <c r="P19" s="45"/>
    </row>
    <row r="20" spans="15:16">
      <c r="O20" s="45" t="s">
        <v>88</v>
      </c>
      <c r="P20" s="45"/>
    </row>
    <row r="21" spans="15:16">
      <c r="O21" s="45" t="s">
        <v>96</v>
      </c>
      <c r="P21" s="45"/>
    </row>
    <row r="22" spans="15:16">
      <c r="O22" s="45" t="s">
        <v>85</v>
      </c>
      <c r="P22" s="45"/>
    </row>
    <row r="23" spans="15:16">
      <c r="O23" s="45" t="s">
        <v>91</v>
      </c>
      <c r="P23" s="45"/>
    </row>
    <row r="24" spans="15:16">
      <c r="O24" s="45" t="s">
        <v>92</v>
      </c>
      <c r="P24" s="45"/>
    </row>
  </sheetData>
  <mergeCells count="2">
    <mergeCell ref="O5:O6"/>
    <mergeCell ref="P5:P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12D7-B1DE-49D4-A459-82F53372FDD5}">
  <dimension ref="A1"/>
  <sheetViews>
    <sheetView showGridLines="0" workbookViewId="0">
      <selection activeCell="N12" sqref="N12"/>
    </sheetView>
  </sheetViews>
  <sheetFormatPr defaultRowHeight="15"/>
  <cols>
    <col min="5" max="5" width="2.57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5DFD-1F52-4A92-95DD-4DCB00C74AC2}">
  <dimension ref="B5:S14"/>
  <sheetViews>
    <sheetView showGridLines="0" zoomScale="90" zoomScaleNormal="90" workbookViewId="0">
      <selection activeCell="S12" sqref="S12"/>
    </sheetView>
  </sheetViews>
  <sheetFormatPr defaultRowHeight="15"/>
  <sheetData>
    <row r="5" spans="2:19">
      <c r="S5" t="s">
        <v>34</v>
      </c>
    </row>
    <row r="6" spans="2:19">
      <c r="S6" t="s">
        <v>35</v>
      </c>
    </row>
    <row r="14" spans="2:19">
      <c r="B14" s="18" t="s">
        <v>10</v>
      </c>
    </row>
  </sheetData>
  <hyperlinks>
    <hyperlink ref="B14" r:id="rId1" xr:uid="{4920EE4B-B81C-41CE-BEB9-0EFF7943113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1811-453E-4857-BB45-8FA88192B0E6}">
  <dimension ref="A9:I25"/>
  <sheetViews>
    <sheetView showGridLines="0" zoomScale="90" zoomScaleNormal="90" workbookViewId="0">
      <selection activeCell="I14" sqref="I14"/>
    </sheetView>
  </sheetViews>
  <sheetFormatPr defaultColWidth="76.42578125" defaultRowHeight="15"/>
  <cols>
    <col min="1" max="1" width="8.5703125" style="1" customWidth="1"/>
    <col min="2" max="2" width="11.28515625" style="1" customWidth="1"/>
    <col min="3" max="3" width="51.7109375" style="1" customWidth="1"/>
    <col min="4" max="4" width="23.140625" style="1" customWidth="1"/>
    <col min="5" max="5" width="18" style="1" customWidth="1"/>
    <col min="6" max="6" width="15.7109375" style="1" customWidth="1"/>
    <col min="7" max="7" width="18.140625" style="1" customWidth="1"/>
    <col min="8" max="8" width="9.7109375" style="1" customWidth="1"/>
    <col min="9" max="16384" width="76.42578125" style="1"/>
  </cols>
  <sheetData>
    <row r="9" spans="1:9" ht="21.75" customHeight="1" thickBot="1">
      <c r="D9" s="2"/>
      <c r="E9" s="2"/>
      <c r="F9" s="2"/>
      <c r="G9" s="2"/>
    </row>
    <row r="10" spans="1:9" ht="30" customHeight="1" thickBot="1">
      <c r="A10" s="5" t="s">
        <v>9</v>
      </c>
      <c r="B10" s="22" t="s">
        <v>12</v>
      </c>
      <c r="C10" s="12" t="s">
        <v>0</v>
      </c>
      <c r="D10" s="5" t="s">
        <v>1</v>
      </c>
      <c r="E10" s="5" t="s">
        <v>2</v>
      </c>
      <c r="F10" s="5" t="s">
        <v>3</v>
      </c>
      <c r="G10" s="5" t="s">
        <v>7</v>
      </c>
      <c r="I10" s="17"/>
    </row>
    <row r="11" spans="1:9" ht="30" customHeight="1" thickBot="1">
      <c r="A11" s="9"/>
      <c r="B11" s="23">
        <v>44197</v>
      </c>
      <c r="C11" s="14" t="s">
        <v>4</v>
      </c>
      <c r="D11" s="13">
        <v>120427975.22</v>
      </c>
      <c r="E11" s="13">
        <v>110097973.34999999</v>
      </c>
      <c r="F11" s="13">
        <v>107805093.79000001</v>
      </c>
      <c r="G11" s="13">
        <v>1005093.79</v>
      </c>
    </row>
    <row r="12" spans="1:9" ht="30" customHeight="1" thickBot="1">
      <c r="A12" s="10"/>
      <c r="B12" s="24">
        <v>44228</v>
      </c>
      <c r="C12" s="7" t="s">
        <v>4</v>
      </c>
      <c r="D12" s="3">
        <f>D11/3</f>
        <v>40142658.406666666</v>
      </c>
      <c r="E12" s="3">
        <v>1473665.5</v>
      </c>
      <c r="F12" s="3">
        <v>1457209.97</v>
      </c>
      <c r="G12" s="3">
        <v>0</v>
      </c>
    </row>
    <row r="13" spans="1:9" ht="30" customHeight="1" thickBot="1">
      <c r="A13" s="10"/>
      <c r="B13" s="24">
        <v>44197</v>
      </c>
      <c r="C13" s="7" t="s">
        <v>5</v>
      </c>
      <c r="D13" s="3">
        <v>636485.18000000005</v>
      </c>
      <c r="E13" s="3">
        <v>519546.32</v>
      </c>
      <c r="F13" s="3">
        <v>505046.36</v>
      </c>
      <c r="G13" s="3">
        <v>100</v>
      </c>
    </row>
    <row r="14" spans="1:9" ht="30" customHeight="1" thickBot="1">
      <c r="A14" s="10"/>
      <c r="B14" s="24">
        <v>44228</v>
      </c>
      <c r="C14" s="7" t="s">
        <v>5</v>
      </c>
      <c r="D14" s="3">
        <v>4184619.14</v>
      </c>
      <c r="E14" s="3">
        <v>3869377.71</v>
      </c>
      <c r="F14" s="3">
        <v>3844065.27</v>
      </c>
      <c r="G14" s="3">
        <v>38465.269999999997</v>
      </c>
    </row>
    <row r="15" spans="1:9" ht="30" customHeight="1" thickBot="1">
      <c r="A15" s="10"/>
      <c r="B15" s="25">
        <v>44197</v>
      </c>
      <c r="C15" s="15" t="s">
        <v>6</v>
      </c>
      <c r="D15" s="3">
        <v>424016338.01999998</v>
      </c>
      <c r="E15" s="3">
        <v>401161868.82999998</v>
      </c>
      <c r="F15" s="3">
        <v>398575527.69</v>
      </c>
      <c r="G15" s="3">
        <v>39575527.689999998</v>
      </c>
    </row>
    <row r="16" spans="1:9" ht="30" customHeight="1" thickBot="1">
      <c r="A16" s="11"/>
      <c r="B16" s="26">
        <v>44228</v>
      </c>
      <c r="C16" s="16" t="s">
        <v>6</v>
      </c>
      <c r="D16" s="6">
        <v>14570370.029999999</v>
      </c>
      <c r="E16" s="6">
        <v>14014705.92</v>
      </c>
      <c r="F16" s="6">
        <v>13924544.35</v>
      </c>
      <c r="G16" s="6">
        <v>13924544.35</v>
      </c>
    </row>
    <row r="17" spans="1:7" ht="29.25" customHeight="1" thickBot="1">
      <c r="A17" s="49" t="s">
        <v>8</v>
      </c>
      <c r="B17" s="72"/>
      <c r="C17" s="50"/>
      <c r="D17" s="8">
        <f>SUM(D11:D16)</f>
        <v>603978445.99666667</v>
      </c>
      <c r="E17" s="8">
        <f t="shared" ref="E17:G17" si="0">SUM(E11:E16)</f>
        <v>531137137.63</v>
      </c>
      <c r="F17" s="8">
        <f t="shared" si="0"/>
        <v>526111487.43000001</v>
      </c>
      <c r="G17" s="8">
        <f t="shared" si="0"/>
        <v>54543731.100000001</v>
      </c>
    </row>
    <row r="25" spans="1:7">
      <c r="E25" s="4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E053-53E6-452E-8454-A31AB296F312}">
  <dimension ref="A5:H25"/>
  <sheetViews>
    <sheetView showGridLines="0" tabSelected="1" topLeftCell="A13" zoomScale="80" zoomScaleNormal="80" workbookViewId="0">
      <selection activeCell="H24" sqref="H24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5" spans="1:8" ht="21.75" customHeight="1" thickBot="1">
      <c r="C5" s="2"/>
      <c r="D5" s="2"/>
      <c r="E5" s="2"/>
      <c r="F5" s="2"/>
      <c r="H5" s="1" t="s">
        <v>44</v>
      </c>
    </row>
    <row r="6" spans="1:8" ht="30" customHeight="1" thickBot="1">
      <c r="A6" s="5" t="s">
        <v>36</v>
      </c>
      <c r="B6" s="5" t="s">
        <v>37</v>
      </c>
      <c r="C6" s="5" t="s">
        <v>38</v>
      </c>
      <c r="D6" s="5" t="s">
        <v>39</v>
      </c>
      <c r="E6" s="5" t="s">
        <v>40</v>
      </c>
      <c r="F6" s="5" t="s">
        <v>41</v>
      </c>
      <c r="H6" s="29" t="s">
        <v>53</v>
      </c>
    </row>
    <row r="7" spans="1:8" ht="30" customHeight="1" thickBot="1">
      <c r="A7" s="27"/>
      <c r="B7" s="14"/>
      <c r="C7" s="13"/>
      <c r="D7" s="13"/>
      <c r="E7" s="13"/>
      <c r="F7" s="13"/>
      <c r="H7" s="30" t="s">
        <v>46</v>
      </c>
    </row>
    <row r="8" spans="1:8" ht="30" customHeight="1" thickBot="1">
      <c r="A8" s="28"/>
      <c r="B8" s="7"/>
      <c r="C8" s="3"/>
      <c r="D8" s="3"/>
      <c r="E8" s="3"/>
      <c r="F8" s="3"/>
      <c r="H8" s="30" t="s">
        <v>47</v>
      </c>
    </row>
    <row r="9" spans="1:8" ht="30" customHeight="1" thickBot="1">
      <c r="A9" s="28"/>
      <c r="B9" s="7"/>
      <c r="C9" s="3"/>
      <c r="D9" s="3"/>
      <c r="E9" s="3"/>
      <c r="F9" s="3"/>
      <c r="H9" s="30" t="s">
        <v>48</v>
      </c>
    </row>
    <row r="10" spans="1:8" ht="29.25" customHeight="1" thickBot="1">
      <c r="A10" s="49" t="s">
        <v>8</v>
      </c>
      <c r="B10" s="50"/>
      <c r="C10" s="8"/>
      <c r="D10" s="8">
        <f>SUM(D7:D9)</f>
        <v>0</v>
      </c>
      <c r="E10" s="8">
        <f>SUM(E7:E9)</f>
        <v>0</v>
      </c>
      <c r="F10" s="8">
        <f>SUM(F7:F9)</f>
        <v>0</v>
      </c>
      <c r="H10" s="30" t="s">
        <v>49</v>
      </c>
    </row>
    <row r="12" spans="1:8">
      <c r="H12" s="30" t="s">
        <v>52</v>
      </c>
    </row>
    <row r="13" spans="1:8">
      <c r="H13" s="30" t="s">
        <v>50</v>
      </c>
    </row>
    <row r="14" spans="1:8">
      <c r="H14" s="30" t="s">
        <v>51</v>
      </c>
    </row>
    <row r="20" spans="1:6" ht="15.75" thickBot="1">
      <c r="C20" s="2"/>
      <c r="D20" s="2"/>
      <c r="E20" s="2"/>
      <c r="F20" s="2"/>
    </row>
    <row r="21" spans="1:6" ht="24.75" customHeight="1" thickBot="1">
      <c r="A21" s="5" t="s">
        <v>36</v>
      </c>
      <c r="B21" s="5" t="s">
        <v>37</v>
      </c>
      <c r="C21" s="5" t="s">
        <v>38</v>
      </c>
      <c r="D21" s="5" t="s">
        <v>39</v>
      </c>
      <c r="E21" s="5" t="s">
        <v>40</v>
      </c>
      <c r="F21" s="5" t="s">
        <v>41</v>
      </c>
    </row>
    <row r="22" spans="1:6" ht="27.75" customHeight="1" thickBot="1">
      <c r="A22" s="27"/>
      <c r="B22" s="14"/>
      <c r="C22" s="13"/>
      <c r="D22" s="13"/>
      <c r="E22" s="13"/>
      <c r="F22" s="13"/>
    </row>
    <row r="23" spans="1:6" ht="27.75" customHeight="1" thickBot="1">
      <c r="A23" s="28"/>
      <c r="B23" s="7"/>
      <c r="C23" s="3"/>
      <c r="D23" s="3"/>
      <c r="E23" s="3"/>
      <c r="F23" s="3"/>
    </row>
    <row r="24" spans="1:6" ht="27.75" customHeight="1" thickBot="1">
      <c r="A24" s="28"/>
      <c r="B24" s="7"/>
      <c r="C24" s="3"/>
      <c r="D24" s="3"/>
      <c r="E24" s="3"/>
      <c r="F24" s="3"/>
    </row>
    <row r="25" spans="1:6" ht="22.5" customHeight="1" thickBot="1">
      <c r="A25" s="49" t="s">
        <v>42</v>
      </c>
      <c r="B25" s="50"/>
      <c r="C25" s="8"/>
      <c r="D25" s="8">
        <f>SUM(D22:D24)</f>
        <v>0</v>
      </c>
      <c r="E25" s="8">
        <f>SUM(E22:E24)</f>
        <v>0</v>
      </c>
      <c r="F25" s="8">
        <f>SUM(F22:F24)</f>
        <v>0</v>
      </c>
    </row>
  </sheetData>
  <mergeCells count="2">
    <mergeCell ref="A10:B10"/>
    <mergeCell ref="A25:B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barra- vc esta aqui</vt:lpstr>
      <vt:lpstr>Pesquisa básica 1</vt:lpstr>
      <vt:lpstr>historico ano a ano</vt:lpstr>
      <vt:lpstr>tab_resultados_pesquisa basica</vt:lpstr>
      <vt:lpstr>barra navegação vertical</vt:lpstr>
      <vt:lpstr>barra deslizante</vt:lpstr>
      <vt:lpstr>filtros aplicados</vt:lpstr>
      <vt:lpstr>tabela de dados com filtros</vt:lpstr>
      <vt:lpstr>tabela de resultados (2)</vt:lpstr>
      <vt:lpstr>formulário de detalhamento</vt:lpstr>
      <vt:lpstr>adicionar remover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</cp:lastModifiedBy>
  <dcterms:created xsi:type="dcterms:W3CDTF">2021-05-17T14:08:13Z</dcterms:created>
  <dcterms:modified xsi:type="dcterms:W3CDTF">2021-09-29T16:08:54Z</dcterms:modified>
</cp:coreProperties>
</file>