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165686BC-7DE4-4D7E-9A09-048E8C9A3781}" xr6:coauthVersionLast="47" xr6:coauthVersionMax="47" xr10:uidLastSave="{00000000-0000-0000-0000-000000000000}"/>
  <bookViews>
    <workbookView xWindow="-120" yWindow="-120" windowWidth="20730" windowHeight="11160" tabRatio="747" firstSheet="5" activeTab="9" xr2:uid="{328BC6C1-A837-4E1A-84D5-A57C42EC6B10}"/>
  </bookViews>
  <sheets>
    <sheet name="barra- vc esta aqui" sheetId="15" r:id="rId1"/>
    <sheet name="Pesquisa básica 1" sheetId="10" r:id="rId2"/>
    <sheet name="historico ano a ano" sheetId="14" r:id="rId3"/>
    <sheet name="tab_resultados_pesquisa basica" sheetId="1" r:id="rId4"/>
    <sheet name="barra navegação vertical" sheetId="5" r:id="rId5"/>
    <sheet name="barra deslizante" sheetId="3" r:id="rId6"/>
    <sheet name="filtros aplicados" sheetId="4" r:id="rId7"/>
    <sheet name="tabela de dados com filtros" sheetId="8" state="hidden" r:id="rId8"/>
    <sheet name="tabela de resultados (2)" sheetId="12" r:id="rId9"/>
    <sheet name="formulário de detalhamento" sheetId="13" r:id="rId10"/>
    <sheet name="adicionar remover coluna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5" i="12"/>
  <c r="E25" i="12"/>
  <c r="D25" i="12"/>
  <c r="F10" i="12"/>
  <c r="E10" i="12"/>
  <c r="D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<sst xmlns="http://schemas.openxmlformats.org/spreadsheetml/2006/main" count="160" uniqueCount="114">
  <si>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</si>
  <si>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</si>
  <si>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</si>
  <si>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</si>
  <si>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</si>
  <si>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</si>
  <si>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</si>
  <si>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</si>
  <si>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</si>
  <si>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</si>
  <si>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</si>
  <si>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</si>
  <si>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</si>
  <si>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</si>
  <si>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</si>
  <si>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</si>
  <si>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</si>
  <si>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</si>
  <si>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</si>
  <si>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</si>
  <si>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</si>
  <si>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</si>
  <si>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</si>
  <si>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</si>
  <si>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</si>
  <si>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</si>
  <si>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</si>
  <si>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</si>
  <si>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</si>
  <si>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</si>
  <si>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</si>
  <si>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</si>
  <si>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</si>
  <si>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</si>
  <si>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</si>
  <si>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</si>
  <si>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</si>
  <si>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</si>
  <si>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</si>
  <si>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</si>
  <si>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</si>
  <si>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</si>
  <si>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</si>
  <si>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Filtros: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</si>
  <si>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</si>
  <si>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</si>
  <si>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</si>
  <si>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</si>
  <si>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</si>
  <si>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</si>
  <si>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</si>
  <si>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</si>
  <si>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</si>
  <si>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Valor Dotação Atualizada (Crédito Autorizado)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</si>
  <si>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</si>
  <si>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</si>
  <si>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</si>
  <si>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</si>
  <si>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</si>
  <si>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</si>
  <si>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</si>
  <si>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</si>
  <si>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</si>
  <si>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</si>
  <si>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</si>
  <si>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</si>
  <si>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</si>
  <si>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</si>
  <si>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</si>
  <si>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</si>
  <si>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</si>
  <si>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</si>
  <si>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</si>
  <si>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</si>
  <si>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</si>
  <si>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SIAFI - Receita</t>
  </si>
  <si>
    <t>Você está aqui:</t>
  </si>
  <si>
    <t>Plano de Trabalho Objeto</t>
  </si>
  <si>
    <t>Valor Total Convênio</t>
  </si>
  <si>
    <t>Ano de Exercício</t>
  </si>
  <si>
    <t>Número do Processo de Compra SIAD</t>
  </si>
  <si>
    <t>Unidade Orçamentária (nome e descrição)</t>
  </si>
  <si>
    <t>Função</t>
  </si>
  <si>
    <t>Categoria Ecônomica</t>
  </si>
  <si>
    <t>Elemento de Despesa</t>
  </si>
  <si>
    <t>Fonte de Recurso</t>
  </si>
  <si>
    <t>Item de Despesa</t>
  </si>
  <si>
    <t>Subfunção</t>
  </si>
  <si>
    <t>Modalidade de Aplicação</t>
  </si>
  <si>
    <t>Programa</t>
  </si>
  <si>
    <t>Ação</t>
  </si>
  <si>
    <t>Unidade de Programação de Gasto</t>
  </si>
  <si>
    <t>Empenho</t>
  </si>
  <si>
    <t>Razação Social do Credor</t>
  </si>
  <si>
    <t>ContratoConvênio Saída</t>
  </si>
  <si>
    <t>Grupo de Despesa</t>
  </si>
  <si>
    <t>IPU</t>
  </si>
  <si>
    <t>SIAFI - Despesa - ContratoConvênio Entrada</t>
  </si>
  <si>
    <t>SIGCON-Entrada - Convênio Número Sequencial SIAFI</t>
  </si>
  <si>
    <t>Categoria Econômica: 4 - DESPESAS DE CAPITAL</t>
  </si>
  <si>
    <t>Modalidade de Aplicação: 90 - APLICACOES DIRETAS</t>
  </si>
  <si>
    <t>Unidade Orçamentária: 1251 - POLICIA MILITAR DO ESTADO DE MINAS GERAIS</t>
  </si>
  <si>
    <t>Unidade Executora: 1250070 - CSA-TIC</t>
  </si>
  <si>
    <t>Função: 6 - SEGURANCA PUBLICA</t>
  </si>
  <si>
    <t>Subfunção: 181 - POLICIAMENTO</t>
  </si>
  <si>
    <t>Programa: 34 - POLICIA OSTENSIVA</t>
  </si>
  <si>
    <t>Ação: 2082 - MODERNIZACAO DO SISTEMA DE COMUNICACAO OPERACIONAL DA PMMG</t>
  </si>
  <si>
    <t>Grupo de Despesa: 4 - INVESTIMENTOS</t>
  </si>
  <si>
    <t>Elemento de Despesa: 52 - EQUIPAMENTOS E MATERIAL PERMANENTE</t>
  </si>
  <si>
    <t>Item de Despesa: 6 - EQUIPAMENTOS DE COMUNICACAO E TELEFONIA</t>
  </si>
  <si>
    <t>Tipo de Empenho: GLOBAL</t>
  </si>
  <si>
    <t>Fonte de Recurso: 95 - RECURSOS RECEBIDOS POR DANOS ADVINDOS DE DESASTRES SOCIOAMBIENTAIS</t>
  </si>
  <si>
    <t>Identificador de procedência e uso: 1 - RECURSOS RECEBIDOS PARA LIVRE UTILIZACAO</t>
  </si>
  <si>
    <t>https://www.transparencia.mg.gov.br/despesa-estado/despesa/despesa-favorecidos/2021/01-01-2021/31-12-2021/1892075/MOTOROLA%20SOLUTIONS%20LTDA/0/3/0/459/21/40/2743/130/493/4159/empenhado/249/13087232/0/0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</si>
</sst>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22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12" fillId="0" borderId="0" xfId="0" applyFont="1" applyAlignment="1">
      <alignment horizontal="center" vertical="center" readingOrder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0" fillId="0" borderId="25" xfId="0" applyFont="1" applyBorder="1"/>
    <xf numFmtId="0" fontId="0" fillId="0" borderId="25" xfId="0" applyBorder="1"/>
    <xf numFmtId="0" fontId="10" fillId="5" borderId="25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8" xfId="0" applyFont="1" applyFill="1" applyBorder="1" applyAlignment="1">
      <alignment horizontal="left" vertical="top" wrapText="1"/>
    </xf>
    <xf numFmtId="0" fontId="21" fillId="2" borderId="17" xfId="0" applyFont="1" applyFill="1" applyBorder="1" applyAlignment="1">
      <alignment horizontal="left" vertical="top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image" Target="../media/image23.svg"/><Relationship Id="rId2" Type="http://schemas.openxmlformats.org/officeDocument/2006/relationships/image" Target="../media/image9.png"/><Relationship Id="rId1" Type="http://schemas.openxmlformats.org/officeDocument/2006/relationships/image" Target="../media/image15.png"/><Relationship Id="rId6" Type="http://schemas.microsoft.com/office/2007/relationships/hdphoto" Target="../media/hdphoto2.wdp"/><Relationship Id="rId11" Type="http://schemas.openxmlformats.org/officeDocument/2006/relationships/image" Target="../media/image22.png"/><Relationship Id="rId5" Type="http://schemas.openxmlformats.org/officeDocument/2006/relationships/image" Target="../media/image17.png"/><Relationship Id="rId10" Type="http://schemas.openxmlformats.org/officeDocument/2006/relationships/image" Target="../media/image21.svg"/><Relationship Id="rId4" Type="http://schemas.microsoft.com/office/2007/relationships/hdphoto" Target="../media/hdphoto1.wdp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27.sv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svg"/><Relationship Id="rId7" Type="http://schemas.openxmlformats.org/officeDocument/2006/relationships/image" Target="../media/image23.svg"/><Relationship Id="rId2" Type="http://schemas.openxmlformats.org/officeDocument/2006/relationships/image" Target="../media/image20.png"/><Relationship Id="rId1" Type="http://schemas.openxmlformats.org/officeDocument/2006/relationships/image" Target="../media/image9.png"/><Relationship Id="rId6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30.jpe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936E21-5CFF-4957-AB80-F648A5DEAD2D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E7A1C3D-FEC7-4AC9-817E-ABFD5F0C5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2C4C2642-A172-4686-911B-22BA72D51B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B7FAD46-D960-4E93-8718-22657CC5C7AE}"/>
            </a:ext>
          </a:extLst>
        </xdr:cNvPr>
        <xdr:cNvSpPr/>
      </xdr:nvSpPr>
      <xdr:spPr>
        <a:xfrm>
          <a:off x="2219324" y="647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3564CD4-1FBF-4C3D-91FD-27653CB02251}"/>
            </a:ext>
          </a:extLst>
        </xdr:cNvPr>
        <xdr:cNvSpPr/>
      </xdr:nvSpPr>
      <xdr:spPr>
        <a:xfrm>
          <a:off x="800099" y="657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4E7D756-8632-4EAD-97AC-BA1157F7874D}"/>
            </a:ext>
          </a:extLst>
        </xdr:cNvPr>
        <xdr:cNvSpPr/>
      </xdr:nvSpPr>
      <xdr:spPr>
        <a:xfrm>
          <a:off x="4010025" y="657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60410E7-0489-4688-8AC6-520199E4058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419ACB74-1C95-443C-B295-9FA8C57CE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975A6A7-B28E-41CC-A552-C4E15195FD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5" name="Google Shape;228;ged7a15311d_0_9">
          <a:extLst>
            <a:ext uri="{FF2B5EF4-FFF2-40B4-BE49-F238E27FC236}">
              <a16:creationId xmlns:a16="http://schemas.microsoft.com/office/drawing/2014/main" id="{2DE02982-359B-4724-BD74-F0866AD4F1D0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B6F558F4-A9D5-4496-9506-3D65159FDF56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FE9969C6-76AC-4C54-B9B2-1B91739F8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ED59B91-809B-49D3-A1F5-675A044D5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AA9CCF37-A56D-458B-B699-2BD01AEF2797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98B3A82-FDBC-4DCD-9A76-95609CF118C4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F76F260-BF3E-49E9-84A2-EA463EF2C08A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5CA6EBC-E161-45C8-8C58-9CB6B53B80D1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1D6919E2-E848-4BB3-829D-1CBA2E9A7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C5DF1EBE-F65C-4846-9D49-CE0CA1C258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BDB66C52-9831-45AB-AB66-1DC3D777E62A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052E38C-BAE8-492E-96BF-AC677254A57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D50D801-FA5B-415C-84BA-543C294FF0A8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2</xdr:row>
      <xdr:rowOff>76202</xdr:rowOff>
    </xdr:from>
    <xdr:to>
      <xdr:col>1</xdr:col>
      <xdr:colOff>1790700</xdr:colOff>
      <xdr:row>3</xdr:row>
      <xdr:rowOff>166400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AF40856-3DFF-441A-920D-4F10CCC347F6}"/>
            </a:ext>
          </a:extLst>
        </xdr:cNvPr>
        <xdr:cNvSpPr/>
      </xdr:nvSpPr>
      <xdr:spPr>
        <a:xfrm>
          <a:off x="85726" y="457202"/>
          <a:ext cx="1704974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Classificação Orçamentária</a:t>
          </a:r>
        </a:p>
      </xdr:txBody>
    </xdr:sp>
    <xdr:clientData/>
  </xdr:twoCellAnchor>
  <xdr:twoCellAnchor>
    <xdr:from>
      <xdr:col>1</xdr:col>
      <xdr:colOff>1850582</xdr:colOff>
      <xdr:row>2</xdr:row>
      <xdr:rowOff>76200</xdr:rowOff>
    </xdr:from>
    <xdr:to>
      <xdr:col>2</xdr:col>
      <xdr:colOff>962025</xdr:colOff>
      <xdr:row>3</xdr:row>
      <xdr:rowOff>166500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056DFF5-A795-447B-98BE-C702DDD655B5}"/>
            </a:ext>
          </a:extLst>
        </xdr:cNvPr>
        <xdr:cNvSpPr/>
      </xdr:nvSpPr>
      <xdr:spPr>
        <a:xfrm>
          <a:off x="1850582" y="457200"/>
          <a:ext cx="1025968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Empenho</a:t>
          </a:r>
        </a:p>
      </xdr:txBody>
    </xdr:sp>
    <xdr:clientData/>
  </xdr:twoCellAnchor>
  <xdr:twoCellAnchor>
    <xdr:from>
      <xdr:col>2</xdr:col>
      <xdr:colOff>1025105</xdr:colOff>
      <xdr:row>2</xdr:row>
      <xdr:rowOff>76202</xdr:rowOff>
    </xdr:from>
    <xdr:to>
      <xdr:col>3</xdr:col>
      <xdr:colOff>762000</xdr:colOff>
      <xdr:row>3</xdr:row>
      <xdr:rowOff>171450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CE67A08-8DF4-4ADF-A74D-15D3B8A905F2}"/>
            </a:ext>
          </a:extLst>
        </xdr:cNvPr>
        <xdr:cNvSpPr/>
      </xdr:nvSpPr>
      <xdr:spPr>
        <a:xfrm>
          <a:off x="2939630" y="457202"/>
          <a:ext cx="9560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3</xdr:col>
      <xdr:colOff>819150</xdr:colOff>
      <xdr:row>2</xdr:row>
      <xdr:rowOff>76200</xdr:rowOff>
    </xdr:from>
    <xdr:to>
      <xdr:col>4</xdr:col>
      <xdr:colOff>584620</xdr:colOff>
      <xdr:row>3</xdr:row>
      <xdr:rowOff>171448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A61C8EC-FBA4-411D-B6AF-2DF82FF38E71}"/>
            </a:ext>
          </a:extLst>
        </xdr:cNvPr>
        <xdr:cNvSpPr/>
      </xdr:nvSpPr>
      <xdr:spPr>
        <a:xfrm>
          <a:off x="3952875" y="457200"/>
          <a:ext cx="9560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619125</xdr:colOff>
      <xdr:row>2</xdr:row>
      <xdr:rowOff>76200</xdr:rowOff>
    </xdr:from>
    <xdr:to>
      <xdr:col>5</xdr:col>
      <xdr:colOff>695325</xdr:colOff>
      <xdr:row>3</xdr:row>
      <xdr:rowOff>171448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455BD02-C02D-4E9E-8EC1-FCD2BF3131FB}"/>
            </a:ext>
          </a:extLst>
        </xdr:cNvPr>
        <xdr:cNvSpPr/>
      </xdr:nvSpPr>
      <xdr:spPr>
        <a:xfrm>
          <a:off x="4943475" y="457200"/>
          <a:ext cx="139065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59531</xdr:colOff>
      <xdr:row>25</xdr:row>
      <xdr:rowOff>119062</xdr:rowOff>
    </xdr:from>
    <xdr:to>
      <xdr:col>11</xdr:col>
      <xdr:colOff>244236</xdr:colOff>
      <xdr:row>41</xdr:row>
      <xdr:rowOff>87726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" y="6000750"/>
          <a:ext cx="8257143" cy="3028571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89937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1344082</xdr:colOff>
      <xdr:row>5</xdr:row>
      <xdr:rowOff>148166</xdr:rowOff>
    </xdr:from>
    <xdr:to>
      <xdr:col>2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865717</xdr:colOff>
      <xdr:row>5</xdr:row>
      <xdr:rowOff>124883</xdr:rowOff>
    </xdr:from>
    <xdr:to>
      <xdr:col>4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275170</xdr:colOff>
      <xdr:row>3</xdr:row>
      <xdr:rowOff>116416</xdr:rowOff>
    </xdr:from>
    <xdr:to>
      <xdr:col>5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105842</xdr:colOff>
      <xdr:row>3</xdr:row>
      <xdr:rowOff>105832</xdr:rowOff>
    </xdr:from>
    <xdr:to>
      <xdr:col>3</xdr:col>
      <xdr:colOff>613842</xdr:colOff>
      <xdr:row>4</xdr:row>
      <xdr:rowOff>169333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3556009" y="677332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416927</xdr:colOff>
      <xdr:row>3</xdr:row>
      <xdr:rowOff>148168</xdr:rowOff>
    </xdr:from>
    <xdr:to>
      <xdr:col>3</xdr:col>
      <xdr:colOff>596927</xdr:colOff>
      <xdr:row>4</xdr:row>
      <xdr:rowOff>164335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2260" y="71966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4798221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9006416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8867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4</xdr:col>
      <xdr:colOff>275170</xdr:colOff>
      <xdr:row>18</xdr:row>
      <xdr:rowOff>116416</xdr:rowOff>
    </xdr:from>
    <xdr:to>
      <xdr:col>5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1439333</xdr:colOff>
      <xdr:row>18</xdr:row>
      <xdr:rowOff>105832</xdr:rowOff>
    </xdr:from>
    <xdr:to>
      <xdr:col>4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3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4798221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3</xdr:col>
      <xdr:colOff>751417</xdr:colOff>
      <xdr:row>3</xdr:row>
      <xdr:rowOff>116416</xdr:rowOff>
    </xdr:from>
    <xdr:to>
      <xdr:col>4</xdr:col>
      <xdr:colOff>201084</xdr:colOff>
      <xdr:row>4</xdr:row>
      <xdr:rowOff>213916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5746750" y="687916"/>
          <a:ext cx="1291167" cy="288000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 Códigos</a:t>
          </a:r>
          <a:endParaRPr lang="pt-BR" sz="1050" b="1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ortaltransparencia.gov.br/despes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aymard.com/blog/how-to-design-applied-filter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4634-17BB-49D6-B751-E56D0A857E85}">
  <dimension ref="B6"/>
  <sheetViews>
    <sheetView showGridLines="0" workbookViewId="0">
      <selection activeCell="S18" sqref="S18"/>
    </sheetView>
  </sheetViews>
  <sheetFormatPr defaultRowHeight="15"/>
  <sheetData>
    <row r="6" spans="2:2">
      <c r="B6" s="42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022-29E7-400F-9167-D99313174557}">
  <dimension ref="B4:H12"/>
  <sheetViews>
    <sheetView showGridLines="0" tabSelected="1" workbookViewId="0">
      <selection activeCell="I9" sqref="I9"/>
    </sheetView>
  </sheetViews>
  <sheetFormatPr defaultRowHeight="15"/>
  <cols>
    <col min="2" max="2" width="28.7109375" customWidth="1"/>
    <col min="3" max="3" width="18.28515625" customWidth="1"/>
    <col min="4" max="4" width="17.85546875" customWidth="1"/>
    <col min="5" max="5" width="19.7109375" customWidth="1"/>
    <col min="6" max="6" width="18.42578125" customWidth="1"/>
  </cols>
  <sheetData>
    <row r="4" spans="2:8">
      <c r="H4" t="s">
        <v>113</v>
      </c>
    </row>
    <row r="5" spans="2:8" ht="15.75" thickBot="1"/>
    <row r="6" spans="2:8" ht="28.5" customHeight="1" thickBot="1">
      <c r="B6" s="73" t="s">
        <v>101</v>
      </c>
      <c r="C6" s="74"/>
      <c r="D6" s="73" t="s">
        <v>102</v>
      </c>
      <c r="E6" s="75"/>
      <c r="F6" s="74"/>
    </row>
    <row r="7" spans="2:8" ht="15.75" thickBot="1">
      <c r="B7" s="73" t="s">
        <v>103</v>
      </c>
      <c r="C7" s="74"/>
      <c r="D7" s="73" t="s">
        <v>104</v>
      </c>
      <c r="E7" s="75"/>
      <c r="F7" s="74"/>
    </row>
    <row r="8" spans="2:8" ht="28.5" customHeight="1" thickBot="1">
      <c r="B8" s="73" t="s">
        <v>105</v>
      </c>
      <c r="C8" s="74"/>
      <c r="D8" s="73" t="s">
        <v>106</v>
      </c>
      <c r="E8" s="75"/>
      <c r="F8" s="74"/>
    </row>
    <row r="9" spans="2:8" ht="28.5" customHeight="1" thickBot="1">
      <c r="B9" s="73" t="s">
        <v>99</v>
      </c>
      <c r="C9" s="74"/>
      <c r="D9" s="73" t="s">
        <v>107</v>
      </c>
      <c r="E9" s="75"/>
      <c r="F9" s="74"/>
    </row>
    <row r="10" spans="2:8" ht="28.5" customHeight="1" thickBot="1">
      <c r="B10" s="73" t="s">
        <v>108</v>
      </c>
      <c r="C10" s="74"/>
      <c r="D10" s="73" t="s">
        <v>109</v>
      </c>
      <c r="E10" s="75"/>
      <c r="F10" s="74"/>
    </row>
    <row r="11" spans="2:8" ht="28.5" customHeight="1" thickBot="1">
      <c r="B11" s="73" t="s">
        <v>100</v>
      </c>
      <c r="C11" s="74"/>
      <c r="D11" s="73" t="s">
        <v>110</v>
      </c>
      <c r="E11" s="75"/>
      <c r="F11" s="74"/>
    </row>
    <row r="12" spans="2:8" ht="42.75" customHeight="1" thickBot="1">
      <c r="B12" s="73" t="s">
        <v>111</v>
      </c>
      <c r="C12" s="74"/>
      <c r="D12" s="73" t="s">
        <v>112</v>
      </c>
      <c r="E12" s="75"/>
      <c r="F12" s="74"/>
    </row>
  </sheetData>
  <mergeCells count="14">
    <mergeCell ref="B12:C12"/>
    <mergeCell ref="D12:F12"/>
    <mergeCell ref="B9:C9"/>
    <mergeCell ref="D9:F9"/>
    <mergeCell ref="B10:C10"/>
    <mergeCell ref="D10:F10"/>
    <mergeCell ref="B11:C11"/>
    <mergeCell ref="D11:F11"/>
    <mergeCell ref="B6:C6"/>
    <mergeCell ref="D6:F6"/>
    <mergeCell ref="B7:C7"/>
    <mergeCell ref="D7:F7"/>
    <mergeCell ref="B8:C8"/>
    <mergeCell ref="D8:F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7F8-D482-4033-BCA7-7EF453327BE6}">
  <dimension ref="A2:F24"/>
  <sheetViews>
    <sheetView showGridLines="0" workbookViewId="0">
      <selection activeCell="M9" sqref="M9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44"/>
      <c r="B1" s="44"/>
      <c r="C1" s="44"/>
      <c r="D1" s="44"/>
      <c r="E1" s="44"/>
      <c r="F1" s="44"/>
      <c r="G1" s="44"/>
      <c r="H1" s="44"/>
      <c r="I1" s="44"/>
      <c r="J1" s="44"/>
      <c r="W1" t="s">
        <v>54</v>
      </c>
      <c r="X1" t="s">
        <v>55</v>
      </c>
    </row>
    <row r="2" spans="1:25" ht="18">
      <c r="A2" s="44"/>
      <c r="B2" s="44"/>
      <c r="C2" s="44"/>
      <c r="D2" s="44"/>
      <c r="E2" s="44"/>
      <c r="F2" s="44"/>
      <c r="G2" s="44"/>
      <c r="H2" s="44"/>
      <c r="I2" s="44"/>
      <c r="J2" s="44"/>
      <c r="Q2" s="18" t="s">
        <v>64</v>
      </c>
      <c r="W2">
        <v>2021</v>
      </c>
      <c r="X2" s="31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61</v>
      </c>
      <c r="X7" s="35" t="s">
        <v>62</v>
      </c>
      <c r="Y7" t="s">
        <v>63</v>
      </c>
    </row>
    <row r="8" spans="1:25">
      <c r="W8" s="34">
        <v>599300000</v>
      </c>
      <c r="X8" s="34">
        <v>599300000</v>
      </c>
      <c r="Y8" s="34">
        <v>599300000</v>
      </c>
    </row>
    <row r="9" spans="1:25" ht="16.5">
      <c r="B9" s="43" t="s">
        <v>65</v>
      </c>
      <c r="W9" s="34">
        <v>9500000</v>
      </c>
      <c r="X9" s="34">
        <v>0</v>
      </c>
      <c r="Y9" s="34">
        <v>0</v>
      </c>
    </row>
    <row r="10" spans="1:25">
      <c r="W10" s="34">
        <v>28796069.489999998</v>
      </c>
      <c r="X10" s="34">
        <v>0</v>
      </c>
      <c r="Y10" s="34">
        <v>0</v>
      </c>
    </row>
    <row r="11" spans="1:25">
      <c r="W11" s="34">
        <v>8000000</v>
      </c>
      <c r="X11" s="34">
        <v>0</v>
      </c>
      <c r="Y11" s="34">
        <v>0</v>
      </c>
    </row>
    <row r="12" spans="1:25">
      <c r="W12" s="34">
        <v>62703825</v>
      </c>
      <c r="X12" s="34">
        <v>0</v>
      </c>
      <c r="Y12" s="34">
        <v>0</v>
      </c>
    </row>
    <row r="13" spans="1:25">
      <c r="W13" s="34">
        <v>12257089.25</v>
      </c>
      <c r="X13" s="34">
        <v>0</v>
      </c>
      <c r="Y13" s="34">
        <v>0</v>
      </c>
    </row>
    <row r="14" spans="1:25">
      <c r="W14" s="34">
        <v>27250</v>
      </c>
      <c r="X14" s="34">
        <v>0</v>
      </c>
      <c r="Y14" s="34">
        <v>0</v>
      </c>
    </row>
    <row r="15" spans="1:25">
      <c r="W15" s="34">
        <f t="shared" ref="W15:Y15" si="0">SUM(W8:W14)</f>
        <v>720584233.74000001</v>
      </c>
      <c r="X15" s="34">
        <f t="shared" si="0"/>
        <v>599300000</v>
      </c>
      <c r="Y15" s="34">
        <f t="shared" si="0"/>
        <v>599300000</v>
      </c>
    </row>
    <row r="18" spans="1:1" ht="15" customHeight="1"/>
    <row r="25" spans="1:1">
      <c r="A25" s="36" t="s">
        <v>73</v>
      </c>
    </row>
    <row r="37" spans="1:4" ht="15.75" customHeight="1"/>
    <row r="39" spans="1:4">
      <c r="D39" t="s">
        <v>67</v>
      </c>
    </row>
    <row r="46" spans="1:4" s="33" customFormat="1">
      <c r="A46" s="32" t="s">
        <v>58</v>
      </c>
    </row>
    <row r="47" spans="1:4" s="33" customFormat="1">
      <c r="A47" s="33" t="s">
        <v>57</v>
      </c>
    </row>
    <row r="48" spans="1:4" s="33" customFormat="1">
      <c r="A48" s="33" t="s">
        <v>56</v>
      </c>
    </row>
    <row r="49" spans="1:1" s="33" customFormat="1"/>
    <row r="50" spans="1:1" s="33" customFormat="1">
      <c r="A50" s="37" t="s">
        <v>60</v>
      </c>
    </row>
    <row r="51" spans="1:1" s="33" customFormat="1">
      <c r="A51" s="33" t="s">
        <v>59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1" t="s">
        <v>74</v>
      </c>
    </row>
    <row r="16" spans="2:2" ht="15" customHeight="1"/>
    <row r="18" spans="1:1">
      <c r="A18" s="36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zoomScale="90" zoomScaleNormal="90" workbookViewId="0">
      <selection activeCell="H23" sqref="H23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44</v>
      </c>
    </row>
    <row r="6" spans="1:8" ht="30" customHeight="1" thickBot="1">
      <c r="A6" s="49" t="s">
        <v>66</v>
      </c>
      <c r="B6" s="50"/>
      <c r="C6" s="50"/>
      <c r="D6" s="51"/>
      <c r="E6" s="52" t="s">
        <v>67</v>
      </c>
      <c r="F6" s="53"/>
      <c r="H6" s="29" t="s">
        <v>45</v>
      </c>
    </row>
    <row r="7" spans="1:8" ht="30" customHeight="1" thickBot="1">
      <c r="A7" s="54" t="s">
        <v>72</v>
      </c>
      <c r="B7" s="55"/>
      <c r="C7" s="55"/>
      <c r="D7" s="56"/>
      <c r="E7" s="61">
        <f>'Pesquisa básica 1'!X2</f>
        <v>3478961699.73</v>
      </c>
      <c r="F7" s="62"/>
      <c r="H7" s="30" t="s">
        <v>46</v>
      </c>
    </row>
    <row r="8" spans="1:8" ht="30" customHeight="1" thickBot="1">
      <c r="A8" s="45" t="s">
        <v>61</v>
      </c>
      <c r="B8" s="57"/>
      <c r="C8" s="57"/>
      <c r="D8" s="46"/>
      <c r="E8" s="63">
        <f>'Pesquisa básica 1'!W15</f>
        <v>720584233.74000001</v>
      </c>
      <c r="F8" s="64"/>
      <c r="H8" s="30" t="s">
        <v>47</v>
      </c>
    </row>
    <row r="9" spans="1:8" ht="30" customHeight="1" thickBot="1">
      <c r="A9" s="38" t="s">
        <v>62</v>
      </c>
      <c r="B9" s="39"/>
      <c r="C9" s="39"/>
      <c r="D9" s="40"/>
      <c r="E9" s="67">
        <f>'Pesquisa básica 1'!X15</f>
        <v>599300000</v>
      </c>
      <c r="F9" s="68"/>
      <c r="H9" s="30" t="s">
        <v>48</v>
      </c>
    </row>
    <row r="10" spans="1:8" ht="29.25" customHeight="1" thickBot="1">
      <c r="A10" s="58" t="s">
        <v>63</v>
      </c>
      <c r="B10" s="59"/>
      <c r="C10" s="59"/>
      <c r="D10" s="60"/>
      <c r="E10" s="65">
        <f>'Pesquisa básica 1'!Y15</f>
        <v>599300000</v>
      </c>
      <c r="F10" s="66"/>
      <c r="H10" s="30" t="s">
        <v>49</v>
      </c>
    </row>
    <row r="12" spans="1:8">
      <c r="H12" s="30" t="s">
        <v>52</v>
      </c>
    </row>
    <row r="13" spans="1:8">
      <c r="H13" s="30" t="s">
        <v>50</v>
      </c>
    </row>
    <row r="14" spans="1:8">
      <c r="H14" s="30" t="s">
        <v>51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49" t="s">
        <v>68</v>
      </c>
      <c r="B21" s="51"/>
      <c r="C21" s="5">
        <v>2021</v>
      </c>
      <c r="D21" s="5" t="s">
        <v>69</v>
      </c>
      <c r="E21" s="5" t="s">
        <v>70</v>
      </c>
      <c r="F21" s="5" t="s">
        <v>71</v>
      </c>
    </row>
    <row r="22" spans="1:6" ht="27.75" customHeight="1" thickBot="1">
      <c r="A22" s="54" t="str">
        <f>A7</f>
        <v>Repassado ao Estado</v>
      </c>
      <c r="B22" s="56"/>
      <c r="C22" s="13">
        <f>E7</f>
        <v>3478961699.73</v>
      </c>
      <c r="D22" s="13"/>
      <c r="E22" s="13"/>
      <c r="F22" s="13"/>
    </row>
    <row r="23" spans="1:6" ht="27.75" customHeight="1" thickBot="1">
      <c r="A23" s="45" t="str">
        <f>A8</f>
        <v>Empenhado</v>
      </c>
      <c r="B23" s="46"/>
      <c r="C23" s="3">
        <f>E8</f>
        <v>720584233.74000001</v>
      </c>
      <c r="D23" s="3"/>
      <c r="E23" s="3"/>
      <c r="F23" s="3"/>
    </row>
    <row r="24" spans="1:6" ht="27.75" customHeight="1" thickBot="1">
      <c r="A24" s="45" t="str">
        <f>A9</f>
        <v>Liquidado</v>
      </c>
      <c r="B24" s="46"/>
      <c r="C24" s="3">
        <f>E9</f>
        <v>599300000</v>
      </c>
      <c r="D24" s="3"/>
      <c r="E24" s="3"/>
      <c r="F24" s="3"/>
    </row>
    <row r="25" spans="1:6" ht="22.5" customHeight="1" thickBot="1">
      <c r="A25" s="45" t="str">
        <f>A10</f>
        <v>Pago</v>
      </c>
      <c r="B25" s="46"/>
      <c r="C25" s="3">
        <f>E10</f>
        <v>599300000</v>
      </c>
      <c r="D25" s="3"/>
      <c r="E25" s="3"/>
      <c r="F25" s="3"/>
    </row>
    <row r="26" spans="1:6" ht="15.75" thickBot="1">
      <c r="A26" s="47" t="s">
        <v>8</v>
      </c>
      <c r="B26" s="48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3348-60D5-456C-BD65-114FBC69E794}">
  <dimension ref="O4:Q24"/>
  <sheetViews>
    <sheetView showGridLines="0" zoomScale="90" zoomScaleNormal="90" workbookViewId="0">
      <selection activeCell="L6" sqref="L6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  <col min="15" max="15" width="40.28515625" bestFit="1" customWidth="1"/>
    <col min="16" max="16" width="37.5703125" customWidth="1"/>
    <col min="17" max="17" width="16.28515625" customWidth="1"/>
  </cols>
  <sheetData>
    <row r="4" spans="15:17">
      <c r="O4" t="s">
        <v>43</v>
      </c>
    </row>
    <row r="5" spans="15:17" ht="30" customHeight="1">
      <c r="O5" s="72" t="s">
        <v>97</v>
      </c>
      <c r="P5" s="72" t="s">
        <v>98</v>
      </c>
      <c r="Q5" t="s">
        <v>75</v>
      </c>
    </row>
    <row r="6" spans="15:17">
      <c r="O6" s="72"/>
      <c r="P6" s="72"/>
    </row>
    <row r="7" spans="15:17">
      <c r="O7" s="70" t="s">
        <v>79</v>
      </c>
      <c r="P7" s="71" t="s">
        <v>77</v>
      </c>
    </row>
    <row r="8" spans="15:17">
      <c r="O8" s="70" t="s">
        <v>80</v>
      </c>
      <c r="P8" s="71" t="s">
        <v>78</v>
      </c>
    </row>
    <row r="9" spans="15:17">
      <c r="O9" s="70" t="s">
        <v>81</v>
      </c>
      <c r="P9" s="71"/>
    </row>
    <row r="10" spans="15:17">
      <c r="O10" s="70" t="s">
        <v>93</v>
      </c>
      <c r="P10" s="71"/>
    </row>
    <row r="11" spans="15:17">
      <c r="O11" s="70" t="s">
        <v>94</v>
      </c>
      <c r="P11" s="71"/>
    </row>
    <row r="12" spans="15:17">
      <c r="O12" s="70" t="s">
        <v>89</v>
      </c>
      <c r="P12" s="71"/>
    </row>
    <row r="13" spans="15:17">
      <c r="O13" s="70" t="s">
        <v>90</v>
      </c>
      <c r="P13" s="71"/>
    </row>
    <row r="14" spans="15:17">
      <c r="O14" s="71" t="s">
        <v>82</v>
      </c>
      <c r="P14" s="71"/>
    </row>
    <row r="15" spans="15:17">
      <c r="O15" s="71" t="s">
        <v>87</v>
      </c>
      <c r="P15" s="71"/>
    </row>
    <row r="16" spans="15:17">
      <c r="O16" s="71" t="s">
        <v>83</v>
      </c>
      <c r="P16" s="71"/>
    </row>
    <row r="17" spans="15:16">
      <c r="O17" s="71" t="s">
        <v>95</v>
      </c>
      <c r="P17" s="71"/>
    </row>
    <row r="18" spans="15:16">
      <c r="O18" s="71" t="s">
        <v>84</v>
      </c>
      <c r="P18" s="71"/>
    </row>
    <row r="19" spans="15:16">
      <c r="O19" s="71" t="s">
        <v>86</v>
      </c>
      <c r="P19" s="71"/>
    </row>
    <row r="20" spans="15:16">
      <c r="O20" s="71" t="s">
        <v>88</v>
      </c>
      <c r="P20" s="71"/>
    </row>
    <row r="21" spans="15:16">
      <c r="O21" s="71" t="s">
        <v>96</v>
      </c>
      <c r="P21" s="71"/>
    </row>
    <row r="22" spans="15:16">
      <c r="O22" s="71" t="s">
        <v>85</v>
      </c>
      <c r="P22" s="71"/>
    </row>
    <row r="23" spans="15:16">
      <c r="O23" s="71" t="s">
        <v>91</v>
      </c>
      <c r="P23" s="71"/>
    </row>
    <row r="24" spans="15:16">
      <c r="O24" s="71" t="s">
        <v>92</v>
      </c>
      <c r="P24" s="71"/>
    </row>
  </sheetData>
  <mergeCells count="2">
    <mergeCell ref="O5:O6"/>
    <mergeCell ref="P5:P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2D7-B1DE-49D4-A459-82F53372FDD5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DFD-1F52-4A92-95DD-4DCB00C74AC2}">
  <dimension ref="B5:S14"/>
  <sheetViews>
    <sheetView showGridLines="0" zoomScale="90" zoomScaleNormal="90" workbookViewId="0">
      <selection activeCell="S12" sqref="S12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4920EE4B-B81C-41CE-BEB9-0EFF7943113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47" t="s">
        <v>8</v>
      </c>
      <c r="B17" s="69"/>
      <c r="C17" s="48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053-53E6-452E-8454-A31AB296F312}">
  <dimension ref="A5:H25"/>
  <sheetViews>
    <sheetView showGridLines="0" zoomScale="80" zoomScaleNormal="80" workbookViewId="0">
      <selection activeCell="I7" sqref="I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44</v>
      </c>
    </row>
    <row r="6" spans="1:8" ht="30" customHeight="1" thickBot="1">
      <c r="A6" s="5" t="s">
        <v>36</v>
      </c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H6" s="29" t="s">
        <v>53</v>
      </c>
    </row>
    <row r="7" spans="1:8" ht="30" customHeight="1" thickBot="1">
      <c r="A7" s="27"/>
      <c r="B7" s="14"/>
      <c r="C7" s="13"/>
      <c r="D7" s="13"/>
      <c r="E7" s="13"/>
      <c r="F7" s="13"/>
      <c r="H7" s="30" t="s">
        <v>46</v>
      </c>
    </row>
    <row r="8" spans="1:8" ht="30" customHeight="1" thickBot="1">
      <c r="A8" s="28"/>
      <c r="B8" s="7"/>
      <c r="C8" s="3"/>
      <c r="D8" s="3"/>
      <c r="E8" s="3"/>
      <c r="F8" s="3"/>
      <c r="H8" s="30" t="s">
        <v>47</v>
      </c>
    </row>
    <row r="9" spans="1:8" ht="30" customHeight="1" thickBot="1">
      <c r="A9" s="28"/>
      <c r="B9" s="7"/>
      <c r="C9" s="3"/>
      <c r="D9" s="3"/>
      <c r="E9" s="3"/>
      <c r="F9" s="3"/>
      <c r="H9" s="30" t="s">
        <v>48</v>
      </c>
    </row>
    <row r="10" spans="1:8" ht="29.25" customHeight="1" thickBot="1">
      <c r="A10" s="47" t="s">
        <v>8</v>
      </c>
      <c r="B10" s="48"/>
      <c r="C10" s="8"/>
      <c r="D10" s="8">
        <f>SUM(D7:D9)</f>
        <v>0</v>
      </c>
      <c r="E10" s="8">
        <f>SUM(E7:E9)</f>
        <v>0</v>
      </c>
      <c r="F10" s="8">
        <f>SUM(F7:F9)</f>
        <v>0</v>
      </c>
      <c r="H10" s="30" t="s">
        <v>49</v>
      </c>
    </row>
    <row r="12" spans="1:8">
      <c r="H12" s="30" t="s">
        <v>52</v>
      </c>
    </row>
    <row r="13" spans="1:8">
      <c r="H13" s="30" t="s">
        <v>50</v>
      </c>
    </row>
    <row r="14" spans="1:8">
      <c r="H14" s="30" t="s">
        <v>51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5" t="s">
        <v>36</v>
      </c>
      <c r="B21" s="5" t="s">
        <v>37</v>
      </c>
      <c r="C21" s="5" t="s">
        <v>38</v>
      </c>
      <c r="D21" s="5" t="s">
        <v>39</v>
      </c>
      <c r="E21" s="5" t="s">
        <v>40</v>
      </c>
      <c r="F21" s="5" t="s">
        <v>41</v>
      </c>
    </row>
    <row r="22" spans="1:6" ht="27.75" customHeight="1" thickBot="1">
      <c r="A22" s="27"/>
      <c r="B22" s="14"/>
      <c r="C22" s="13"/>
      <c r="D22" s="13"/>
      <c r="E22" s="13"/>
      <c r="F22" s="13"/>
    </row>
    <row r="23" spans="1:6" ht="27.75" customHeight="1" thickBot="1">
      <c r="A23" s="28"/>
      <c r="B23" s="7"/>
      <c r="C23" s="3"/>
      <c r="D23" s="3"/>
      <c r="E23" s="3"/>
      <c r="F23" s="3"/>
    </row>
    <row r="24" spans="1:6" ht="27.75" customHeight="1" thickBot="1">
      <c r="A24" s="28"/>
      <c r="B24" s="7"/>
      <c r="C24" s="3"/>
      <c r="D24" s="3"/>
      <c r="E24" s="3"/>
      <c r="F24" s="3"/>
    </row>
    <row r="25" spans="1:6" ht="22.5" customHeight="1" thickBot="1">
      <c r="A25" s="47" t="s">
        <v>42</v>
      </c>
      <c r="B25" s="48"/>
      <c r="C25" s="8"/>
      <c r="D25" s="8">
        <f>SUM(D22:D24)</f>
        <v>0</v>
      </c>
      <c r="E25" s="8">
        <f>SUM(E22:E24)</f>
        <v>0</v>
      </c>
      <c r="F25" s="8">
        <f>SUM(F22:F24)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barra- vc esta aqui</vt:lpstr>
      <vt:lpstr>Pesquisa básica 1</vt:lpstr>
      <vt:lpstr>historico ano a ano</vt:lpstr>
      <vt:lpstr>tab_resultados_pesquisa basica</vt:lpstr>
      <vt:lpstr>barra navegação vertical</vt:lpstr>
      <vt:lpstr>barra deslizante</vt:lpstr>
      <vt:lpstr>filtros aplicados</vt:lpstr>
      <vt:lpstr>tabela de dados com filtros</vt:lpstr>
      <vt:lpstr>tabela de resultados (2)</vt:lpstr>
      <vt:lpstr>formulário de detalhamento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2021-09-27T17:35:37Z</dcterms:modified>
</cp:coreProperties>
</file>