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3B94FBB9-ADDA-4D69-900A-AA4FE610C376}" xr6:coauthVersionLast="47" xr6:coauthVersionMax="47" xr10:uidLastSave="{00000000-0000-0000-0000-000000000000}"/>
  <bookViews>
    <workbookView xWindow="-120" yWindow="-120" windowWidth="20730" windowHeight="11160" tabRatio="747" firstSheet="3" activeTab="8" xr2:uid="{328BC6C1-A837-4E1A-84D5-A57C42EC6B10}"/>
  </bookViews>
  <sheets>
    <sheet name="barra- vc esta aqui" sheetId="15" r:id="rId1"/>
    <sheet name="Pesquisa básica 1" sheetId="10" r:id="rId2"/>
    <sheet name="historico ano a ano" sheetId="14" r:id="rId3"/>
    <sheet name="tab_resultados_pesquisa basica" sheetId="1" r:id="rId4"/>
    <sheet name="barra navegação vertical" sheetId="5" r:id="rId5"/>
    <sheet name="barra deslizante" sheetId="3" r:id="rId6"/>
    <sheet name="filtros aplicados" sheetId="4" r:id="rId7"/>
    <sheet name="tabela de dados com filtros" sheetId="8" state="hidden" r:id="rId8"/>
    <sheet name="tabela de resultados (2)" sheetId="12" r:id="rId9"/>
    <sheet name="formulário de detalhamento" sheetId="13" r:id="rId10"/>
    <sheet name="adicionar remover coluna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5" i="12"/>
  <c r="E25" i="12"/>
  <c r="D25" i="12"/>
  <c r="F10" i="12"/>
  <c r="E10" i="12"/>
  <c r="D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<sst xmlns="http://schemas.openxmlformats.org/spreadsheetml/2006/main" count="231" uniqueCount="153">
  <si>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</si>
  <si>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</si>
  <si>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</si>
  <si>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</si>
  <si>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</si>
  <si>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</si>
  <si>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</si>
  <si>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</si>
  <si>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</si>
  <si>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</si>
  <si>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</si>
  <si>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</si>
  <si>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</si>
  <si>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</si>
  <si>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</si>
  <si>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</si>
  <si>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</si>
  <si>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</si>
  <si>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</si>
  <si>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</si>
  <si>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</si>
  <si>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</si>
  <si>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</si>
  <si>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</si>
  <si>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</si>
  <si>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</si>
  <si>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</si>
  <si>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</si>
  <si>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</si>
  <si>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</si>
  <si>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</si>
  <si>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</si>
  <si>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</si>
  <si>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</si>
  <si>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</si>
  <si>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</si>
  <si>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</si>
  <si>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</si>
  <si>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</si>
  <si>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</si>
  <si>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</si>
  <si>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</si>
  <si>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</si>
  <si>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Filtros: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</si>
  <si>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</si>
  <si>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</si>
  <si>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</si>
  <si>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</si>
  <si>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</si>
  <si>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</si>
  <si>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</si>
  <si>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</si>
  <si>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</si>
  <si>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</si>
  <si>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</si>
  <si>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</si>
  <si>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</si>
  <si>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</si>
  <si>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</si>
  <si>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</si>
  <si>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</si>
  <si>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</si>
  <si>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</si>
  <si>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</si>
  <si>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</si>
  <si>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</si>
  <si>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</si>
  <si>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</si>
  <si>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</si>
  <si>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</si>
  <si>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</si>
  <si>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</si>
  <si>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</si>
  <si>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</si>
  <si>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SIAFI - Receita</t>
  </si>
  <si>
    <t>Você está aqui:</t>
  </si>
  <si>
    <t>Plano de Trabalho Objeto</t>
  </si>
  <si>
    <t>Valor Total Convênio</t>
  </si>
  <si>
    <t>Ano de Exercício</t>
  </si>
  <si>
    <t>Número do Processo de Compra SIAD</t>
  </si>
  <si>
    <t>Unidade Orçamentária (nome e descrição)</t>
  </si>
  <si>
    <t>Função</t>
  </si>
  <si>
    <t>Categoria Ecônomica</t>
  </si>
  <si>
    <t>Elemento de Despesa</t>
  </si>
  <si>
    <t>Fonte de Recurso</t>
  </si>
  <si>
    <t>Item de Despesa</t>
  </si>
  <si>
    <t>Subfunção</t>
  </si>
  <si>
    <t>Modalidade de Aplicação</t>
  </si>
  <si>
    <t>Programa</t>
  </si>
  <si>
    <t>Ação</t>
  </si>
  <si>
    <t>Unidade de Programação de Gasto</t>
  </si>
  <si>
    <t>Empenho</t>
  </si>
  <si>
    <t>Razação Social do Credor</t>
  </si>
  <si>
    <t>ContratoConvênio Saída</t>
  </si>
  <si>
    <t>Grupo de Despesa</t>
  </si>
  <si>
    <t>IPU</t>
  </si>
  <si>
    <t>SIAFI - Despesa - ContratoConvênio Entrada</t>
  </si>
  <si>
    <t>SIGCON-Entrada - Convênio Número Sequencial SIAFI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</si>
  <si>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</si>
  <si>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</si>
  <si>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r>
      <rPr>
        <b/>
        <sz val="10"/>
        <color theme="3"/>
        <rFont val="Arial"/>
        <family val="2"/>
      </rPr>
      <t xml:space="preserve">Unidade Orçamentária: </t>
    </r>
    <r>
      <rPr>
        <sz val="10"/>
        <color rgb="FF333333"/>
        <rFont val="Arial"/>
        <family val="2"/>
      </rPr>
      <t xml:space="preserve">
1251 - POLICIA MILITAR DO ESTADO DE MINAS GERAIS</t>
    </r>
  </si>
  <si>
    <r>
      <rPr>
        <b/>
        <sz val="10"/>
        <color theme="3"/>
        <rFont val="Arial"/>
        <family val="2"/>
      </rPr>
      <t xml:space="preserve">Unidade Executora: </t>
    </r>
    <r>
      <rPr>
        <sz val="10"/>
        <color rgb="FF333333"/>
        <rFont val="Arial"/>
        <family val="2"/>
      </rPr>
      <t xml:space="preserve">
1250070 - CSA-TIC</t>
    </r>
  </si>
  <si>
    <r>
      <rPr>
        <b/>
        <sz val="10"/>
        <color theme="3"/>
        <rFont val="Arial"/>
        <family val="2"/>
      </rPr>
      <t xml:space="preserve">Subfunção: </t>
    </r>
    <r>
      <rPr>
        <sz val="10"/>
        <color rgb="FF333333"/>
        <rFont val="Arial"/>
        <family val="2"/>
      </rPr>
      <t xml:space="preserve">
181 - POLICIAMENTO</t>
    </r>
  </si>
  <si>
    <r>
      <rPr>
        <b/>
        <sz val="10"/>
        <color theme="3"/>
        <rFont val="Arial"/>
        <family val="2"/>
      </rPr>
      <t>Função:</t>
    </r>
    <r>
      <rPr>
        <sz val="10"/>
        <color rgb="FF333333"/>
        <rFont val="Arial"/>
        <family val="2"/>
      </rPr>
      <t xml:space="preserve">
6 - SEGURANCA PUBLICA</t>
    </r>
  </si>
  <si>
    <r>
      <rPr>
        <b/>
        <sz val="10"/>
        <color theme="3"/>
        <rFont val="Arial"/>
        <family val="2"/>
      </rPr>
      <t xml:space="preserve">Programa: </t>
    </r>
    <r>
      <rPr>
        <sz val="10"/>
        <color rgb="FF333333"/>
        <rFont val="Arial"/>
        <family val="2"/>
      </rPr>
      <t xml:space="preserve">
34 - POLICIA OSTENSIVA</t>
    </r>
  </si>
  <si>
    <r>
      <rPr>
        <b/>
        <sz val="10"/>
        <color theme="3"/>
        <rFont val="Arial"/>
        <family val="2"/>
      </rPr>
      <t xml:space="preserve">Ação (Projeto Atividade): </t>
    </r>
    <r>
      <rPr>
        <sz val="10"/>
        <color rgb="FF333333"/>
        <rFont val="Arial"/>
        <family val="2"/>
      </rPr>
      <t xml:space="preserve">
2082 - MODERNIZACAO DO SISTEMA DE COMUNICACAO OPERACIONAL DA PMMG</t>
    </r>
  </si>
  <si>
    <r>
      <rPr>
        <b/>
        <sz val="10"/>
        <color theme="3"/>
        <rFont val="Arial"/>
        <family val="2"/>
      </rPr>
      <t>Categoria Econômica:</t>
    </r>
    <r>
      <rPr>
        <sz val="10"/>
        <color rgb="FF333333"/>
        <rFont val="Arial"/>
        <family val="2"/>
      </rPr>
      <t xml:space="preserve">
4 - DESPESAS DE CAPITAL</t>
    </r>
  </si>
  <si>
    <r>
      <rPr>
        <b/>
        <sz val="10"/>
        <color theme="3"/>
        <rFont val="Arial"/>
        <family val="2"/>
      </rPr>
      <t>Grupo de Despesa:</t>
    </r>
    <r>
      <rPr>
        <sz val="10"/>
        <color rgb="FF333333"/>
        <rFont val="Arial"/>
        <family val="2"/>
      </rPr>
      <t xml:space="preserve">
4 - INVESTIMENTOS</t>
    </r>
  </si>
  <si>
    <r>
      <rPr>
        <b/>
        <sz val="10"/>
        <color theme="3"/>
        <rFont val="Arial"/>
        <family val="2"/>
      </rPr>
      <t xml:space="preserve">Elemento de Despesa: </t>
    </r>
    <r>
      <rPr>
        <sz val="10"/>
        <color rgb="FF333333"/>
        <rFont val="Arial"/>
        <family val="2"/>
      </rPr>
      <t xml:space="preserve">
52 - EQUIPAMENTOS E MATERIAL PERMANENTE</t>
    </r>
  </si>
  <si>
    <r>
      <rPr>
        <b/>
        <sz val="10"/>
        <color theme="3"/>
        <rFont val="Arial"/>
        <family val="2"/>
      </rPr>
      <t>Modalidade de Aplicação:</t>
    </r>
    <r>
      <rPr>
        <sz val="10"/>
        <color rgb="FF333333"/>
        <rFont val="Arial"/>
        <family val="2"/>
      </rPr>
      <t xml:space="preserve">
90 - APLICACOES DIRETAS</t>
    </r>
  </si>
  <si>
    <r>
      <rPr>
        <b/>
        <sz val="10"/>
        <color theme="3"/>
        <rFont val="Arial"/>
        <family val="2"/>
      </rPr>
      <t>Fonte de Recurso:</t>
    </r>
    <r>
      <rPr>
        <sz val="10"/>
        <color rgb="FF333333"/>
        <rFont val="Arial"/>
        <family val="2"/>
      </rPr>
      <t xml:space="preserve">
95 - RECURSOS RECEBIDOS POR DANOS ADVINDOS DE DESASTRES SOCIOAMBIENTAIS</t>
    </r>
  </si>
  <si>
    <r>
      <rPr>
        <b/>
        <sz val="10"/>
        <color theme="3"/>
        <rFont val="Arial"/>
        <family val="2"/>
      </rPr>
      <t xml:space="preserve">Item de Despesa: </t>
    </r>
    <r>
      <rPr>
        <sz val="10"/>
        <color rgb="FF333333"/>
        <rFont val="Arial"/>
        <family val="2"/>
      </rPr>
      <t xml:space="preserve">
6 - EQUIPAMENTOS DE COMUNICACAO E TELEFONIA</t>
    </r>
  </si>
  <si>
    <r>
      <rPr>
        <b/>
        <sz val="10"/>
        <color theme="3"/>
        <rFont val="Arial"/>
        <family val="2"/>
      </rPr>
      <t xml:space="preserve">Identificador de procedência e uso: </t>
    </r>
    <r>
      <rPr>
        <sz val="10"/>
        <color rgb="FF333333"/>
        <rFont val="Arial"/>
        <family val="2"/>
      </rPr>
      <t xml:space="preserve">
1 - RECURSOS RECEBIDOS PARA LIVRE UTILIZACAO</t>
    </r>
  </si>
  <si>
    <r>
      <rPr>
        <b/>
        <sz val="10"/>
        <color theme="3"/>
        <rFont val="Arial"/>
        <family val="2"/>
      </rPr>
      <t>Tipo de Empenho:</t>
    </r>
    <r>
      <rPr>
        <sz val="10"/>
        <color rgb="FF333333"/>
        <rFont val="Arial"/>
        <family val="2"/>
      </rPr>
      <t xml:space="preserve">
GLOBAL</t>
    </r>
  </si>
  <si>
    <r>
      <rPr>
        <b/>
        <sz val="10"/>
        <color theme="3"/>
        <rFont val="Arial"/>
        <family val="2"/>
      </rPr>
      <t xml:space="preserve">Número do Empenho: </t>
    </r>
    <r>
      <rPr>
        <sz val="10"/>
        <color rgb="FF333333"/>
        <rFont val="Arial"/>
        <family val="2"/>
      </rPr>
      <t xml:space="preserve">
249</t>
    </r>
  </si>
  <si>
    <r>
      <rPr>
        <b/>
        <sz val="10"/>
        <color theme="3"/>
        <rFont val="Arial"/>
        <family val="2"/>
      </rPr>
      <t xml:space="preserve">Ano de Exercício: </t>
    </r>
    <r>
      <rPr>
        <sz val="10"/>
        <color rgb="FF333333"/>
        <rFont val="Arial"/>
        <family val="2"/>
      </rPr>
      <t xml:space="preserve">
2021</t>
    </r>
  </si>
  <si>
    <r>
      <rPr>
        <b/>
        <sz val="10"/>
        <color theme="3"/>
        <rFont val="Arial"/>
        <family val="2"/>
      </rPr>
      <t>Data do Registro:</t>
    </r>
    <r>
      <rPr>
        <sz val="10"/>
        <color rgb="FF333333"/>
        <rFont val="Arial"/>
        <family val="2"/>
      </rPr>
      <t xml:space="preserve">
31/08/2021</t>
    </r>
  </si>
  <si>
    <r>
      <rPr>
        <b/>
        <sz val="10"/>
        <color theme="3"/>
        <rFont val="Arial"/>
        <family val="2"/>
      </rPr>
      <t>Valor Inicial da despesa empenhada:</t>
    </r>
    <r>
      <rPr>
        <sz val="10"/>
        <color rgb="FF333333"/>
        <rFont val="Arial"/>
        <family val="2"/>
      </rPr>
      <t xml:space="preserve"> 
R$ 31.357.175,00</t>
    </r>
  </si>
  <si>
    <r>
      <rPr>
        <b/>
        <sz val="10"/>
        <color theme="3"/>
        <rFont val="Arial"/>
        <family val="2"/>
      </rPr>
      <t>Descrição Histórico do Empenho:</t>
    </r>
    <r>
      <rPr>
        <sz val="10"/>
        <color rgb="FF333333"/>
        <rFont val="Arial"/>
        <family val="2"/>
      </rPr>
      <t xml:space="preserve"> 
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</si>
  <si>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Arial"/>
        <family val="2"/>
      </rPr>
      <t>Valor Atual do documento</t>
    </r>
    <r>
      <rPr>
        <sz val="10"/>
        <color rgb="FF333333"/>
        <rFont val="Arial"/>
        <family val="2"/>
      </rPr>
      <t xml:space="preserve">
R$ 50.000.000,00</t>
    </r>
  </si>
  <si>
    <t>Nº do documento</t>
  </si>
  <si>
    <t>Data do Registro</t>
  </si>
  <si>
    <t>Valor:</t>
  </si>
  <si>
    <t>Reforço</t>
  </si>
  <si>
    <t>Anulação</t>
  </si>
  <si>
    <t>Data do Registro:</t>
  </si>
  <si>
    <t>Nº Nota Fiscal</t>
  </si>
  <si>
    <r>
      <rPr>
        <b/>
        <sz val="10"/>
        <color theme="3"/>
        <rFont val="Arial"/>
        <family val="2"/>
      </rPr>
      <t xml:space="preserve">CNPJ/CPF e Descrição Favorecido
</t>
    </r>
    <r>
      <rPr>
        <sz val="10"/>
        <rFont val="Arial"/>
        <family val="2"/>
      </rPr>
      <t>10.652.730/0006-35 - MOTOROLA SOLUTIONS LTDA</t>
    </r>
    <r>
      <rPr>
        <sz val="10"/>
        <color rgb="FF333333"/>
        <rFont val="Arial"/>
        <family val="2"/>
      </rPr>
      <t xml:space="preserve">
</t>
    </r>
  </si>
  <si>
    <t>CNPJ/CPF e Descrição Favorecido:</t>
  </si>
  <si>
    <t>Valor Total:</t>
  </si>
  <si>
    <t>Situação da Ordem de Pagamento:</t>
  </si>
  <si>
    <t>Dados do Processo de Compra</t>
  </si>
  <si>
    <r>
      <t xml:space="preserve">Data de Cadastramento do Processo:
</t>
    </r>
    <r>
      <rPr>
        <sz val="10"/>
        <rFont val="Arial"/>
        <family val="2"/>
      </rPr>
      <t>26/08/2021</t>
    </r>
  </si>
  <si>
    <r>
      <t xml:space="preserve">Objeto:
</t>
    </r>
    <r>
      <rPr>
        <sz val="10"/>
        <rFont val="Arial"/>
        <family val="2"/>
      </rPr>
      <t>Ampliação da Rede de Rádio Digital no Interior do Estado de Minas Gerais - Acordo da Vale Ata RP 335/2020 - PMMG Memorando nº 40.180.2/2021 SIAFI 9288137 Protocolo 55 SEI 1250.01.0007471/2021-87</t>
    </r>
    <r>
      <rPr>
        <b/>
        <sz val="10"/>
        <color theme="3"/>
        <rFont val="Arial"/>
        <family val="2"/>
      </rPr>
      <t xml:space="preserve">
</t>
    </r>
  </si>
  <si>
    <r>
      <rPr>
        <b/>
        <sz val="10"/>
        <color theme="3"/>
        <rFont val="Arial"/>
        <family val="2"/>
      </rPr>
      <t>Procedimento de Contratação:</t>
    </r>
    <r>
      <rPr>
        <b/>
        <sz val="10"/>
        <color rgb="FF333333"/>
        <rFont val="Arial"/>
        <family val="2"/>
      </rPr>
      <t xml:space="preserve">
</t>
    </r>
    <r>
      <rPr>
        <sz val="10"/>
        <rFont val="Arial"/>
        <family val="2"/>
      </rPr>
      <t>REGISTRO DE PRECOS REALIZADO NO SIRP</t>
    </r>
  </si>
  <si>
    <r>
      <t xml:space="preserve">Situação:
</t>
    </r>
    <r>
      <rPr>
        <sz val="10"/>
        <rFont val="Arial"/>
        <family val="2"/>
      </rPr>
      <t>Concluído</t>
    </r>
  </si>
  <si>
    <t>Dados do Convênio  / Parceria de Saída Recursos</t>
  </si>
  <si>
    <t xml:space="preserve">Título do Convênio / Parceria: :
</t>
  </si>
  <si>
    <r>
      <t xml:space="preserve">Data Publicação:
</t>
    </r>
    <r>
      <rPr>
        <sz val="10"/>
        <rFont val="Arial"/>
        <family val="2"/>
      </rPr>
      <t>26/08/2021</t>
    </r>
  </si>
  <si>
    <t xml:space="preserve">Vigência Atualizada:
</t>
  </si>
  <si>
    <r>
      <rPr>
        <b/>
        <sz val="10"/>
        <color theme="3"/>
        <rFont val="Arial"/>
        <family val="2"/>
      </rPr>
      <t>Situação do Convênio / Parceria:</t>
    </r>
    <r>
      <rPr>
        <b/>
        <sz val="10"/>
        <color rgb="FF333333"/>
        <rFont val="Arial"/>
        <family val="2"/>
      </rPr>
      <t xml:space="preserve">
</t>
    </r>
    <r>
      <rPr>
        <sz val="10"/>
        <rFont val="Arial"/>
        <family val="2"/>
      </rPr>
      <t>xxxxxx</t>
    </r>
  </si>
  <si>
    <r>
      <t xml:space="preserve">Número Processo Compra SIAD:
</t>
    </r>
    <r>
      <rPr>
        <b/>
        <sz val="10"/>
        <color rgb="FFC00000"/>
        <rFont val="Arial"/>
        <family val="2"/>
      </rPr>
      <t>1250071 000063/2021</t>
    </r>
  </si>
  <si>
    <r>
      <t xml:space="preserve">Número do Convênio / Parceria SIAFI:
</t>
    </r>
    <r>
      <rPr>
        <b/>
        <sz val="10"/>
        <color rgb="FFC00000"/>
        <rFont val="Arial"/>
        <family val="2"/>
      </rPr>
      <t>xxxxxxx</t>
    </r>
  </si>
  <si>
    <t>https://www.transparencia.mg.gov.br/despesa-estado/restos-a-pagar/restospagar-orgaos/2021/4175/459/40/21/2611/130/58/2111488</t>
  </si>
  <si>
    <t>Inscrição em Restos a Pagar</t>
  </si>
  <si>
    <r>
      <rPr>
        <b/>
        <sz val="10"/>
        <color theme="3"/>
        <rFont val="Arial"/>
        <family val="2"/>
      </rPr>
      <t xml:space="preserve">Tipo: </t>
    </r>
    <r>
      <rPr>
        <sz val="10"/>
        <color rgb="FF333333"/>
        <rFont val="Arial"/>
        <family val="2"/>
      </rPr>
      <t xml:space="preserve">
Inscrição em restos a pagar não processado</t>
    </r>
  </si>
  <si>
    <r>
      <rPr>
        <b/>
        <sz val="10"/>
        <color theme="3"/>
        <rFont val="Arial"/>
        <family val="2"/>
      </rPr>
      <t xml:space="preserve">Data de Registro: </t>
    </r>
    <r>
      <rPr>
        <sz val="10"/>
        <color rgb="FF333333"/>
        <rFont val="Arial"/>
        <family val="2"/>
      </rPr>
      <t xml:space="preserve">
08/01/2021</t>
    </r>
  </si>
  <si>
    <t>Valor Inscrito:</t>
  </si>
  <si>
    <t>Liquidação em Restos a Pagar</t>
  </si>
  <si>
    <t>Valor Pago em Restos a Pagar</t>
  </si>
  <si>
    <t>Crédito Inicial</t>
  </si>
  <si>
    <t>Credito Atualizado</t>
  </si>
  <si>
    <t>Liquidação 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</si>
</sst>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27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color theme="3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20" fillId="0" borderId="25" xfId="0" applyFont="1" applyBorder="1"/>
    <xf numFmtId="0" fontId="0" fillId="0" borderId="25" xfId="0" applyBorder="1"/>
    <xf numFmtId="0" fontId="21" fillId="2" borderId="26" xfId="0" applyFont="1" applyFill="1" applyBorder="1" applyAlignment="1">
      <alignment vertical="top" wrapText="1"/>
    </xf>
    <xf numFmtId="0" fontId="23" fillId="2" borderId="26" xfId="0" applyFont="1" applyFill="1" applyBorder="1" applyAlignment="1">
      <alignment vertical="top" wrapText="1"/>
    </xf>
    <xf numFmtId="0" fontId="23" fillId="2" borderId="28" xfId="0" applyFont="1" applyFill="1" applyBorder="1" applyAlignment="1">
      <alignment vertical="top" wrapText="1"/>
    </xf>
    <xf numFmtId="0" fontId="12" fillId="0" borderId="0" xfId="0" applyFont="1" applyAlignment="1">
      <alignment horizontal="center" vertical="center" readingOrder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3" fillId="0" borderId="27" xfId="0" applyFont="1" applyBorder="1" applyAlignment="1">
      <alignment horizontal="left" vertical="top" wrapText="1"/>
    </xf>
    <xf numFmtId="0" fontId="23" fillId="0" borderId="29" xfId="0" applyFont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 wrapText="1"/>
    </xf>
    <xf numFmtId="0" fontId="25" fillId="6" borderId="27" xfId="0" applyFont="1" applyFill="1" applyBorder="1" applyAlignment="1">
      <alignment horizontal="left" vertical="top" wrapText="1"/>
    </xf>
    <xf numFmtId="0" fontId="25" fillId="6" borderId="29" xfId="0" applyFont="1" applyFill="1" applyBorder="1" applyAlignment="1">
      <alignment horizontal="left" vertical="top" wrapText="1"/>
    </xf>
    <xf numFmtId="0" fontId="25" fillId="6" borderId="28" xfId="0" applyFont="1" applyFill="1" applyBorder="1" applyAlignment="1">
      <alignment horizontal="left" vertical="top" wrapText="1"/>
    </xf>
    <xf numFmtId="0" fontId="23" fillId="2" borderId="27" xfId="0" applyFont="1" applyFill="1" applyBorder="1" applyAlignment="1">
      <alignment horizontal="left" vertical="top" wrapText="1"/>
    </xf>
    <xf numFmtId="0" fontId="23" fillId="2" borderId="29" xfId="0" applyFont="1" applyFill="1" applyBorder="1" applyAlignment="1">
      <alignment horizontal="left" vertical="top" wrapText="1"/>
    </xf>
    <xf numFmtId="0" fontId="23" fillId="2" borderId="28" xfId="0" applyFont="1" applyFill="1" applyBorder="1" applyAlignment="1">
      <alignment horizontal="left" vertical="top" wrapText="1"/>
    </xf>
    <xf numFmtId="0" fontId="22" fillId="2" borderId="27" xfId="0" applyFont="1" applyFill="1" applyBorder="1" applyAlignment="1">
      <alignment horizontal="left" vertical="top" wrapText="1"/>
    </xf>
    <xf numFmtId="0" fontId="22" fillId="2" borderId="29" xfId="0" applyFont="1" applyFill="1" applyBorder="1" applyAlignment="1">
      <alignment horizontal="left" vertical="top" wrapText="1"/>
    </xf>
    <xf numFmtId="0" fontId="22" fillId="2" borderId="28" xfId="0" applyFont="1" applyFill="1" applyBorder="1" applyAlignment="1">
      <alignment horizontal="left" vertical="top" wrapText="1"/>
    </xf>
    <xf numFmtId="0" fontId="23" fillId="0" borderId="28" xfId="0" applyFont="1" applyBorder="1" applyAlignment="1">
      <alignment horizontal="left" vertical="top"/>
    </xf>
    <xf numFmtId="0" fontId="22" fillId="2" borderId="27" xfId="0" applyFont="1" applyFill="1" applyBorder="1" applyAlignment="1">
      <alignment horizontal="left" vertical="center" wrapText="1"/>
    </xf>
    <xf numFmtId="0" fontId="22" fillId="2" borderId="29" xfId="0" applyFont="1" applyFill="1" applyBorder="1" applyAlignment="1">
      <alignment horizontal="left" vertical="center" wrapText="1"/>
    </xf>
    <xf numFmtId="0" fontId="22" fillId="2" borderId="28" xfId="0" applyFont="1" applyFill="1" applyBorder="1" applyAlignment="1">
      <alignment horizontal="left" vertical="center" wrapText="1"/>
    </xf>
    <xf numFmtId="0" fontId="21" fillId="2" borderId="27" xfId="0" applyFont="1" applyFill="1" applyBorder="1" applyAlignment="1">
      <alignment horizontal="left" vertical="top" wrapText="1"/>
    </xf>
    <xf numFmtId="0" fontId="21" fillId="2" borderId="29" xfId="0" applyFont="1" applyFill="1" applyBorder="1" applyAlignment="1">
      <alignment horizontal="left" vertical="top" wrapText="1"/>
    </xf>
    <xf numFmtId="0" fontId="21" fillId="2" borderId="28" xfId="0" applyFont="1" applyFill="1" applyBorder="1" applyAlignment="1">
      <alignment horizontal="left" vertical="top" wrapText="1"/>
    </xf>
    <xf numFmtId="0" fontId="22" fillId="2" borderId="29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left" vertical="top" wrapText="1"/>
    </xf>
    <xf numFmtId="0" fontId="25" fillId="6" borderId="27" xfId="0" applyFont="1" applyFill="1" applyBorder="1" applyAlignment="1">
      <alignment horizontal="left" vertical="center" wrapText="1"/>
    </xf>
    <xf numFmtId="0" fontId="25" fillId="6" borderId="29" xfId="0" applyFont="1" applyFill="1" applyBorder="1" applyAlignment="1">
      <alignment horizontal="left" vertical="center" wrapText="1"/>
    </xf>
    <xf numFmtId="0" fontId="25" fillId="6" borderId="30" xfId="0" applyFont="1" applyFill="1" applyBorder="1" applyAlignment="1">
      <alignment horizontal="left" vertical="center" wrapText="1"/>
    </xf>
    <xf numFmtId="0" fontId="25" fillId="6" borderId="31" xfId="0" applyFont="1" applyFill="1" applyBorder="1" applyAlignment="1">
      <alignment horizontal="left" vertical="center" wrapText="1"/>
    </xf>
    <xf numFmtId="0" fontId="0" fillId="0" borderId="25" xfId="0" applyFont="1" applyFill="1" applyBorder="1"/>
    <xf numFmtId="0" fontId="0" fillId="0" borderId="0" xfId="0" applyFont="1" applyFill="1" applyBorder="1"/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12" Type="http://schemas.openxmlformats.org/officeDocument/2006/relationships/image" Target="../media/image23.svg"/><Relationship Id="rId2" Type="http://schemas.openxmlformats.org/officeDocument/2006/relationships/image" Target="../media/image9.png"/><Relationship Id="rId1" Type="http://schemas.openxmlformats.org/officeDocument/2006/relationships/image" Target="../media/image15.png"/><Relationship Id="rId6" Type="http://schemas.microsoft.com/office/2007/relationships/hdphoto" Target="../media/hdphoto2.wdp"/><Relationship Id="rId11" Type="http://schemas.openxmlformats.org/officeDocument/2006/relationships/image" Target="../media/image22.png"/><Relationship Id="rId5" Type="http://schemas.openxmlformats.org/officeDocument/2006/relationships/image" Target="../media/image17.png"/><Relationship Id="rId10" Type="http://schemas.openxmlformats.org/officeDocument/2006/relationships/image" Target="../media/image21.svg"/><Relationship Id="rId4" Type="http://schemas.microsoft.com/office/2007/relationships/hdphoto" Target="../media/hdphoto1.wdp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24.png"/><Relationship Id="rId1" Type="http://schemas.openxmlformats.org/officeDocument/2006/relationships/image" Target="../media/image9.png"/><Relationship Id="rId6" Type="http://schemas.openxmlformats.org/officeDocument/2006/relationships/image" Target="../media/image27.sv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svg"/><Relationship Id="rId7" Type="http://schemas.openxmlformats.org/officeDocument/2006/relationships/image" Target="../media/image23.svg"/><Relationship Id="rId2" Type="http://schemas.openxmlformats.org/officeDocument/2006/relationships/image" Target="../media/image20.png"/><Relationship Id="rId1" Type="http://schemas.openxmlformats.org/officeDocument/2006/relationships/image" Target="../media/image9.png"/><Relationship Id="rId6" Type="http://schemas.openxmlformats.org/officeDocument/2006/relationships/image" Target="../media/image22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30.jpeg"/><Relationship Id="rId1" Type="http://schemas.openxmlformats.org/officeDocument/2006/relationships/image" Target="../media/image9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936E21-5CFF-4957-AB80-F648A5DEAD2D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E7A1C3D-FEC7-4AC9-817E-ABFD5F0C5A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2C4C2642-A172-4686-911B-22BA72D51B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B7FAD46-D960-4E93-8718-22657CC5C7AE}"/>
            </a:ext>
          </a:extLst>
        </xdr:cNvPr>
        <xdr:cNvSpPr/>
      </xdr:nvSpPr>
      <xdr:spPr>
        <a:xfrm>
          <a:off x="2219324" y="647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3564CD4-1FBF-4C3D-91FD-27653CB02251}"/>
            </a:ext>
          </a:extLst>
        </xdr:cNvPr>
        <xdr:cNvSpPr/>
      </xdr:nvSpPr>
      <xdr:spPr>
        <a:xfrm>
          <a:off x="800099" y="657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4E7D756-8632-4EAD-97AC-BA1157F7874D}"/>
            </a:ext>
          </a:extLst>
        </xdr:cNvPr>
        <xdr:cNvSpPr/>
      </xdr:nvSpPr>
      <xdr:spPr>
        <a:xfrm>
          <a:off x="4010025" y="657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60410E7-0489-4688-8AC6-520199E4058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419ACB74-1C95-443C-B295-9FA8C57CE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975A6A7-B28E-41CC-A552-C4E15195FD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5" name="Google Shape;228;ged7a15311d_0_9">
          <a:extLst>
            <a:ext uri="{FF2B5EF4-FFF2-40B4-BE49-F238E27FC236}">
              <a16:creationId xmlns:a16="http://schemas.microsoft.com/office/drawing/2014/main" id="{2DE02982-359B-4724-BD74-F0866AD4F1D0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B6F558F4-A9D5-4496-9506-3D65159FDF56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FE9969C6-76AC-4C54-B9B2-1B91739F88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ED59B91-809B-49D3-A1F5-675A044D5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AA9CCF37-A56D-458B-B699-2BD01AEF2797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98B3A82-FDBC-4DCD-9A76-95609CF118C4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F76F260-BF3E-49E9-84A2-EA463EF2C08A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5CA6EBC-E161-45C8-8C58-9CB6B53B80D1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1D6919E2-E848-4BB3-829D-1CBA2E9A7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C5DF1EBE-F65C-4846-9D49-CE0CA1C258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BDB66C52-9831-45AB-AB66-1DC3D777E62A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052E38C-BAE8-492E-96BF-AC677254A57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D50D801-FA5B-415C-84BA-543C294FF0A8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85726</xdr:rowOff>
    </xdr:from>
    <xdr:to>
      <xdr:col>1</xdr:col>
      <xdr:colOff>1951425</xdr:colOff>
      <xdr:row>3</xdr:row>
      <xdr:rowOff>176026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AF40856-3DFF-441A-920D-4F10CCC347F6}"/>
            </a:ext>
          </a:extLst>
        </xdr:cNvPr>
        <xdr:cNvSpPr/>
      </xdr:nvSpPr>
      <xdr:spPr>
        <a:xfrm>
          <a:off x="581025" y="466726"/>
          <a:ext cx="1980000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Classificação Orçamentária</a:t>
          </a:r>
        </a:p>
      </xdr:txBody>
    </xdr:sp>
    <xdr:clientData/>
  </xdr:twoCellAnchor>
  <xdr:twoCellAnchor>
    <xdr:from>
      <xdr:col>1</xdr:col>
      <xdr:colOff>2002982</xdr:colOff>
      <xdr:row>2</xdr:row>
      <xdr:rowOff>76200</xdr:rowOff>
    </xdr:from>
    <xdr:to>
      <xdr:col>2</xdr:col>
      <xdr:colOff>1726532</xdr:colOff>
      <xdr:row>3</xdr:row>
      <xdr:rowOff>166500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056DFF5-A795-447B-98BE-C702DDD655B5}"/>
            </a:ext>
          </a:extLst>
        </xdr:cNvPr>
        <xdr:cNvSpPr/>
      </xdr:nvSpPr>
      <xdr:spPr>
        <a:xfrm>
          <a:off x="2612582" y="457200"/>
          <a:ext cx="1800000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Empenho</a:t>
          </a:r>
        </a:p>
      </xdr:txBody>
    </xdr:sp>
    <xdr:clientData/>
  </xdr:twoCellAnchor>
  <xdr:twoCellAnchor>
    <xdr:from>
      <xdr:col>2</xdr:col>
      <xdr:colOff>1853780</xdr:colOff>
      <xdr:row>2</xdr:row>
      <xdr:rowOff>76202</xdr:rowOff>
    </xdr:from>
    <xdr:to>
      <xdr:col>3</xdr:col>
      <xdr:colOff>1522280</xdr:colOff>
      <xdr:row>3</xdr:row>
      <xdr:rowOff>171450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CE67A08-8DF4-4ADF-A74D-15D3B8A905F2}"/>
            </a:ext>
          </a:extLst>
        </xdr:cNvPr>
        <xdr:cNvSpPr/>
      </xdr:nvSpPr>
      <xdr:spPr>
        <a:xfrm>
          <a:off x="4539830" y="457202"/>
          <a:ext cx="1764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3</xdr:col>
      <xdr:colOff>1581150</xdr:colOff>
      <xdr:row>2</xdr:row>
      <xdr:rowOff>76200</xdr:rowOff>
    </xdr:from>
    <xdr:to>
      <xdr:col>4</xdr:col>
      <xdr:colOff>1392525</xdr:colOff>
      <xdr:row>3</xdr:row>
      <xdr:rowOff>171448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A61C8EC-FBA4-411D-B6AF-2DF82FF38E71}"/>
            </a:ext>
          </a:extLst>
        </xdr:cNvPr>
        <xdr:cNvSpPr/>
      </xdr:nvSpPr>
      <xdr:spPr>
        <a:xfrm>
          <a:off x="6362700" y="457200"/>
          <a:ext cx="1764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1447800</xdr:colOff>
      <xdr:row>2</xdr:row>
      <xdr:rowOff>76200</xdr:rowOff>
    </xdr:from>
    <xdr:to>
      <xdr:col>5</xdr:col>
      <xdr:colOff>636975</xdr:colOff>
      <xdr:row>3</xdr:row>
      <xdr:rowOff>171448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455BD02-C02D-4E9E-8EC1-FCD2BF3131FB}"/>
            </a:ext>
          </a:extLst>
        </xdr:cNvPr>
        <xdr:cNvSpPr/>
      </xdr:nvSpPr>
      <xdr:spPr>
        <a:xfrm>
          <a:off x="8181975" y="457200"/>
          <a:ext cx="198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15</xdr:row>
      <xdr:rowOff>76202</xdr:rowOff>
    </xdr:from>
    <xdr:to>
      <xdr:col>1</xdr:col>
      <xdr:colOff>1790700</xdr:colOff>
      <xdr:row>16</xdr:row>
      <xdr:rowOff>171450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A9BACD3-B036-412F-BBB3-8629CC71C4A8}"/>
            </a:ext>
          </a:extLst>
        </xdr:cNvPr>
        <xdr:cNvSpPr/>
      </xdr:nvSpPr>
      <xdr:spPr>
        <a:xfrm>
          <a:off x="581025" y="4752977"/>
          <a:ext cx="181927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1</xdr:col>
      <xdr:colOff>1850582</xdr:colOff>
      <xdr:row>15</xdr:row>
      <xdr:rowOff>76200</xdr:rowOff>
    </xdr:from>
    <xdr:to>
      <xdr:col>2</xdr:col>
      <xdr:colOff>962025</xdr:colOff>
      <xdr:row>16</xdr:row>
      <xdr:rowOff>166500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43F9F02-4E2A-4EBE-8A14-CBBC06783FA8}"/>
            </a:ext>
          </a:extLst>
        </xdr:cNvPr>
        <xdr:cNvSpPr/>
      </xdr:nvSpPr>
      <xdr:spPr>
        <a:xfrm>
          <a:off x="2460182" y="457200"/>
          <a:ext cx="1025968" cy="280800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Empenho</a:t>
          </a:r>
        </a:p>
      </xdr:txBody>
    </xdr:sp>
    <xdr:clientData/>
  </xdr:twoCellAnchor>
  <xdr:twoCellAnchor>
    <xdr:from>
      <xdr:col>2</xdr:col>
      <xdr:colOff>1025105</xdr:colOff>
      <xdr:row>15</xdr:row>
      <xdr:rowOff>76202</xdr:rowOff>
    </xdr:from>
    <xdr:to>
      <xdr:col>3</xdr:col>
      <xdr:colOff>762000</xdr:colOff>
      <xdr:row>16</xdr:row>
      <xdr:rowOff>171450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9F9AFC3-05F5-443D-8A40-5D2AEF3DD100}"/>
            </a:ext>
          </a:extLst>
        </xdr:cNvPr>
        <xdr:cNvSpPr/>
      </xdr:nvSpPr>
      <xdr:spPr>
        <a:xfrm>
          <a:off x="3549230" y="457202"/>
          <a:ext cx="242294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3</xdr:col>
      <xdr:colOff>819150</xdr:colOff>
      <xdr:row>15</xdr:row>
      <xdr:rowOff>76200</xdr:rowOff>
    </xdr:from>
    <xdr:to>
      <xdr:col>4</xdr:col>
      <xdr:colOff>584620</xdr:colOff>
      <xdr:row>16</xdr:row>
      <xdr:rowOff>171448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980D50F-BD1F-4E6B-9C4C-A91D64F403D6}"/>
            </a:ext>
          </a:extLst>
        </xdr:cNvPr>
        <xdr:cNvSpPr/>
      </xdr:nvSpPr>
      <xdr:spPr>
        <a:xfrm>
          <a:off x="6029325" y="457200"/>
          <a:ext cx="109897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619125</xdr:colOff>
      <xdr:row>15</xdr:row>
      <xdr:rowOff>76200</xdr:rowOff>
    </xdr:from>
    <xdr:to>
      <xdr:col>4</xdr:col>
      <xdr:colOff>2714625</xdr:colOff>
      <xdr:row>16</xdr:row>
      <xdr:rowOff>161925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1B8A9C61-A28C-4676-95E5-F0F9F366FFF6}"/>
            </a:ext>
          </a:extLst>
        </xdr:cNvPr>
        <xdr:cNvSpPr/>
      </xdr:nvSpPr>
      <xdr:spPr>
        <a:xfrm>
          <a:off x="7353300" y="4752975"/>
          <a:ext cx="2095500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37</xdr:row>
      <xdr:rowOff>66677</xdr:rowOff>
    </xdr:from>
    <xdr:to>
      <xdr:col>2</xdr:col>
      <xdr:colOff>646500</xdr:colOff>
      <xdr:row>38</xdr:row>
      <xdr:rowOff>161925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7DB7361-4F85-4710-AB09-42BC2531271D}"/>
            </a:ext>
          </a:extLst>
        </xdr:cNvPr>
        <xdr:cNvSpPr/>
      </xdr:nvSpPr>
      <xdr:spPr>
        <a:xfrm>
          <a:off x="581025" y="11925302"/>
          <a:ext cx="198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707581</xdr:colOff>
      <xdr:row>37</xdr:row>
      <xdr:rowOff>85725</xdr:rowOff>
    </xdr:from>
    <xdr:to>
      <xdr:col>3</xdr:col>
      <xdr:colOff>412081</xdr:colOff>
      <xdr:row>38</xdr:row>
      <xdr:rowOff>176025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BC0676A8-5C9D-4244-9700-46743AE3B495}"/>
            </a:ext>
          </a:extLst>
        </xdr:cNvPr>
        <xdr:cNvSpPr/>
      </xdr:nvSpPr>
      <xdr:spPr>
        <a:xfrm>
          <a:off x="2622106" y="10306050"/>
          <a:ext cx="1800000" cy="280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453605</xdr:colOff>
      <xdr:row>37</xdr:row>
      <xdr:rowOff>85727</xdr:rowOff>
    </xdr:from>
    <xdr:to>
      <xdr:col>4</xdr:col>
      <xdr:colOff>300980</xdr:colOff>
      <xdr:row>38</xdr:row>
      <xdr:rowOff>180975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CB3F005F-0E08-4AF0-AAFC-29A892DF7ECE}"/>
            </a:ext>
          </a:extLst>
        </xdr:cNvPr>
        <xdr:cNvSpPr/>
      </xdr:nvSpPr>
      <xdr:spPr>
        <a:xfrm>
          <a:off x="4463630" y="10306052"/>
          <a:ext cx="1800000" cy="28574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Liquidação</a:t>
          </a:r>
        </a:p>
      </xdr:txBody>
    </xdr:sp>
    <xdr:clientData/>
  </xdr:twoCellAnchor>
  <xdr:twoCellAnchor>
    <xdr:from>
      <xdr:col>4</xdr:col>
      <xdr:colOff>352424</xdr:colOff>
      <xdr:row>37</xdr:row>
      <xdr:rowOff>85725</xdr:rowOff>
    </xdr:from>
    <xdr:to>
      <xdr:col>4</xdr:col>
      <xdr:colOff>2152424</xdr:colOff>
      <xdr:row>38</xdr:row>
      <xdr:rowOff>180973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8B2E640-DDCA-448C-AA2E-7ABF9DBAE5B0}"/>
            </a:ext>
          </a:extLst>
        </xdr:cNvPr>
        <xdr:cNvSpPr/>
      </xdr:nvSpPr>
      <xdr:spPr>
        <a:xfrm>
          <a:off x="6315074" y="10306050"/>
          <a:ext cx="180000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2190750</xdr:colOff>
      <xdr:row>37</xdr:row>
      <xdr:rowOff>85725</xdr:rowOff>
    </xdr:from>
    <xdr:to>
      <xdr:col>6</xdr:col>
      <xdr:colOff>38100</xdr:colOff>
      <xdr:row>38</xdr:row>
      <xdr:rowOff>171450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81A6E771-637E-47B3-A2D5-7E10EF534CA4}"/>
            </a:ext>
          </a:extLst>
        </xdr:cNvPr>
        <xdr:cNvSpPr/>
      </xdr:nvSpPr>
      <xdr:spPr>
        <a:xfrm>
          <a:off x="8153400" y="10306050"/>
          <a:ext cx="1857375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581025</xdr:colOff>
      <xdr:row>51</xdr:row>
      <xdr:rowOff>133352</xdr:rowOff>
    </xdr:from>
    <xdr:to>
      <xdr:col>2</xdr:col>
      <xdr:colOff>628650</xdr:colOff>
      <xdr:row>53</xdr:row>
      <xdr:rowOff>38100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345D0FC2-675A-43DB-8C35-4989E8BC90D3}"/>
            </a:ext>
          </a:extLst>
        </xdr:cNvPr>
        <xdr:cNvSpPr/>
      </xdr:nvSpPr>
      <xdr:spPr>
        <a:xfrm>
          <a:off x="581025" y="14201777"/>
          <a:ext cx="1962150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695326</xdr:colOff>
      <xdr:row>51</xdr:row>
      <xdr:rowOff>85725</xdr:rowOff>
    </xdr:from>
    <xdr:to>
      <xdr:col>3</xdr:col>
      <xdr:colOff>142876</xdr:colOff>
      <xdr:row>53</xdr:row>
      <xdr:rowOff>9525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5B84B67-385F-4F3E-84CC-32989567DA5F}"/>
            </a:ext>
          </a:extLst>
        </xdr:cNvPr>
        <xdr:cNvSpPr/>
      </xdr:nvSpPr>
      <xdr:spPr>
        <a:xfrm>
          <a:off x="2609851" y="12515850"/>
          <a:ext cx="1543050" cy="3048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205955</xdr:colOff>
      <xdr:row>51</xdr:row>
      <xdr:rowOff>85727</xdr:rowOff>
    </xdr:from>
    <xdr:to>
      <xdr:col>4</xdr:col>
      <xdr:colOff>85725</xdr:colOff>
      <xdr:row>52</xdr:row>
      <xdr:rowOff>180975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5B92AF3-B498-40C2-964A-B68EAA00F11F}"/>
            </a:ext>
          </a:extLst>
        </xdr:cNvPr>
        <xdr:cNvSpPr/>
      </xdr:nvSpPr>
      <xdr:spPr>
        <a:xfrm>
          <a:off x="4215980" y="12515852"/>
          <a:ext cx="18323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</a:t>
          </a:r>
        </a:p>
      </xdr:txBody>
    </xdr:sp>
    <xdr:clientData/>
  </xdr:twoCellAnchor>
  <xdr:twoCellAnchor>
    <xdr:from>
      <xdr:col>4</xdr:col>
      <xdr:colOff>142875</xdr:colOff>
      <xdr:row>51</xdr:row>
      <xdr:rowOff>85725</xdr:rowOff>
    </xdr:from>
    <xdr:to>
      <xdr:col>4</xdr:col>
      <xdr:colOff>1860970</xdr:colOff>
      <xdr:row>52</xdr:row>
      <xdr:rowOff>180973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9CD0B9E8-83F9-4FA1-9097-40A2360976C8}"/>
            </a:ext>
          </a:extLst>
        </xdr:cNvPr>
        <xdr:cNvSpPr/>
      </xdr:nvSpPr>
      <xdr:spPr>
        <a:xfrm>
          <a:off x="6105525" y="12515850"/>
          <a:ext cx="1718095" cy="28574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1895475</xdr:colOff>
      <xdr:row>51</xdr:row>
      <xdr:rowOff>85725</xdr:rowOff>
    </xdr:from>
    <xdr:to>
      <xdr:col>5</xdr:col>
      <xdr:colOff>1200150</xdr:colOff>
      <xdr:row>52</xdr:row>
      <xdr:rowOff>171450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843CA13E-4118-40E9-879A-1DFC55154D42}"/>
            </a:ext>
          </a:extLst>
        </xdr:cNvPr>
        <xdr:cNvSpPr/>
      </xdr:nvSpPr>
      <xdr:spPr>
        <a:xfrm>
          <a:off x="7858125" y="12515850"/>
          <a:ext cx="2095500" cy="2762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0</xdr:col>
      <xdr:colOff>549275</xdr:colOff>
      <xdr:row>63</xdr:row>
      <xdr:rowOff>23285</xdr:rowOff>
    </xdr:from>
    <xdr:to>
      <xdr:col>2</xdr:col>
      <xdr:colOff>264584</xdr:colOff>
      <xdr:row>64</xdr:row>
      <xdr:rowOff>118533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1C0F8D6-1A00-4430-8BFC-F4D40B3B2DEC}"/>
            </a:ext>
          </a:extLst>
        </xdr:cNvPr>
        <xdr:cNvSpPr/>
      </xdr:nvSpPr>
      <xdr:spPr>
        <a:xfrm>
          <a:off x="549275" y="18057285"/>
          <a:ext cx="1948392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349251</xdr:colOff>
      <xdr:row>63</xdr:row>
      <xdr:rowOff>44450</xdr:rowOff>
    </xdr:from>
    <xdr:to>
      <xdr:col>2</xdr:col>
      <xdr:colOff>1873251</xdr:colOff>
      <xdr:row>64</xdr:row>
      <xdr:rowOff>148167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1B19C38-8F08-45ED-9728-9BCCD559A425}"/>
            </a:ext>
          </a:extLst>
        </xdr:cNvPr>
        <xdr:cNvSpPr/>
      </xdr:nvSpPr>
      <xdr:spPr>
        <a:xfrm>
          <a:off x="2582334" y="18078450"/>
          <a:ext cx="1524000" cy="294217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2</xdr:col>
      <xdr:colOff>1956438</xdr:colOff>
      <xdr:row>63</xdr:row>
      <xdr:rowOff>65618</xdr:rowOff>
    </xdr:from>
    <xdr:to>
      <xdr:col>3</xdr:col>
      <xdr:colOff>1693333</xdr:colOff>
      <xdr:row>64</xdr:row>
      <xdr:rowOff>160866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122FEA03-C9B2-46CC-9A43-FE05B025709F}"/>
            </a:ext>
          </a:extLst>
        </xdr:cNvPr>
        <xdr:cNvSpPr/>
      </xdr:nvSpPr>
      <xdr:spPr>
        <a:xfrm>
          <a:off x="4189521" y="18099618"/>
          <a:ext cx="1832395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</a:t>
          </a:r>
        </a:p>
      </xdr:txBody>
    </xdr:sp>
    <xdr:clientData/>
  </xdr:twoCellAnchor>
  <xdr:twoCellAnchor>
    <xdr:from>
      <xdr:col>4</xdr:col>
      <xdr:colOff>120647</xdr:colOff>
      <xdr:row>63</xdr:row>
      <xdr:rowOff>76200</xdr:rowOff>
    </xdr:from>
    <xdr:to>
      <xdr:col>4</xdr:col>
      <xdr:colOff>1621784</xdr:colOff>
      <xdr:row>64</xdr:row>
      <xdr:rowOff>171448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72E04EE2-CA91-4FBB-9651-092CCC237D89}"/>
            </a:ext>
          </a:extLst>
        </xdr:cNvPr>
        <xdr:cNvSpPr/>
      </xdr:nvSpPr>
      <xdr:spPr>
        <a:xfrm>
          <a:off x="6184897" y="18110200"/>
          <a:ext cx="1501137" cy="2857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Pagamento</a:t>
          </a:r>
        </a:p>
      </xdr:txBody>
    </xdr:sp>
    <xdr:clientData/>
  </xdr:twoCellAnchor>
  <xdr:twoCellAnchor>
    <xdr:from>
      <xdr:col>4</xdr:col>
      <xdr:colOff>1804457</xdr:colOff>
      <xdr:row>63</xdr:row>
      <xdr:rowOff>76200</xdr:rowOff>
    </xdr:from>
    <xdr:to>
      <xdr:col>5</xdr:col>
      <xdr:colOff>1105957</xdr:colOff>
      <xdr:row>64</xdr:row>
      <xdr:rowOff>161925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A109D1C2-A963-4742-90F7-56339405191A}"/>
            </a:ext>
          </a:extLst>
        </xdr:cNvPr>
        <xdr:cNvSpPr/>
      </xdr:nvSpPr>
      <xdr:spPr>
        <a:xfrm>
          <a:off x="7868707" y="18110200"/>
          <a:ext cx="2095500" cy="27622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  <xdr:twoCellAnchor>
    <xdr:from>
      <xdr:col>4</xdr:col>
      <xdr:colOff>1466850</xdr:colOff>
      <xdr:row>0</xdr:row>
      <xdr:rowOff>66675</xdr:rowOff>
    </xdr:from>
    <xdr:to>
      <xdr:col>5</xdr:col>
      <xdr:colOff>19050</xdr:colOff>
      <xdr:row>1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CC30EFA1-8B0E-4F6F-9A1F-B19B7CCD3120}"/>
            </a:ext>
          </a:extLst>
        </xdr:cNvPr>
        <xdr:cNvSpPr/>
      </xdr:nvSpPr>
      <xdr:spPr>
        <a:xfrm>
          <a:off x="7429500" y="66675"/>
          <a:ext cx="1343025" cy="304800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bg1"/>
              </a:solidFill>
            </a:rPr>
            <a:t>Exportar</a:t>
          </a:r>
        </a:p>
      </xdr:txBody>
    </xdr:sp>
    <xdr:clientData/>
  </xdr:twoCellAnchor>
  <xdr:twoCellAnchor editAs="oneCell">
    <xdr:from>
      <xdr:col>1</xdr:col>
      <xdr:colOff>1371601</xdr:colOff>
      <xdr:row>67</xdr:row>
      <xdr:rowOff>149226</xdr:rowOff>
    </xdr:from>
    <xdr:to>
      <xdr:col>1</xdr:col>
      <xdr:colOff>1562101</xdr:colOff>
      <xdr:row>67</xdr:row>
      <xdr:rowOff>339726</xdr:rowOff>
    </xdr:to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FC000131-254D-4D95-A487-1735601A3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5434" y="19326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619126</xdr:colOff>
      <xdr:row>71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4C0C7C98-2549-47BD-9880-135D2171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170021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59531</xdr:colOff>
      <xdr:row>25</xdr:row>
      <xdr:rowOff>119062</xdr:rowOff>
    </xdr:from>
    <xdr:to>
      <xdr:col>11</xdr:col>
      <xdr:colOff>244236</xdr:colOff>
      <xdr:row>41</xdr:row>
      <xdr:rowOff>87726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" y="6000750"/>
          <a:ext cx="8257143" cy="3028571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89937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1344082</xdr:colOff>
      <xdr:row>5</xdr:row>
      <xdr:rowOff>148166</xdr:rowOff>
    </xdr:from>
    <xdr:to>
      <xdr:col>2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865717</xdr:colOff>
      <xdr:row>5</xdr:row>
      <xdr:rowOff>124883</xdr:rowOff>
    </xdr:from>
    <xdr:to>
      <xdr:col>4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275170</xdr:colOff>
      <xdr:row>3</xdr:row>
      <xdr:rowOff>116416</xdr:rowOff>
    </xdr:from>
    <xdr:to>
      <xdr:col>5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105842</xdr:colOff>
      <xdr:row>3</xdr:row>
      <xdr:rowOff>105832</xdr:rowOff>
    </xdr:from>
    <xdr:to>
      <xdr:col>3</xdr:col>
      <xdr:colOff>613842</xdr:colOff>
      <xdr:row>4</xdr:row>
      <xdr:rowOff>169333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3556009" y="677332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416927</xdr:colOff>
      <xdr:row>3</xdr:row>
      <xdr:rowOff>148168</xdr:rowOff>
    </xdr:from>
    <xdr:to>
      <xdr:col>3</xdr:col>
      <xdr:colOff>596927</xdr:colOff>
      <xdr:row>4</xdr:row>
      <xdr:rowOff>164335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2260" y="71966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4798221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9006416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8867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4</xdr:col>
      <xdr:colOff>275170</xdr:colOff>
      <xdr:row>18</xdr:row>
      <xdr:rowOff>116416</xdr:rowOff>
    </xdr:from>
    <xdr:to>
      <xdr:col>5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2</xdr:col>
      <xdr:colOff>1439333</xdr:colOff>
      <xdr:row>18</xdr:row>
      <xdr:rowOff>105832</xdr:rowOff>
    </xdr:from>
    <xdr:to>
      <xdr:col>4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3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4798221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3</xdr:col>
      <xdr:colOff>751417</xdr:colOff>
      <xdr:row>3</xdr:row>
      <xdr:rowOff>116416</xdr:rowOff>
    </xdr:from>
    <xdr:to>
      <xdr:col>4</xdr:col>
      <xdr:colOff>201084</xdr:colOff>
      <xdr:row>4</xdr:row>
      <xdr:rowOff>213916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5746750" y="687916"/>
          <a:ext cx="1291167" cy="288000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 Códigos</a:t>
          </a:r>
          <a:endParaRPr lang="pt-BR" sz="1050" b="1" kern="12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ortaltransparencia.gov.br/despes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aymard.com/blog/how-to-design-applied-filter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4634-17BB-49D6-B751-E56D0A857E85}">
  <dimension ref="B6"/>
  <sheetViews>
    <sheetView showGridLines="0" workbookViewId="0">
      <selection activeCell="S18" sqref="S18"/>
    </sheetView>
  </sheetViews>
  <sheetFormatPr defaultRowHeight="15"/>
  <sheetData>
    <row r="6" spans="2:2">
      <c r="B6" s="42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022-29E7-400F-9167-D99313174557}">
  <dimension ref="B4:H75"/>
  <sheetViews>
    <sheetView showGridLines="0" zoomScaleNormal="100" workbookViewId="0">
      <selection activeCell="F33" sqref="B16:F33"/>
    </sheetView>
  </sheetViews>
  <sheetFormatPr defaultRowHeight="15"/>
  <cols>
    <col min="2" max="2" width="24.28515625" customWidth="1"/>
    <col min="3" max="3" width="31.42578125" customWidth="1"/>
    <col min="4" max="4" width="26" customWidth="1"/>
    <col min="5" max="5" width="41.85546875" customWidth="1"/>
    <col min="6" max="6" width="18.28515625" customWidth="1"/>
  </cols>
  <sheetData>
    <row r="4" spans="2:8">
      <c r="H4" s="18" t="s">
        <v>98</v>
      </c>
    </row>
    <row r="6" spans="2:8" ht="35.1" customHeight="1">
      <c r="B6" s="96" t="s">
        <v>100</v>
      </c>
      <c r="C6" s="96"/>
      <c r="D6" s="96" t="s">
        <v>101</v>
      </c>
      <c r="E6" s="96"/>
      <c r="F6" s="96"/>
      <c r="H6" s="18" t="s">
        <v>99</v>
      </c>
    </row>
    <row r="7" spans="2:8" ht="35.1" customHeight="1">
      <c r="B7" s="96" t="s">
        <v>103</v>
      </c>
      <c r="C7" s="96"/>
      <c r="D7" s="96" t="s">
        <v>102</v>
      </c>
      <c r="E7" s="96"/>
      <c r="F7" s="96"/>
    </row>
    <row r="8" spans="2:8" ht="35.1" customHeight="1">
      <c r="B8" s="96" t="s">
        <v>104</v>
      </c>
      <c r="C8" s="96"/>
      <c r="D8" s="96" t="s">
        <v>105</v>
      </c>
      <c r="E8" s="96"/>
      <c r="F8" s="96"/>
      <c r="H8" s="18" t="s">
        <v>143</v>
      </c>
    </row>
    <row r="9" spans="2:8" ht="35.1" customHeight="1">
      <c r="B9" s="96" t="s">
        <v>106</v>
      </c>
      <c r="C9" s="96"/>
      <c r="D9" s="96" t="s">
        <v>107</v>
      </c>
      <c r="E9" s="96"/>
      <c r="F9" s="96"/>
    </row>
    <row r="10" spans="2:8" ht="35.1" customHeight="1">
      <c r="B10" s="96" t="s">
        <v>108</v>
      </c>
      <c r="C10" s="96"/>
      <c r="D10" s="96" t="s">
        <v>111</v>
      </c>
      <c r="E10" s="96"/>
      <c r="F10" s="96"/>
    </row>
    <row r="11" spans="2:8" ht="35.1" customHeight="1">
      <c r="B11" s="96" t="s">
        <v>109</v>
      </c>
      <c r="C11" s="96"/>
      <c r="D11" s="96" t="s">
        <v>112</v>
      </c>
      <c r="E11" s="96"/>
      <c r="F11" s="96"/>
    </row>
    <row r="12" spans="2:8" ht="41.25" customHeight="1">
      <c r="B12" s="96" t="s">
        <v>110</v>
      </c>
      <c r="C12" s="96"/>
      <c r="D12" s="96"/>
      <c r="E12" s="96"/>
      <c r="F12" s="96"/>
    </row>
    <row r="19" spans="2:5" ht="35.1" customHeight="1">
      <c r="B19" s="46" t="s">
        <v>114</v>
      </c>
      <c r="C19" s="46" t="s">
        <v>115</v>
      </c>
      <c r="D19" s="46" t="s">
        <v>116</v>
      </c>
      <c r="E19" s="46" t="s">
        <v>113</v>
      </c>
    </row>
    <row r="20" spans="2:5" ht="35.1" customHeight="1">
      <c r="B20" s="92" t="s">
        <v>127</v>
      </c>
      <c r="C20" s="93"/>
      <c r="D20" s="93"/>
      <c r="E20" s="94"/>
    </row>
    <row r="21" spans="2:5" ht="35.1" customHeight="1">
      <c r="B21" s="92" t="s">
        <v>117</v>
      </c>
      <c r="C21" s="93"/>
      <c r="D21" s="92" t="s">
        <v>119</v>
      </c>
      <c r="E21" s="94"/>
    </row>
    <row r="22" spans="2:5" ht="30.75" customHeight="1">
      <c r="B22" s="92" t="s">
        <v>118</v>
      </c>
      <c r="C22" s="93"/>
      <c r="D22" s="93"/>
      <c r="E22" s="94"/>
    </row>
    <row r="23" spans="2:5" ht="26.25" customHeight="1">
      <c r="B23" s="95" t="s">
        <v>123</v>
      </c>
      <c r="C23" s="95"/>
      <c r="D23" s="95"/>
      <c r="E23" s="95"/>
    </row>
    <row r="24" spans="2:5" ht="18.75" customHeight="1">
      <c r="B24" s="47" t="s">
        <v>121</v>
      </c>
      <c r="C24" s="47" t="s">
        <v>120</v>
      </c>
      <c r="D24" s="82" t="s">
        <v>122</v>
      </c>
      <c r="E24" s="84"/>
    </row>
    <row r="25" spans="2:5" ht="18.75" customHeight="1">
      <c r="B25" s="47"/>
      <c r="C25" s="47"/>
      <c r="D25" s="82"/>
      <c r="E25" s="84"/>
    </row>
    <row r="26" spans="2:5" ht="18.75" customHeight="1">
      <c r="B26" s="89" t="s">
        <v>129</v>
      </c>
      <c r="C26" s="90"/>
      <c r="D26" s="90"/>
      <c r="E26" s="91"/>
    </row>
    <row r="27" spans="2:5" ht="35.1" customHeight="1">
      <c r="B27" s="95" t="s">
        <v>124</v>
      </c>
      <c r="C27" s="95"/>
      <c r="D27" s="95"/>
      <c r="E27" s="95"/>
    </row>
    <row r="28" spans="2:5" ht="20.25" customHeight="1">
      <c r="B28" s="47" t="s">
        <v>121</v>
      </c>
      <c r="C28" s="47" t="s">
        <v>120</v>
      </c>
      <c r="D28" s="82" t="s">
        <v>122</v>
      </c>
      <c r="E28" s="84"/>
    </row>
    <row r="29" spans="2:5" ht="18.75" customHeight="1">
      <c r="B29" s="47"/>
      <c r="C29" s="47"/>
      <c r="D29" s="82"/>
      <c r="E29" s="84"/>
    </row>
    <row r="30" spans="2:5">
      <c r="B30" s="89" t="s">
        <v>129</v>
      </c>
      <c r="C30" s="90"/>
      <c r="D30" s="90"/>
      <c r="E30" s="91"/>
    </row>
    <row r="32" spans="2:5" ht="27" customHeight="1">
      <c r="B32" s="97" t="s">
        <v>144</v>
      </c>
      <c r="C32" s="98"/>
      <c r="D32" s="98"/>
      <c r="E32" s="98"/>
    </row>
    <row r="33" spans="2:6" ht="38.25" customHeight="1">
      <c r="B33" s="46" t="s">
        <v>146</v>
      </c>
      <c r="C33" s="92" t="s">
        <v>145</v>
      </c>
      <c r="D33" s="94"/>
      <c r="E33" s="46" t="s">
        <v>147</v>
      </c>
    </row>
    <row r="40" spans="2:6" ht="34.5" customHeight="1"/>
    <row r="41" spans="2:6">
      <c r="B41" s="47" t="s">
        <v>125</v>
      </c>
      <c r="C41" s="47" t="s">
        <v>120</v>
      </c>
      <c r="D41" s="47" t="s">
        <v>126</v>
      </c>
      <c r="E41" s="48" t="s">
        <v>128</v>
      </c>
      <c r="F41" s="48" t="s">
        <v>122</v>
      </c>
    </row>
    <row r="42" spans="2:6">
      <c r="B42" s="47"/>
      <c r="C42" s="47"/>
      <c r="D42" s="47"/>
      <c r="E42" s="46"/>
      <c r="F42" s="46"/>
    </row>
    <row r="43" spans="2:6" ht="19.5" customHeight="1">
      <c r="B43" s="47"/>
      <c r="C43" s="47"/>
      <c r="D43" s="47"/>
      <c r="E43" s="46"/>
      <c r="F43" s="46"/>
    </row>
    <row r="44" spans="2:6">
      <c r="B44" s="89" t="s">
        <v>129</v>
      </c>
      <c r="C44" s="90"/>
      <c r="D44" s="90"/>
      <c r="E44" s="91"/>
      <c r="F44" s="46"/>
    </row>
    <row r="46" spans="2:6" ht="24.75" customHeight="1">
      <c r="B46" s="99" t="s">
        <v>148</v>
      </c>
      <c r="C46" s="100"/>
      <c r="D46" s="100"/>
      <c r="E46" s="100"/>
      <c r="F46" s="100"/>
    </row>
    <row r="47" spans="2:6" ht="29.25" customHeight="1">
      <c r="B47" s="47" t="s">
        <v>125</v>
      </c>
      <c r="C47" s="47" t="s">
        <v>120</v>
      </c>
      <c r="D47" s="47" t="s">
        <v>126</v>
      </c>
      <c r="E47" s="48" t="s">
        <v>128</v>
      </c>
      <c r="F47" s="48" t="s">
        <v>122</v>
      </c>
    </row>
    <row r="48" spans="2:6" ht="20.25" customHeight="1">
      <c r="B48" s="47"/>
      <c r="C48" s="47"/>
      <c r="D48" s="47"/>
      <c r="E48" s="46"/>
      <c r="F48" s="46"/>
    </row>
    <row r="55" spans="2:6" ht="25.5">
      <c r="B55" s="47" t="s">
        <v>125</v>
      </c>
      <c r="C55" s="47" t="s">
        <v>120</v>
      </c>
      <c r="D55" s="47" t="s">
        <v>130</v>
      </c>
      <c r="E55" s="48" t="s">
        <v>128</v>
      </c>
      <c r="F55" s="48" t="s">
        <v>122</v>
      </c>
    </row>
    <row r="56" spans="2:6">
      <c r="B56" s="47"/>
      <c r="C56" s="47"/>
      <c r="D56" s="47"/>
      <c r="E56" s="46"/>
      <c r="F56" s="46"/>
    </row>
    <row r="57" spans="2:6">
      <c r="B57" s="47"/>
      <c r="C57" s="47"/>
      <c r="D57" s="47"/>
      <c r="E57" s="46"/>
      <c r="F57" s="46"/>
    </row>
    <row r="58" spans="2:6">
      <c r="B58" s="89" t="s">
        <v>129</v>
      </c>
      <c r="C58" s="90"/>
      <c r="D58" s="90"/>
      <c r="E58" s="91"/>
      <c r="F58" s="46"/>
    </row>
    <row r="60" spans="2:6">
      <c r="B60" s="99" t="s">
        <v>149</v>
      </c>
      <c r="C60" s="100"/>
      <c r="D60" s="100"/>
      <c r="E60" s="100"/>
      <c r="F60" s="100"/>
    </row>
    <row r="61" spans="2:6" ht="33" customHeight="1">
      <c r="B61" s="47" t="s">
        <v>125</v>
      </c>
      <c r="C61" s="47" t="s">
        <v>120</v>
      </c>
      <c r="D61" s="47" t="s">
        <v>130</v>
      </c>
      <c r="E61" s="48" t="s">
        <v>128</v>
      </c>
      <c r="F61" s="48" t="s">
        <v>122</v>
      </c>
    </row>
    <row r="66" spans="2:6" ht="25.5" customHeight="1"/>
    <row r="67" spans="2:6" ht="34.5" customHeight="1">
      <c r="B67" s="79" t="s">
        <v>131</v>
      </c>
      <c r="C67" s="80"/>
      <c r="D67" s="80"/>
      <c r="E67" s="80"/>
      <c r="F67" s="81"/>
    </row>
    <row r="68" spans="2:6" ht="40.5" customHeight="1">
      <c r="B68" s="82" t="s">
        <v>141</v>
      </c>
      <c r="C68" s="83"/>
      <c r="D68" s="84"/>
      <c r="E68" s="82" t="s">
        <v>132</v>
      </c>
      <c r="F68" s="84"/>
    </row>
    <row r="69" spans="2:6" ht="40.5" customHeight="1">
      <c r="B69" s="85" t="s">
        <v>134</v>
      </c>
      <c r="C69" s="86"/>
      <c r="D69" s="87"/>
      <c r="E69" s="77" t="s">
        <v>135</v>
      </c>
      <c r="F69" s="88"/>
    </row>
    <row r="70" spans="2:6">
      <c r="B70" s="76" t="s">
        <v>133</v>
      </c>
      <c r="C70" s="77"/>
      <c r="D70" s="77"/>
      <c r="E70" s="77"/>
      <c r="F70" s="78"/>
    </row>
    <row r="71" spans="2:6" ht="28.5" customHeight="1">
      <c r="B71" s="79" t="s">
        <v>136</v>
      </c>
      <c r="C71" s="80"/>
      <c r="D71" s="80"/>
      <c r="E71" s="80"/>
      <c r="F71" s="81"/>
    </row>
    <row r="72" spans="2:6" ht="28.5" customHeight="1">
      <c r="B72" s="82" t="s">
        <v>142</v>
      </c>
      <c r="C72" s="83"/>
      <c r="D72" s="84"/>
      <c r="E72" s="82" t="s">
        <v>138</v>
      </c>
      <c r="F72" s="84"/>
    </row>
    <row r="73" spans="2:6" ht="47.25" customHeight="1">
      <c r="B73" s="85" t="s">
        <v>140</v>
      </c>
      <c r="C73" s="86"/>
      <c r="D73" s="87"/>
      <c r="E73" s="77" t="s">
        <v>139</v>
      </c>
      <c r="F73" s="88"/>
    </row>
    <row r="74" spans="2:6">
      <c r="B74" s="76" t="s">
        <v>137</v>
      </c>
      <c r="C74" s="77"/>
      <c r="D74" s="77"/>
      <c r="E74" s="77"/>
      <c r="F74" s="78"/>
    </row>
    <row r="75" spans="2:6" ht="22.5" customHeight="1"/>
  </sheetData>
  <mergeCells count="44">
    <mergeCell ref="B46:F46"/>
    <mergeCell ref="B60:F60"/>
    <mergeCell ref="B11:C11"/>
    <mergeCell ref="D12:F12"/>
    <mergeCell ref="B26:E26"/>
    <mergeCell ref="D25:E25"/>
    <mergeCell ref="D29:E29"/>
    <mergeCell ref="B20:E20"/>
    <mergeCell ref="B23:E23"/>
    <mergeCell ref="B27:E27"/>
    <mergeCell ref="B21:C21"/>
    <mergeCell ref="B6:C6"/>
    <mergeCell ref="D6:F6"/>
    <mergeCell ref="B7:C7"/>
    <mergeCell ref="D7:F7"/>
    <mergeCell ref="B8:C8"/>
    <mergeCell ref="D8:F8"/>
    <mergeCell ref="B12:C12"/>
    <mergeCell ref="D11:F11"/>
    <mergeCell ref="B9:C9"/>
    <mergeCell ref="D9:F9"/>
    <mergeCell ref="B10:C10"/>
    <mergeCell ref="D10:F10"/>
    <mergeCell ref="D24:E24"/>
    <mergeCell ref="D28:E28"/>
    <mergeCell ref="B44:E44"/>
    <mergeCell ref="B22:E22"/>
    <mergeCell ref="D21:E21"/>
    <mergeCell ref="B30:E30"/>
    <mergeCell ref="B32:E32"/>
    <mergeCell ref="C33:D33"/>
    <mergeCell ref="B58:E58"/>
    <mergeCell ref="B67:F67"/>
    <mergeCell ref="B68:D68"/>
    <mergeCell ref="E68:F68"/>
    <mergeCell ref="B70:F70"/>
    <mergeCell ref="B69:D69"/>
    <mergeCell ref="E69:F69"/>
    <mergeCell ref="B74:F74"/>
    <mergeCell ref="B71:F71"/>
    <mergeCell ref="B72:D72"/>
    <mergeCell ref="E72:F72"/>
    <mergeCell ref="B73:D73"/>
    <mergeCell ref="E73:F73"/>
  </mergeCells>
  <hyperlinks>
    <hyperlink ref="H6" r:id="rId1" xr:uid="{1B84B5CA-5CC6-4815-96AA-B62982CE1722}"/>
    <hyperlink ref="H4" r:id="rId2" xr:uid="{0CF0A032-F03D-4D12-BE3B-1214A2D4525B}"/>
    <hyperlink ref="H8" r:id="rId3" xr:uid="{DBED3DE1-1339-4590-9592-7C0B478A5BDB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7F8-D482-4033-BCA7-7EF453327BE6}">
  <dimension ref="A2:F24"/>
  <sheetViews>
    <sheetView showGridLines="0" topLeftCell="A13" workbookViewId="0">
      <selection activeCell="J20" sqref="J20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49"/>
      <c r="B1" s="49"/>
      <c r="C1" s="49"/>
      <c r="D1" s="49"/>
      <c r="E1" s="49"/>
      <c r="F1" s="49"/>
      <c r="G1" s="49"/>
      <c r="H1" s="49"/>
      <c r="I1" s="49"/>
      <c r="J1" s="49"/>
      <c r="W1" t="s">
        <v>53</v>
      </c>
      <c r="X1" t="s">
        <v>54</v>
      </c>
    </row>
    <row r="2" spans="1:25" ht="18">
      <c r="A2" s="49"/>
      <c r="B2" s="49"/>
      <c r="C2" s="49"/>
      <c r="D2" s="49"/>
      <c r="E2" s="49"/>
      <c r="F2" s="49"/>
      <c r="G2" s="49"/>
      <c r="H2" s="49"/>
      <c r="I2" s="49"/>
      <c r="J2" s="49"/>
      <c r="Q2" s="18" t="s">
        <v>63</v>
      </c>
      <c r="W2">
        <v>2021</v>
      </c>
      <c r="X2" s="31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60</v>
      </c>
      <c r="X7" s="35" t="s">
        <v>61</v>
      </c>
      <c r="Y7" t="s">
        <v>62</v>
      </c>
    </row>
    <row r="8" spans="1:25">
      <c r="W8" s="34">
        <v>599300000</v>
      </c>
      <c r="X8" s="34">
        <v>599300000</v>
      </c>
      <c r="Y8" s="34">
        <v>599300000</v>
      </c>
    </row>
    <row r="9" spans="1:25" ht="16.5">
      <c r="B9" s="43" t="s">
        <v>64</v>
      </c>
      <c r="W9" s="34">
        <v>9500000</v>
      </c>
      <c r="X9" s="34">
        <v>0</v>
      </c>
      <c r="Y9" s="34">
        <v>0</v>
      </c>
    </row>
    <row r="10" spans="1:25">
      <c r="W10" s="34">
        <v>28796069.489999998</v>
      </c>
      <c r="X10" s="34">
        <v>0</v>
      </c>
      <c r="Y10" s="34">
        <v>0</v>
      </c>
    </row>
    <row r="11" spans="1:25">
      <c r="W11" s="34">
        <v>8000000</v>
      </c>
      <c r="X11" s="34">
        <v>0</v>
      </c>
      <c r="Y11" s="34">
        <v>0</v>
      </c>
    </row>
    <row r="12" spans="1:25">
      <c r="W12" s="34">
        <v>62703825</v>
      </c>
      <c r="X12" s="34">
        <v>0</v>
      </c>
      <c r="Y12" s="34">
        <v>0</v>
      </c>
    </row>
    <row r="13" spans="1:25">
      <c r="W13" s="34">
        <v>12257089.25</v>
      </c>
      <c r="X13" s="34">
        <v>0</v>
      </c>
      <c r="Y13" s="34">
        <v>0</v>
      </c>
    </row>
    <row r="14" spans="1:25">
      <c r="W14" s="34">
        <v>27250</v>
      </c>
      <c r="X14" s="34">
        <v>0</v>
      </c>
      <c r="Y14" s="34">
        <v>0</v>
      </c>
    </row>
    <row r="15" spans="1:25">
      <c r="W15" s="34">
        <f t="shared" ref="W15:Y15" si="0">SUM(W8:W14)</f>
        <v>720584233.74000001</v>
      </c>
      <c r="X15" s="34">
        <f t="shared" si="0"/>
        <v>599300000</v>
      </c>
      <c r="Y15" s="34">
        <f t="shared" si="0"/>
        <v>599300000</v>
      </c>
    </row>
    <row r="18" spans="1:1" ht="15" customHeight="1"/>
    <row r="25" spans="1:1">
      <c r="A25" s="36" t="s">
        <v>72</v>
      </c>
    </row>
    <row r="37" spans="1:4" ht="15.75" customHeight="1"/>
    <row r="39" spans="1:4">
      <c r="D39" t="s">
        <v>66</v>
      </c>
    </row>
    <row r="46" spans="1:4" s="33" customFormat="1">
      <c r="A46" s="32" t="s">
        <v>57</v>
      </c>
    </row>
    <row r="47" spans="1:4" s="33" customFormat="1">
      <c r="A47" s="33" t="s">
        <v>56</v>
      </c>
    </row>
    <row r="48" spans="1:4" s="33" customFormat="1">
      <c r="A48" s="33" t="s">
        <v>55</v>
      </c>
    </row>
    <row r="49" spans="1:1" s="33" customFormat="1"/>
    <row r="50" spans="1:1" s="33" customFormat="1">
      <c r="A50" s="37" t="s">
        <v>59</v>
      </c>
    </row>
    <row r="51" spans="1:1" s="33" customFormat="1">
      <c r="A51" s="33" t="s">
        <v>58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1" t="s">
        <v>73</v>
      </c>
    </row>
    <row r="16" spans="2:2" ht="15" customHeight="1"/>
    <row r="18" spans="1:1">
      <c r="A18" s="36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zoomScale="90" zoomScaleNormal="90" workbookViewId="0">
      <selection activeCell="H23" sqref="H23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44</v>
      </c>
    </row>
    <row r="6" spans="1:8" ht="30" customHeight="1" thickBot="1">
      <c r="A6" s="54" t="s">
        <v>65</v>
      </c>
      <c r="B6" s="55"/>
      <c r="C6" s="55"/>
      <c r="D6" s="56"/>
      <c r="E6" s="57" t="s">
        <v>66</v>
      </c>
      <c r="F6" s="58"/>
      <c r="H6" s="29" t="s">
        <v>45</v>
      </c>
    </row>
    <row r="7" spans="1:8" ht="30" customHeight="1" thickBot="1">
      <c r="A7" s="59" t="s">
        <v>71</v>
      </c>
      <c r="B7" s="60"/>
      <c r="C7" s="60"/>
      <c r="D7" s="61"/>
      <c r="E7" s="66">
        <f>'Pesquisa básica 1'!X2</f>
        <v>3478961699.73</v>
      </c>
      <c r="F7" s="67"/>
      <c r="H7" s="30" t="s">
        <v>46</v>
      </c>
    </row>
    <row r="8" spans="1:8" ht="30" customHeight="1" thickBot="1">
      <c r="A8" s="50" t="s">
        <v>60</v>
      </c>
      <c r="B8" s="62"/>
      <c r="C8" s="62"/>
      <c r="D8" s="51"/>
      <c r="E8" s="68">
        <f>'Pesquisa básica 1'!W15</f>
        <v>720584233.74000001</v>
      </c>
      <c r="F8" s="69"/>
      <c r="H8" s="30" t="s">
        <v>47</v>
      </c>
    </row>
    <row r="9" spans="1:8" ht="30" customHeight="1" thickBot="1">
      <c r="A9" s="38" t="s">
        <v>61</v>
      </c>
      <c r="B9" s="39"/>
      <c r="C9" s="39"/>
      <c r="D9" s="40"/>
      <c r="E9" s="72">
        <f>'Pesquisa básica 1'!X15</f>
        <v>599300000</v>
      </c>
      <c r="F9" s="73"/>
      <c r="H9" s="30" t="s">
        <v>48</v>
      </c>
    </row>
    <row r="10" spans="1:8" ht="29.25" customHeight="1" thickBot="1">
      <c r="A10" s="63" t="s">
        <v>62</v>
      </c>
      <c r="B10" s="64"/>
      <c r="C10" s="64"/>
      <c r="D10" s="65"/>
      <c r="E10" s="70">
        <f>'Pesquisa básica 1'!Y15</f>
        <v>599300000</v>
      </c>
      <c r="F10" s="71"/>
      <c r="H10" s="30" t="s">
        <v>49</v>
      </c>
    </row>
    <row r="12" spans="1:8">
      <c r="H12" s="30" t="s">
        <v>52</v>
      </c>
    </row>
    <row r="13" spans="1:8">
      <c r="H13" s="30" t="s">
        <v>50</v>
      </c>
    </row>
    <row r="14" spans="1:8">
      <c r="H14" s="30" t="s">
        <v>51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54" t="s">
        <v>67</v>
      </c>
      <c r="B21" s="56"/>
      <c r="C21" s="5">
        <v>2021</v>
      </c>
      <c r="D21" s="5" t="s">
        <v>68</v>
      </c>
      <c r="E21" s="5" t="s">
        <v>69</v>
      </c>
      <c r="F21" s="5" t="s">
        <v>70</v>
      </c>
    </row>
    <row r="22" spans="1:6" ht="27.75" customHeight="1" thickBot="1">
      <c r="A22" s="59" t="str">
        <f>A7</f>
        <v>Repassado ao Estado</v>
      </c>
      <c r="B22" s="61"/>
      <c r="C22" s="13">
        <f>E7</f>
        <v>3478961699.73</v>
      </c>
      <c r="D22" s="13"/>
      <c r="E22" s="13"/>
      <c r="F22" s="13"/>
    </row>
    <row r="23" spans="1:6" ht="27.75" customHeight="1" thickBot="1">
      <c r="A23" s="50" t="str">
        <f>A8</f>
        <v>Empenhado</v>
      </c>
      <c r="B23" s="51"/>
      <c r="C23" s="3">
        <f>E8</f>
        <v>720584233.74000001</v>
      </c>
      <c r="D23" s="3"/>
      <c r="E23" s="3"/>
      <c r="F23" s="3"/>
    </row>
    <row r="24" spans="1:6" ht="27.75" customHeight="1" thickBot="1">
      <c r="A24" s="50" t="str">
        <f>A9</f>
        <v>Liquidado</v>
      </c>
      <c r="B24" s="51"/>
      <c r="C24" s="3">
        <f>E9</f>
        <v>599300000</v>
      </c>
      <c r="D24" s="3"/>
      <c r="E24" s="3"/>
      <c r="F24" s="3"/>
    </row>
    <row r="25" spans="1:6" ht="22.5" customHeight="1" thickBot="1">
      <c r="A25" s="50" t="str">
        <f>A10</f>
        <v>Pago</v>
      </c>
      <c r="B25" s="51"/>
      <c r="C25" s="3">
        <f>E10</f>
        <v>599300000</v>
      </c>
      <c r="D25" s="3"/>
      <c r="E25" s="3"/>
      <c r="F25" s="3"/>
    </row>
    <row r="26" spans="1:6" ht="15.75" thickBot="1">
      <c r="A26" s="52" t="s">
        <v>8</v>
      </c>
      <c r="B26" s="53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3348-60D5-456C-BD65-114FBC69E794}">
  <dimension ref="O4:Q24"/>
  <sheetViews>
    <sheetView showGridLines="0" topLeftCell="A6" zoomScale="90" zoomScaleNormal="90" workbookViewId="0">
      <selection activeCell="O7" sqref="O7:O24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  <col min="15" max="15" width="40.28515625" bestFit="1" customWidth="1"/>
    <col min="16" max="16" width="37.5703125" customWidth="1"/>
    <col min="17" max="17" width="16.28515625" customWidth="1"/>
  </cols>
  <sheetData>
    <row r="4" spans="15:17">
      <c r="O4" t="s">
        <v>43</v>
      </c>
    </row>
    <row r="5" spans="15:17" ht="30" customHeight="1">
      <c r="O5" s="74" t="s">
        <v>96</v>
      </c>
      <c r="P5" s="74" t="s">
        <v>97</v>
      </c>
      <c r="Q5" t="s">
        <v>74</v>
      </c>
    </row>
    <row r="6" spans="15:17">
      <c r="O6" s="74"/>
      <c r="P6" s="74"/>
    </row>
    <row r="7" spans="15:17">
      <c r="O7" s="44" t="s">
        <v>78</v>
      </c>
      <c r="P7" s="45" t="s">
        <v>76</v>
      </c>
    </row>
    <row r="8" spans="15:17">
      <c r="O8" s="44" t="s">
        <v>79</v>
      </c>
      <c r="P8" s="45" t="s">
        <v>77</v>
      </c>
    </row>
    <row r="9" spans="15:17">
      <c r="O9" s="44" t="s">
        <v>80</v>
      </c>
      <c r="P9" s="45"/>
    </row>
    <row r="10" spans="15:17">
      <c r="O10" s="44" t="s">
        <v>92</v>
      </c>
      <c r="P10" s="45"/>
    </row>
    <row r="11" spans="15:17">
      <c r="O11" s="44" t="s">
        <v>93</v>
      </c>
      <c r="P11" s="45"/>
    </row>
    <row r="12" spans="15:17">
      <c r="O12" s="44" t="s">
        <v>88</v>
      </c>
      <c r="P12" s="45"/>
    </row>
    <row r="13" spans="15:17">
      <c r="O13" s="44" t="s">
        <v>89</v>
      </c>
      <c r="P13" s="45"/>
    </row>
    <row r="14" spans="15:17">
      <c r="O14" s="45" t="s">
        <v>81</v>
      </c>
      <c r="P14" s="45"/>
    </row>
    <row r="15" spans="15:17">
      <c r="O15" s="45" t="s">
        <v>86</v>
      </c>
      <c r="P15" s="45"/>
    </row>
    <row r="16" spans="15:17">
      <c r="O16" s="45" t="s">
        <v>82</v>
      </c>
      <c r="P16" s="45"/>
    </row>
    <row r="17" spans="15:16">
      <c r="O17" s="45" t="s">
        <v>94</v>
      </c>
      <c r="P17" s="45"/>
    </row>
    <row r="18" spans="15:16">
      <c r="O18" s="45" t="s">
        <v>83</v>
      </c>
      <c r="P18" s="45"/>
    </row>
    <row r="19" spans="15:16">
      <c r="O19" s="45" t="s">
        <v>85</v>
      </c>
      <c r="P19" s="45"/>
    </row>
    <row r="20" spans="15:16">
      <c r="O20" s="45" t="s">
        <v>87</v>
      </c>
      <c r="P20" s="45"/>
    </row>
    <row r="21" spans="15:16">
      <c r="O21" s="45" t="s">
        <v>95</v>
      </c>
      <c r="P21" s="45"/>
    </row>
    <row r="22" spans="15:16">
      <c r="O22" s="45" t="s">
        <v>84</v>
      </c>
      <c r="P22" s="45"/>
    </row>
    <row r="23" spans="15:16">
      <c r="O23" s="45" t="s">
        <v>90</v>
      </c>
      <c r="P23" s="45"/>
    </row>
    <row r="24" spans="15:16">
      <c r="O24" s="45" t="s">
        <v>91</v>
      </c>
      <c r="P24" s="45"/>
    </row>
  </sheetData>
  <mergeCells count="2">
    <mergeCell ref="O5:O6"/>
    <mergeCell ref="P5:P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2D7-B1DE-49D4-A459-82F53372FDD5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DFD-1F52-4A92-95DD-4DCB00C74AC2}">
  <dimension ref="B5:S14"/>
  <sheetViews>
    <sheetView showGridLines="0" zoomScale="90" zoomScaleNormal="90" workbookViewId="0">
      <selection activeCell="S12" sqref="S12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4920EE4B-B81C-41CE-BEB9-0EFF7943113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52" t="s">
        <v>8</v>
      </c>
      <c r="B17" s="75"/>
      <c r="C17" s="53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053-53E6-452E-8454-A31AB296F312}">
  <dimension ref="A4:H25"/>
  <sheetViews>
    <sheetView showGridLines="0" tabSelected="1" topLeftCell="A4" zoomScale="80" zoomScaleNormal="80" workbookViewId="0">
      <selection activeCell="I17" sqref="I1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4" spans="1:8">
      <c r="H4" s="44" t="s">
        <v>78</v>
      </c>
    </row>
    <row r="5" spans="1:8" ht="21.75" customHeight="1" thickBot="1">
      <c r="C5" s="2"/>
      <c r="D5" s="2"/>
      <c r="E5" s="2"/>
      <c r="F5" s="2"/>
      <c r="H5" s="44" t="s">
        <v>79</v>
      </c>
    </row>
    <row r="6" spans="1:8" ht="30" customHeight="1" thickBot="1">
      <c r="A6" s="5" t="s">
        <v>36</v>
      </c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H6" s="44" t="s">
        <v>80</v>
      </c>
    </row>
    <row r="7" spans="1:8" ht="30" customHeight="1" thickBot="1">
      <c r="A7" s="27"/>
      <c r="B7" s="14"/>
      <c r="C7" s="13"/>
      <c r="D7" s="13"/>
      <c r="E7" s="13"/>
      <c r="F7" s="13"/>
      <c r="H7" s="44" t="s">
        <v>92</v>
      </c>
    </row>
    <row r="8" spans="1:8" ht="30" customHeight="1" thickBot="1">
      <c r="A8" s="28"/>
      <c r="B8" s="7"/>
      <c r="C8" s="3"/>
      <c r="D8" s="3"/>
      <c r="E8" s="3"/>
      <c r="F8" s="3"/>
      <c r="H8" s="44" t="s">
        <v>93</v>
      </c>
    </row>
    <row r="9" spans="1:8" ht="30" customHeight="1" thickBot="1">
      <c r="A9" s="28"/>
      <c r="B9" s="7"/>
      <c r="C9" s="3"/>
      <c r="D9" s="3"/>
      <c r="E9" s="3"/>
      <c r="F9" s="3"/>
      <c r="H9" s="44" t="s">
        <v>88</v>
      </c>
    </row>
    <row r="10" spans="1:8" ht="29.25" customHeight="1" thickBot="1">
      <c r="A10" s="52" t="s">
        <v>8</v>
      </c>
      <c r="B10" s="53"/>
      <c r="C10" s="8"/>
      <c r="D10" s="8">
        <f>SUM(D7:D9)</f>
        <v>0</v>
      </c>
      <c r="E10" s="8">
        <f>SUM(E7:E9)</f>
        <v>0</v>
      </c>
      <c r="F10" s="8">
        <f>SUM(F7:F9)</f>
        <v>0</v>
      </c>
      <c r="H10" s="44" t="s">
        <v>89</v>
      </c>
    </row>
    <row r="11" spans="1:8">
      <c r="H11" s="45" t="s">
        <v>81</v>
      </c>
    </row>
    <row r="12" spans="1:8">
      <c r="H12" s="45" t="s">
        <v>86</v>
      </c>
    </row>
    <row r="13" spans="1:8">
      <c r="H13" s="45" t="s">
        <v>82</v>
      </c>
    </row>
    <row r="14" spans="1:8">
      <c r="H14" s="45" t="s">
        <v>94</v>
      </c>
    </row>
    <row r="15" spans="1:8">
      <c r="H15" s="45" t="s">
        <v>83</v>
      </c>
    </row>
    <row r="16" spans="1:8">
      <c r="H16" s="45" t="s">
        <v>85</v>
      </c>
    </row>
    <row r="17" spans="1:8">
      <c r="H17" s="45" t="s">
        <v>87</v>
      </c>
    </row>
    <row r="18" spans="1:8">
      <c r="H18" s="45" t="s">
        <v>95</v>
      </c>
    </row>
    <row r="19" spans="1:8">
      <c r="H19" s="45" t="s">
        <v>84</v>
      </c>
    </row>
    <row r="20" spans="1:8" ht="15.75" thickBot="1">
      <c r="C20" s="2"/>
      <c r="D20" s="2"/>
      <c r="E20" s="2"/>
      <c r="F20" s="2"/>
      <c r="H20" s="45" t="s">
        <v>90</v>
      </c>
    </row>
    <row r="21" spans="1:8" ht="24.75" customHeight="1" thickBot="1">
      <c r="A21" s="5" t="s">
        <v>36</v>
      </c>
      <c r="B21" s="5" t="s">
        <v>37</v>
      </c>
      <c r="C21" s="5" t="s">
        <v>38</v>
      </c>
      <c r="D21" s="5" t="s">
        <v>39</v>
      </c>
      <c r="E21" s="5" t="s">
        <v>40</v>
      </c>
      <c r="F21" s="5" t="s">
        <v>41</v>
      </c>
    </row>
    <row r="22" spans="1:8" ht="27.75" customHeight="1" thickBot="1">
      <c r="A22" s="27"/>
      <c r="B22" s="14"/>
      <c r="C22" s="13"/>
      <c r="D22" s="13"/>
      <c r="E22" s="13"/>
      <c r="F22" s="13"/>
      <c r="H22" s="101" t="s">
        <v>150</v>
      </c>
    </row>
    <row r="23" spans="1:8" ht="27.75" customHeight="1" thickBot="1">
      <c r="A23" s="28"/>
      <c r="B23" s="7"/>
      <c r="C23" s="3"/>
      <c r="D23" s="3"/>
      <c r="E23" s="3"/>
      <c r="F23" s="3"/>
      <c r="H23" s="101" t="s">
        <v>151</v>
      </c>
    </row>
    <row r="24" spans="1:8" ht="27.75" customHeight="1" thickBot="1">
      <c r="A24" s="28"/>
      <c r="B24" s="7"/>
      <c r="C24" s="3"/>
      <c r="D24" s="3"/>
      <c r="E24" s="3"/>
      <c r="F24" s="3"/>
      <c r="H24" s="45" t="s">
        <v>91</v>
      </c>
    </row>
    <row r="25" spans="1:8" ht="22.5" customHeight="1" thickBot="1">
      <c r="A25" s="52" t="s">
        <v>42</v>
      </c>
      <c r="B25" s="53"/>
      <c r="C25" s="8"/>
      <c r="D25" s="8">
        <f>SUM(D22:D24)</f>
        <v>0</v>
      </c>
      <c r="E25" s="8">
        <f>SUM(E22:E24)</f>
        <v>0</v>
      </c>
      <c r="F25" s="8">
        <f>SUM(F22:F24)</f>
        <v>0</v>
      </c>
      <c r="H25" s="102" t="s">
        <v>152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barra- vc esta aqui</vt:lpstr>
      <vt:lpstr>Pesquisa básica 1</vt:lpstr>
      <vt:lpstr>historico ano a ano</vt:lpstr>
      <vt:lpstr>tab_resultados_pesquisa basica</vt:lpstr>
      <vt:lpstr>barra navegação vertical</vt:lpstr>
      <vt:lpstr>barra deslizante</vt:lpstr>
      <vt:lpstr>filtros aplicados</vt:lpstr>
      <vt:lpstr>tabela de dados com filtros</vt:lpstr>
      <vt:lpstr>tabela de resultados (2)</vt:lpstr>
      <vt:lpstr>formulário de detalhamento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2021-10-04T14:48:21Z</dcterms:modified>
</cp:coreProperties>
</file>