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5A83D293-5B20-4535-85CA-A0D0520F714A}" xr6:coauthVersionLast="47" xr6:coauthVersionMax="47" xr10:uidLastSave="{00000000-0000-0000-0000-000000000000}"/>
  <bookViews>
    <workbookView xWindow="20370" yWindow="-120" windowWidth="21840" windowHeight="13140" tabRatio="747" firstSheet="19" activeTab="23" xr2:uid="{328BC6C1-A837-4E1A-84D5-A57C42EC6B10}"/>
  </bookViews>
  <sheets>
    <sheet name="Pesquisa Básica Opcao 1 " sheetId="19" state="hidden" r:id="rId1"/>
    <sheet name="Pesquisa Básica tabela " sheetId="37" r:id="rId2"/>
    <sheet name="Pesquisa Básica Gráfico." sheetId="40" r:id="rId3"/>
    <sheet name="Pesquisa Básica Opção 2 " sheetId="21" state="hidden" r:id="rId4"/>
    <sheet name="Pesquisa Básica Opção 3" sheetId="20" state="hidden" r:id="rId5"/>
    <sheet name="barra- vc esta aqui (2)" sheetId="16" state="hidden" r:id="rId6"/>
    <sheet name="Pesquisa básica 1" sheetId="10" state="hidden" r:id="rId7"/>
    <sheet name="historico ano a ano" sheetId="14" state="hidden" r:id="rId8"/>
    <sheet name="Saiba Mais - texto completo " sheetId="34" r:id="rId9"/>
    <sheet name="Saiba Mais - Glossário" sheetId="41" r:id="rId10"/>
    <sheet name="Saiba Mais- Pesquisa Pré Format" sheetId="42" r:id="rId11"/>
    <sheet name="Pesquisa Avançada" sheetId="26" r:id="rId12"/>
    <sheet name="Formulário Empenho" sheetId="27" r:id="rId13"/>
    <sheet name="Formulário Classificação" sheetId="28" r:id="rId14"/>
    <sheet name="Formulário Liquidação" sheetId="29" r:id="rId15"/>
    <sheet name="Formulário Pagamento" sheetId="30" r:id="rId16"/>
    <sheet name="Formulário Outras Infor" sheetId="31" r:id="rId17"/>
    <sheet name="barra navegação vertical" sheetId="5" r:id="rId18"/>
    <sheet name="tab_resultados_pesquisa basica" sheetId="1" state="hidden" r:id="rId19"/>
    <sheet name="barra deslizante" sheetId="3" r:id="rId20"/>
    <sheet name="filtros aplicados" sheetId="4" r:id="rId21"/>
    <sheet name="tabela de dados com filtros" sheetId="8" state="hidden" r:id="rId22"/>
    <sheet name="tabela de resultados (2)" sheetId="12" r:id="rId23"/>
    <sheet name="adicionar remover colunas" sheetId="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H25" i="12"/>
  <c r="G25" i="12"/>
  <c r="F25" i="12"/>
  <c r="H10" i="12"/>
  <c r="G10" i="12"/>
  <c r="F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<sst xmlns="http://schemas.openxmlformats.org/spreadsheetml/2006/main" count="265" uniqueCount="146">
  <si>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</si>
  <si>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</si>
  <si>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</si>
  <si>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</si>
  <si>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</si>
  <si>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</si>
  <si>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</si>
  <si>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</si>
  <si>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</si>
  <si>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</si>
  <si>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</si>
  <si>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</si>
  <si>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</si>
  <si>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</si>
  <si>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</si>
  <si>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</si>
  <si>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</si>
  <si>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</si>
  <si>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</si>
  <si>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</si>
  <si>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</si>
  <si>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</si>
  <si>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</si>
  <si>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</si>
  <si>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</si>
  <si>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</si>
  <si>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</si>
  <si>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</si>
  <si>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</si>
  <si>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</si>
  <si>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</si>
  <si>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</si>
  <si>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</si>
  <si>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</si>
  <si>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</si>
  <si>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</si>
  <si>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</si>
  <si>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</si>
  <si>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</si>
  <si>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</si>
  <si>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</si>
  <si>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</si>
  <si>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</si>
  <si>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</si>
  <si>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</si>
  <si>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</si>
  <si>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</si>
  <si>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</si>
  <si>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</si>
  <si>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</si>
  <si>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</si>
  <si>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</si>
  <si>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</si>
  <si>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</si>
  <si>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</si>
  <si>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</si>
  <si>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</si>
  <si>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</si>
  <si>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</si>
  <si>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</si>
  <si>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</si>
  <si>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</si>
  <si>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</si>
  <si>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</si>
  <si>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</si>
  <si>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</si>
  <si>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</si>
  <si>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</si>
  <si>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</si>
  <si>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</si>
  <si>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</si>
  <si>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</si>
  <si>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</si>
  <si>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</si>
  <si>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https://www.transparencia.mg.gov.br/despesa-estado/despesa/despesa-favorecidos/2021/01-01-2021/31-12-2021/1892075/MOTOROLA%20SOLUTIONS%20LTDA/0/3/0/459/21/40/2743/130/493/4159/empenhado/249/13087232/0/0</t>
  </si>
  <si>
    <t>https://linhares-es.portaltp.com.br/consultas/detalhes/empenho.aspx?id=34009187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</si>
  <si>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</si>
  <si>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</si>
  <si>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</si>
  <si>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</si>
  <si>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</si>
  <si>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</si>
  <si>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</si>
  <si>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</si>
  <si>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</si>
  <si>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Dados do Processo de Compra</t>
  </si>
  <si>
    <t>Dados do Convênio  / Parceria de Saída Recursos</t>
  </si>
  <si>
    <t xml:space="preserve">Título do Convênio / Parceria: :
</t>
  </si>
  <si>
    <t xml:space="preserve">Vigência Atualizada:
</t>
  </si>
  <si>
    <t>https://www.transparencia.mg.gov.br/despesa-estado/restos-a-pagar/restospagar-orgaos/2021/4175/459/40/21/2611/130/58/2111488</t>
  </si>
  <si>
    <t>Inscrição em Restos a Pagar</t>
  </si>
  <si>
    <t>Valor Inscrito: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</si>
  <si>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</si>
  <si>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</si>
  <si>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</si>
  <si>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</si>
  <si>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</si>
  <si>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</si>
  <si>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 xml:space="preserve">O Acordo, no valor total de R$ 37.689.767.329,00 (trinta e sete bilhões, seiscentos e oitenta e nove milhões, setecentos e sessenta e sete mil, trezentos e vinte e nove reais), representa um momento histórico para o Estado de Minas Gerais na garantia da devida reparação à sociedade. Tal formalização não impacta ou impossibilita o prosseguimento das ações judiciais individuais que eventualmente estejam em andamento ou as que podem ser futiramente ajuizadas, bem como o processo criminal em relação às vítimas.
Por se tratar de um Termo de Reparação extenso e complexo é importante detalhar suas bases, incluindo análise qualitativa dos valores previstos, sua lógica e destino de aplicação. Inicialmente, é necessário esclarecer que o valor em questão não será, em sua integralidade, disponibilizado ao Estado, sendo ele composto por partes que são diferenciadas por:
</t>
  </si>
  <si>
    <r>
      <t xml:space="preserve">No dia 4 de fevereiro de 2021, os Compromitentes – Governo de Minas Gerais, Ministério Público de Minas Gerais, Ministério Público Federal e Defensoria Pública  Estadual – e a Compromissária – Vale S.A. – com a mediação do </t>
    </r>
    <r>
      <rPr>
        <b/>
        <u/>
        <sz val="10"/>
        <color theme="4" tint="-0.499984740745262"/>
        <rFont val="Calibri"/>
        <family val="2"/>
        <scheme val="minor"/>
      </rPr>
      <t>Tribunal de Justiça de Minas Gerais (TJMG)</t>
    </r>
    <r>
      <rPr>
        <sz val="10"/>
        <rFont val="Calibri"/>
        <family val="2"/>
        <scheme val="minor"/>
      </rPr>
      <t xml:space="preserve"> firmaram o Termo de Medidas de Reparação decorrente do Rompimento das Barragens B-I, B-IV e B-IVA, da Mina Córrego do Feijão, no dia 25 de janeiro de 2019.</t>
    </r>
  </si>
  <si>
    <t>Ocultar</t>
  </si>
  <si>
    <t>Filtro 12</t>
  </si>
  <si>
    <t>Filtro 13</t>
  </si>
  <si>
    <r>
      <t xml:space="preserve">Data Publicação:
</t>
    </r>
    <r>
      <rPr>
        <sz val="10"/>
        <rFont val="Calibri"/>
        <family val="2"/>
        <scheme val="minor"/>
      </rPr>
      <t>26/08/2021</t>
    </r>
  </si>
  <si>
    <r>
      <t xml:space="preserve">Número do Convênio / Parceria SIAFI:
</t>
    </r>
    <r>
      <rPr>
        <b/>
        <sz val="10"/>
        <color rgb="FFC00000"/>
        <rFont val="Calibri"/>
        <family val="2"/>
        <scheme val="minor"/>
      </rPr>
      <t>xxxxxxx</t>
    </r>
  </si>
  <si>
    <r>
      <t xml:space="preserve">Situação: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</si>
  <si>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>Procedimento de Contratação: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REGISTRO DE PRECOS REALIZADO NO SIRP</t>
    </r>
  </si>
  <si>
    <r>
      <t xml:space="preserve">Data de Cadastramento do Processo:
</t>
    </r>
    <r>
      <rPr>
        <sz val="10"/>
        <rFont val="Calibri"/>
        <family val="2"/>
        <scheme val="minor"/>
      </rPr>
      <t>26/08/2021</t>
    </r>
  </si>
  <si>
    <r>
      <t xml:space="preserve">Número Processo Compra SIAD:
</t>
    </r>
    <r>
      <rPr>
        <b/>
        <sz val="10"/>
        <color rgb="FFC00000"/>
        <rFont val="Calibri"/>
        <family val="2"/>
        <scheme val="minor"/>
      </rPr>
      <t>1250071 000063/2021</t>
    </r>
  </si>
  <si>
    <t>Detalhamento do Pagamento</t>
  </si>
  <si>
    <t>Detalhamento da Liquidação</t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</si>
  <si>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</t>
    </r>
    <r>
      <rPr>
        <sz val="9"/>
        <color rgb="FF333333"/>
        <rFont val="Calibri"/>
        <family val="2"/>
        <scheme val="minor"/>
      </rPr>
      <t>APROPRIACAO EMPENHO - INVESTIMENTOS. AMPLIAÇÃO DA REDE DE RADIO DIGITAL NO INTERIOR DO ESTADO DE MG - ACORDO VALE. 04 ENLANCE DE MICROONDAS 4.9GHZ, 08 ERB 04 CANAIS, 08 ENLA NCE DE MICROONDAS DE 6 A 8GHZ, 83 ESTAÇÃO REPETIDORA P25 CONVENCIONAL, 07 CONSOLE DE DESPACHO. SEI 1250.01.0007471/2021-87, MEMORANDO 40 .180.2/2021-EMPM. PROTOCOLO 55. PREPOSTO CHEFE DA SEÇÃO DE RÁDIO DO CTT/DTS/PMMG. O FORNECEDOR DEVERA CONSTAR O NUMERO E ANO DO EMPENHO UNIDADE EXECUTORA (1250070) E DADOS BANCARIOS (NUMERO DO BANCO, AGENCIA E CONTA BANCARIA) PARA QUE SE PROCEDA O PAGAMENTO CONFORME DECRETO N. 37.924 DE 16MAI96, ART. 41.SIGCON NR 23.830/2021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</si>
  <si>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2021</t>
    </r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</si>
  <si>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</si>
  <si>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Fonte de Recurso:</t>
    </r>
    <r>
      <rPr>
        <sz val="10"/>
        <color rgb="FF333333"/>
        <rFont val="Calibri"/>
        <family val="2"/>
        <scheme val="minor"/>
      </rPr>
      <t xml:space="preserve">
95 - RECURSOS RECEBIDOS POR DANOS ADVINDOS DE DESASTRES SOCIOAMBIENTAIS</t>
    </r>
  </si>
  <si>
    <r>
      <rPr>
        <b/>
        <sz val="10"/>
        <color theme="3"/>
        <rFont val="Calibri"/>
        <family val="2"/>
        <scheme val="minor"/>
      </rPr>
      <t xml:space="preserve">Identificador de procedência e uso: </t>
    </r>
    <r>
      <rPr>
        <sz val="10"/>
        <color rgb="FF333333"/>
        <rFont val="Calibri"/>
        <family val="2"/>
        <scheme val="minor"/>
      </rPr>
      <t xml:space="preserve">
1 - RECURSOS RECEBIDOS PARA LIVRE UTILIZACAO</t>
    </r>
  </si>
  <si>
    <r>
      <rPr>
        <b/>
        <sz val="10"/>
        <color theme="3"/>
        <rFont val="Calibri"/>
        <family val="2"/>
        <scheme val="minor"/>
      </rPr>
      <t>Modalidade de Aplicação:</t>
    </r>
    <r>
      <rPr>
        <sz val="10"/>
        <color rgb="FF333333"/>
        <rFont val="Calibri"/>
        <family val="2"/>
        <scheme val="minor"/>
      </rPr>
      <t xml:space="preserve">
90 - APLICACOES DIRETAS</t>
    </r>
  </si>
  <si>
    <r>
      <rPr>
        <b/>
        <sz val="10"/>
        <color theme="3"/>
        <rFont val="Calibri"/>
        <family val="2"/>
        <scheme val="minor"/>
      </rPr>
      <t>Grupo de Despesa:</t>
    </r>
    <r>
      <rPr>
        <sz val="10"/>
        <color rgb="FF333333"/>
        <rFont val="Calibri"/>
        <family val="2"/>
        <scheme val="minor"/>
      </rPr>
      <t xml:space="preserve">
4 - INVESTIMENTOS</t>
    </r>
  </si>
  <si>
    <r>
      <rPr>
        <b/>
        <sz val="10"/>
        <color theme="3"/>
        <rFont val="Calibri"/>
        <family val="2"/>
        <scheme val="minor"/>
      </rPr>
      <t>Categoria Econômica:</t>
    </r>
    <r>
      <rPr>
        <sz val="10"/>
        <color rgb="FF333333"/>
        <rFont val="Calibri"/>
        <family val="2"/>
        <scheme val="minor"/>
      </rPr>
      <t xml:space="preserve">
4 - DESPESAS DE CAPITAL</t>
    </r>
  </si>
  <si>
    <t>Classificação Orçamentária da Despesa</t>
  </si>
  <si>
    <t>Dados do Contrato</t>
  </si>
  <si>
    <r>
      <t xml:space="preserve">Número do Contrato
</t>
    </r>
    <r>
      <rPr>
        <b/>
        <sz val="10"/>
        <color rgb="FFC00000"/>
        <rFont val="Calibri"/>
        <family val="2"/>
        <scheme val="minor"/>
      </rPr>
      <t>xxxxxxx</t>
    </r>
  </si>
  <si>
    <t xml:space="preserve">Objeto
</t>
  </si>
  <si>
    <t xml:space="preserve">Vigência Atualizada
</t>
  </si>
  <si>
    <r>
      <t xml:space="preserve">Data Publicação
</t>
    </r>
    <r>
      <rPr>
        <sz val="10"/>
        <rFont val="Calibri"/>
        <family val="2"/>
        <scheme val="minor"/>
      </rPr>
      <t>26/08/2021</t>
    </r>
  </si>
  <si>
    <r>
      <rPr>
        <b/>
        <sz val="10"/>
        <color theme="3"/>
        <rFont val="Calibri"/>
        <family val="2"/>
        <scheme val="minor"/>
      </rPr>
      <t>Situação do Convênio / Parceria: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</si>
  <si>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 xml:space="preserve">Situação 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Vigente</t>
    </r>
  </si>
  <si>
    <t xml:space="preserve">Objeto:
</t>
  </si>
  <si>
    <r>
      <rPr>
        <b/>
        <sz val="10"/>
        <color theme="3"/>
        <rFont val="Calibri"/>
        <family val="2"/>
        <scheme val="minor"/>
      </rPr>
      <t>Função:</t>
    </r>
    <r>
      <rPr>
        <sz val="10"/>
        <color rgb="FF333333"/>
        <rFont val="Calibri"/>
        <family val="2"/>
        <scheme val="minor"/>
      </rPr>
      <t xml:space="preserve">
26 - TRANSPORTE</t>
    </r>
  </si>
  <si>
    <r>
      <rPr>
        <b/>
        <sz val="10"/>
        <color theme="3"/>
        <rFont val="Calibri"/>
        <family val="2"/>
        <scheme val="minor"/>
      </rPr>
      <t xml:space="preserve">Unidade Orçamentária: </t>
    </r>
    <r>
      <rPr>
        <sz val="10"/>
        <color rgb="FF333333"/>
        <rFont val="Calibri"/>
        <family val="2"/>
        <scheme val="minor"/>
      </rPr>
      <t xml:space="preserve">
2301 - DEPARTAMENTO DE EDIFICACOES E ESTRADAS DE RODAGEM DO ESTADO DE MINAS GERAIS</t>
    </r>
  </si>
  <si>
    <r>
      <rPr>
        <b/>
        <sz val="10"/>
        <color theme="3"/>
        <rFont val="Calibri"/>
        <family val="2"/>
        <scheme val="minor"/>
      </rPr>
      <t xml:space="preserve">Subfunção: </t>
    </r>
    <r>
      <rPr>
        <sz val="10"/>
        <color rgb="FF333333"/>
        <rFont val="Calibri"/>
        <family val="2"/>
        <scheme val="minor"/>
      </rPr>
      <t xml:space="preserve">
782 - TRANSPORTE RODOVIARIO</t>
    </r>
  </si>
  <si>
    <r>
      <rPr>
        <b/>
        <sz val="10"/>
        <color theme="3"/>
        <rFont val="Calibri"/>
        <family val="2"/>
        <scheme val="minor"/>
      </rPr>
      <t xml:space="preserve">Programa: </t>
    </r>
    <r>
      <rPr>
        <sz val="10"/>
        <color rgb="FF333333"/>
        <rFont val="Calibri"/>
        <family val="2"/>
        <scheme val="minor"/>
      </rPr>
      <t xml:space="preserve">
81 - INFRAESTRUTURA RODOVIARIA</t>
    </r>
  </si>
  <si>
    <r>
      <rPr>
        <b/>
        <sz val="10"/>
        <color theme="3"/>
        <rFont val="Calibri"/>
        <family val="2"/>
        <scheme val="minor"/>
      </rPr>
      <t xml:space="preserve">Ação (Projeto Atividade): </t>
    </r>
    <r>
      <rPr>
        <sz val="10"/>
        <color rgb="FF333333"/>
        <rFont val="Calibri"/>
        <family val="2"/>
        <scheme val="minor"/>
      </rPr>
      <t xml:space="preserve">
2039 - RECUPERACAO E MANUTENCAO DA MALHA VIARIA</t>
    </r>
  </si>
  <si>
    <r>
      <rPr>
        <b/>
        <sz val="10"/>
        <color theme="3"/>
        <rFont val="Calibri"/>
        <family val="2"/>
        <scheme val="minor"/>
      </rPr>
      <t xml:space="preserve">Elemento de Despesa: </t>
    </r>
    <r>
      <rPr>
        <sz val="10"/>
        <color rgb="FF333333"/>
        <rFont val="Calibri"/>
        <family val="2"/>
        <scheme val="minor"/>
      </rPr>
      <t xml:space="preserve">
51 - OBRAS E INSTALACOES</t>
    </r>
  </si>
  <si>
    <r>
      <rPr>
        <b/>
        <sz val="10"/>
        <color theme="3"/>
        <rFont val="Calibri"/>
        <family val="2"/>
        <scheme val="minor"/>
      </rPr>
      <t xml:space="preserve">Item de Despesa: </t>
    </r>
    <r>
      <rPr>
        <sz val="10"/>
        <color rgb="FF333333"/>
        <rFont val="Calibri"/>
        <family val="2"/>
        <scheme val="minor"/>
      </rPr>
      <t xml:space="preserve">
7 - EXECUCAO DE OBRAS POR CONTRATO DE BENS NAO PATRIMONIAVEIS</t>
    </r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</si>
  <si>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270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</si>
  <si>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27/08/2021</t>
    </r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</si>
  <si>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</si>
  <si>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26.614.327/0001-47 - DURO NA QUEDA CONSTRUCOES LTDA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</si>
  <si>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 xml:space="preserve">Unidade Executora: </t>
    </r>
    <r>
      <rPr>
        <sz val="10"/>
        <color rgb="FF333333"/>
        <rFont val="Calibri"/>
        <family val="2"/>
        <scheme val="minor"/>
      </rPr>
      <t xml:space="preserve">
2300762 - DIRETORIA DE MANUTENÇÃO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</si>
  <si>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R$ 2.330.420,73</t>
    </r>
  </si>
  <si>
    <r>
      <rPr>
        <b/>
        <sz val="10"/>
        <color theme="3"/>
        <rFont val="Calibri"/>
        <family val="2"/>
        <scheme val="minor"/>
      </rPr>
      <t>Valor Atual do documento</t>
    </r>
    <r>
      <rPr>
        <sz val="10"/>
        <color rgb="FF333333"/>
        <rFont val="Calibri"/>
        <family val="2"/>
        <scheme val="minor"/>
      </rPr>
      <t xml:space="preserve">
R$ -</t>
    </r>
  </si>
  <si>
    <t>26614327000147 - DURO NA QUEDA CONSTRUCOES LTDA</t>
  </si>
  <si>
    <t>Acatada pelo banco</t>
  </si>
  <si>
    <t>Tipo:</t>
  </si>
  <si>
    <t>Detalhar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</si>
</sst>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b/>
      <u/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</fills>
  <borders count="13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medium">
        <color auto="1"/>
      </right>
      <top style="thin">
        <color rgb="FFDDDDDD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rgb="FFDDDDDD"/>
      </bottom>
      <diagonal/>
    </border>
    <border>
      <left/>
      <right/>
      <top style="medium">
        <color theme="1"/>
      </top>
      <bottom style="thin">
        <color rgb="FFDDDDDD"/>
      </bottom>
      <diagonal/>
    </border>
    <border>
      <left/>
      <right style="medium">
        <color theme="1"/>
      </right>
      <top style="medium">
        <color theme="1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ck">
        <color rgb="FFD60404"/>
      </bottom>
      <diagonal/>
    </border>
    <border>
      <left/>
      <right/>
      <top style="thin">
        <color rgb="FFDDDDDD"/>
      </top>
      <bottom style="thick">
        <color rgb="FFD60404"/>
      </bottom>
      <diagonal/>
    </border>
    <border>
      <left/>
      <right style="thin">
        <color rgb="FFDDDDDD"/>
      </right>
      <top style="thin">
        <color rgb="FFDDDDDD"/>
      </top>
      <bottom style="thick">
        <color rgb="FFD6040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theme="1"/>
      </top>
      <bottom style="thin">
        <color theme="0" tint="-0.14996795556505021"/>
      </bottom>
      <diagonal/>
    </border>
    <border>
      <left/>
      <right/>
      <top style="medium">
        <color theme="1"/>
      </top>
      <bottom style="thin">
        <color theme="0" tint="-0.14996795556505021"/>
      </bottom>
      <diagonal/>
    </border>
    <border>
      <left/>
      <right style="thin">
        <color rgb="FFDDDDDD"/>
      </right>
      <top style="medium">
        <color theme="1"/>
      </top>
      <bottom style="thin">
        <color theme="0" tint="-0.14996795556505021"/>
      </bottom>
      <diagonal/>
    </border>
    <border>
      <left style="thin">
        <color rgb="FFDDDDDD"/>
      </left>
      <right/>
      <top style="medium">
        <color theme="1"/>
      </top>
      <bottom style="thin">
        <color theme="0" tint="-0.14996795556505021"/>
      </bottom>
      <diagonal/>
    </border>
    <border>
      <left/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rgb="FFDDDDDD"/>
      </right>
      <top style="thin">
        <color theme="0" tint="-0.14996795556505021"/>
      </top>
      <bottom style="medium">
        <color theme="1"/>
      </bottom>
      <diagonal/>
    </border>
    <border>
      <left style="thin">
        <color rgb="FFDDDDDD"/>
      </left>
      <right/>
      <top style="thin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/>
      <top style="medium">
        <color theme="0" tint="-0.1499679555650502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theme="0" tint="-0.24994659260841701"/>
      </bottom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10" fillId="4" borderId="0" xfId="0" applyFont="1" applyFill="1" applyAlignment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10" fillId="4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0" fontId="1" fillId="2" borderId="10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top"/>
    </xf>
    <xf numFmtId="0" fontId="21" fillId="0" borderId="0" xfId="0" applyFont="1" applyAlignment="1">
      <alignment horizontal="right" vertical="center" readingOrder="1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49" xfId="0" applyBorder="1" applyAlignment="1">
      <alignment horizontal="center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49" xfId="0" applyFont="1" applyBorder="1" applyAlignment="1">
      <alignment vertical="center"/>
    </xf>
    <xf numFmtId="0" fontId="25" fillId="0" borderId="0" xfId="0" applyFont="1" applyAlignment="1">
      <alignment horizontal="left" vertical="top" readingOrder="1"/>
    </xf>
    <xf numFmtId="0" fontId="0" fillId="0" borderId="8" xfId="0" applyFont="1" applyBorder="1" applyAlignment="1">
      <alignment horizontal="center" vertical="center"/>
    </xf>
    <xf numFmtId="4" fontId="33" fillId="2" borderId="56" xfId="0" applyNumberFormat="1" applyFont="1" applyFill="1" applyBorder="1" applyAlignment="1">
      <alignment horizontal="left" vertical="center" wrapText="1"/>
    </xf>
    <xf numFmtId="4" fontId="28" fillId="2" borderId="60" xfId="0" applyNumberFormat="1" applyFont="1" applyFill="1" applyBorder="1" applyAlignment="1">
      <alignment horizontal="left" vertical="center" wrapText="1"/>
    </xf>
    <xf numFmtId="0" fontId="28" fillId="2" borderId="61" xfId="0" applyFont="1" applyFill="1" applyBorder="1" applyAlignment="1">
      <alignment horizontal="left" vertical="center" wrapText="1"/>
    </xf>
    <xf numFmtId="14" fontId="28" fillId="2" borderId="62" xfId="0" applyNumberFormat="1" applyFont="1" applyFill="1" applyBorder="1" applyAlignment="1">
      <alignment horizontal="left" vertical="center" wrapText="1"/>
    </xf>
    <xf numFmtId="4" fontId="28" fillId="2" borderId="63" xfId="0" applyNumberFormat="1" applyFont="1" applyFill="1" applyBorder="1" applyAlignment="1">
      <alignment horizontal="left" vertical="center" wrapText="1"/>
    </xf>
    <xf numFmtId="0" fontId="28" fillId="2" borderId="25" xfId="0" applyFont="1" applyFill="1" applyBorder="1" applyAlignment="1">
      <alignment horizontal="left" vertical="center" wrapText="1"/>
    </xf>
    <xf numFmtId="14" fontId="28" fillId="2" borderId="64" xfId="0" applyNumberFormat="1" applyFont="1" applyFill="1" applyBorder="1" applyAlignment="1">
      <alignment horizontal="left" vertical="center" wrapText="1"/>
    </xf>
    <xf numFmtId="0" fontId="29" fillId="2" borderId="65" xfId="0" applyFont="1" applyFill="1" applyBorder="1" applyAlignment="1">
      <alignment vertical="top" wrapText="1"/>
    </xf>
    <xf numFmtId="0" fontId="29" fillId="2" borderId="27" xfId="0" applyFont="1" applyFill="1" applyBorder="1" applyAlignment="1">
      <alignment vertical="top" wrapText="1"/>
    </xf>
    <xf numFmtId="0" fontId="29" fillId="2" borderId="25" xfId="0" applyFont="1" applyFill="1" applyBorder="1" applyAlignment="1">
      <alignment vertical="top" wrapText="1"/>
    </xf>
    <xf numFmtId="0" fontId="29" fillId="2" borderId="64" xfId="0" applyFont="1" applyFill="1" applyBorder="1" applyAlignment="1">
      <alignment vertical="top" wrapText="1"/>
    </xf>
    <xf numFmtId="0" fontId="30" fillId="2" borderId="72" xfId="0" applyFont="1" applyFill="1" applyBorder="1" applyAlignment="1">
      <alignment vertical="center" wrapText="1"/>
    </xf>
    <xf numFmtId="4" fontId="30" fillId="2" borderId="58" xfId="0" applyNumberFormat="1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vertical="center" wrapText="1"/>
    </xf>
    <xf numFmtId="0" fontId="30" fillId="2" borderId="59" xfId="0" applyFont="1" applyFill="1" applyBorder="1" applyAlignment="1">
      <alignment vertical="center" wrapText="1"/>
    </xf>
    <xf numFmtId="0" fontId="29" fillId="2" borderId="77" xfId="0" applyFont="1" applyFill="1" applyBorder="1" applyAlignment="1">
      <alignment vertical="top" wrapText="1"/>
    </xf>
    <xf numFmtId="0" fontId="29" fillId="2" borderId="78" xfId="0" applyFont="1" applyFill="1" applyBorder="1" applyAlignment="1">
      <alignment vertical="top" wrapText="1"/>
    </xf>
    <xf numFmtId="0" fontId="30" fillId="2" borderId="79" xfId="0" applyFont="1" applyFill="1" applyBorder="1" applyAlignment="1">
      <alignment vertical="center" wrapText="1"/>
    </xf>
    <xf numFmtId="4" fontId="30" fillId="2" borderId="80" xfId="0" applyNumberFormat="1" applyFont="1" applyFill="1" applyBorder="1" applyAlignment="1">
      <alignment horizontal="left" vertical="center" wrapText="1"/>
    </xf>
    <xf numFmtId="0" fontId="30" fillId="2" borderId="80" xfId="0" applyFont="1" applyFill="1" applyBorder="1" applyAlignment="1">
      <alignment vertical="center" wrapText="1"/>
    </xf>
    <xf numFmtId="0" fontId="30" fillId="2" borderId="81" xfId="0" applyFont="1" applyFill="1" applyBorder="1" applyAlignment="1">
      <alignment vertical="center" wrapText="1"/>
    </xf>
    <xf numFmtId="0" fontId="28" fillId="2" borderId="82" xfId="0" applyFont="1" applyFill="1" applyBorder="1" applyAlignment="1">
      <alignment horizontal="left" vertical="center" wrapText="1"/>
    </xf>
    <xf numFmtId="4" fontId="28" fillId="2" borderId="29" xfId="0" applyNumberFormat="1" applyFont="1" applyFill="1" applyBorder="1" applyAlignment="1">
      <alignment horizontal="left" vertical="center" wrapText="1"/>
    </xf>
    <xf numFmtId="0" fontId="28" fillId="2" borderId="83" xfId="0" applyFont="1" applyFill="1" applyBorder="1" applyAlignment="1">
      <alignment horizontal="left" vertical="center" wrapText="1"/>
    </xf>
    <xf numFmtId="14" fontId="28" fillId="2" borderId="84" xfId="0" applyNumberFormat="1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top" wrapText="1"/>
    </xf>
    <xf numFmtId="0" fontId="34" fillId="2" borderId="90" xfId="0" applyFont="1" applyFill="1" applyBorder="1" applyAlignment="1">
      <alignment vertical="top" wrapText="1"/>
    </xf>
    <xf numFmtId="0" fontId="34" fillId="2" borderId="83" xfId="0" applyFont="1" applyFill="1" applyBorder="1" applyAlignment="1">
      <alignment vertical="top" wrapText="1"/>
    </xf>
    <xf numFmtId="0" fontId="34" fillId="2" borderId="91" xfId="0" applyFont="1" applyFill="1" applyBorder="1" applyAlignment="1">
      <alignment vertical="top" wrapText="1"/>
    </xf>
    <xf numFmtId="0" fontId="29" fillId="0" borderId="0" xfId="0" applyFont="1" applyBorder="1" applyAlignment="1">
      <alignment horizontal="left" vertical="top" wrapText="1"/>
    </xf>
    <xf numFmtId="0" fontId="30" fillId="2" borderId="93" xfId="0" applyFont="1" applyFill="1" applyBorder="1" applyAlignment="1">
      <alignment vertical="center" wrapText="1"/>
    </xf>
    <xf numFmtId="4" fontId="30" fillId="2" borderId="93" xfId="0" applyNumberFormat="1" applyFont="1" applyFill="1" applyBorder="1" applyAlignment="1">
      <alignment horizontal="left" vertical="center" wrapText="1"/>
    </xf>
    <xf numFmtId="0" fontId="29" fillId="0" borderId="101" xfId="0" applyFont="1" applyBorder="1" applyAlignment="1">
      <alignment horizontal="left" vertical="top" wrapText="1"/>
    </xf>
    <xf numFmtId="0" fontId="29" fillId="0" borderId="102" xfId="0" applyFont="1" applyBorder="1" applyAlignment="1">
      <alignment horizontal="left" vertical="top" wrapText="1"/>
    </xf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29" fillId="2" borderId="120" xfId="0" applyFont="1" applyFill="1" applyBorder="1" applyAlignment="1">
      <alignment vertical="top" wrapText="1"/>
    </xf>
    <xf numFmtId="0" fontId="29" fillId="2" borderId="121" xfId="0" applyFont="1" applyFill="1" applyBorder="1" applyAlignment="1">
      <alignment vertical="top" wrapText="1"/>
    </xf>
    <xf numFmtId="14" fontId="28" fillId="2" borderId="124" xfId="0" applyNumberFormat="1" applyFont="1" applyFill="1" applyBorder="1" applyAlignment="1">
      <alignment horizontal="left" vertical="center" wrapText="1"/>
    </xf>
    <xf numFmtId="0" fontId="28" fillId="2" borderId="125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2" fillId="0" borderId="0" xfId="0" applyFont="1" applyAlignment="1">
      <alignment horizontal="left" vertical="justify"/>
    </xf>
    <xf numFmtId="0" fontId="26" fillId="2" borderId="32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left" vertical="center" wrapText="1"/>
    </xf>
    <xf numFmtId="0" fontId="26" fillId="2" borderId="99" xfId="0" applyFont="1" applyFill="1" applyBorder="1" applyAlignment="1">
      <alignment horizontal="left" vertical="center" wrapText="1"/>
    </xf>
    <xf numFmtId="0" fontId="26" fillId="2" borderId="100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center" vertical="center" wrapText="1"/>
    </xf>
    <xf numFmtId="0" fontId="26" fillId="2" borderId="99" xfId="0" applyFont="1" applyFill="1" applyBorder="1" applyAlignment="1">
      <alignment horizontal="center" vertical="center" wrapText="1"/>
    </xf>
    <xf numFmtId="0" fontId="26" fillId="2" borderId="10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top" wrapText="1"/>
    </xf>
    <xf numFmtId="0" fontId="26" fillId="2" borderId="74" xfId="0" applyFont="1" applyFill="1" applyBorder="1" applyAlignment="1">
      <alignment horizontal="center" vertical="center" wrapText="1"/>
    </xf>
    <xf numFmtId="0" fontId="26" fillId="2" borderId="103" xfId="0" applyFont="1" applyFill="1" applyBorder="1" applyAlignment="1">
      <alignment horizontal="center" vertical="center" wrapText="1"/>
    </xf>
    <xf numFmtId="0" fontId="26" fillId="2" borderId="104" xfId="0" applyFont="1" applyFill="1" applyBorder="1" applyAlignment="1">
      <alignment horizontal="center" vertical="center" wrapText="1"/>
    </xf>
    <xf numFmtId="0" fontId="29" fillId="2" borderId="122" xfId="0" applyFont="1" applyFill="1" applyBorder="1" applyAlignment="1">
      <alignment horizontal="left" vertical="top" wrapText="1"/>
    </xf>
    <xf numFmtId="0" fontId="29" fillId="2" borderId="123" xfId="0" applyFont="1" applyFill="1" applyBorder="1" applyAlignment="1">
      <alignment horizontal="left" vertical="top" wrapText="1"/>
    </xf>
    <xf numFmtId="4" fontId="28" fillId="2" borderId="126" xfId="0" applyNumberFormat="1" applyFont="1" applyFill="1" applyBorder="1" applyAlignment="1">
      <alignment horizontal="left" vertical="center" wrapText="1"/>
    </xf>
    <xf numFmtId="0" fontId="28" fillId="2" borderId="127" xfId="0" applyFont="1" applyFill="1" applyBorder="1" applyAlignment="1">
      <alignment horizontal="left" vertical="center" wrapText="1"/>
    </xf>
    <xf numFmtId="0" fontId="29" fillId="2" borderId="76" xfId="0" applyFont="1" applyFill="1" applyBorder="1" applyAlignment="1">
      <alignment horizontal="left" vertical="top" wrapText="1"/>
    </xf>
    <xf numFmtId="0" fontId="29" fillId="2" borderId="75" xfId="0" applyFont="1" applyFill="1" applyBorder="1" applyAlignment="1">
      <alignment horizontal="left" vertical="top" wrapText="1"/>
    </xf>
    <xf numFmtId="0" fontId="30" fillId="2" borderId="71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4" fontId="28" fillId="2" borderId="74" xfId="0" applyNumberFormat="1" applyFont="1" applyFill="1" applyBorder="1" applyAlignment="1">
      <alignment horizontal="left" vertical="center" wrapText="1"/>
    </xf>
    <xf numFmtId="0" fontId="28" fillId="2" borderId="73" xfId="0" applyFont="1" applyFill="1" applyBorder="1" applyAlignment="1">
      <alignment horizontal="left" vertical="center" wrapText="1"/>
    </xf>
    <xf numFmtId="0" fontId="32" fillId="5" borderId="68" xfId="0" applyFont="1" applyFill="1" applyBorder="1" applyAlignment="1">
      <alignment horizontal="left" vertical="center" wrapText="1"/>
    </xf>
    <xf numFmtId="0" fontId="32" fillId="5" borderId="67" xfId="0" applyFont="1" applyFill="1" applyBorder="1" applyAlignment="1">
      <alignment horizontal="left" vertical="center" wrapText="1"/>
    </xf>
    <xf numFmtId="0" fontId="32" fillId="5" borderId="66" xfId="0" applyFont="1" applyFill="1" applyBorder="1" applyAlignment="1">
      <alignment horizontal="left" vertical="center" wrapText="1"/>
    </xf>
    <xf numFmtId="0" fontId="32" fillId="5" borderId="94" xfId="0" applyFont="1" applyFill="1" applyBorder="1" applyAlignment="1">
      <alignment horizontal="left" vertical="center" wrapText="1"/>
    </xf>
    <xf numFmtId="0" fontId="32" fillId="5" borderId="93" xfId="0" applyFont="1" applyFill="1" applyBorder="1" applyAlignment="1">
      <alignment horizontal="left" vertical="center" wrapText="1"/>
    </xf>
    <xf numFmtId="0" fontId="32" fillId="5" borderId="92" xfId="0" applyFont="1" applyFill="1" applyBorder="1" applyAlignment="1">
      <alignment horizontal="left" vertical="center" wrapText="1"/>
    </xf>
    <xf numFmtId="0" fontId="34" fillId="2" borderId="89" xfId="0" applyFont="1" applyFill="1" applyBorder="1" applyAlignment="1">
      <alignment horizontal="left" vertical="top" wrapText="1"/>
    </xf>
    <xf numFmtId="0" fontId="34" fillId="2" borderId="28" xfId="0" applyFont="1" applyFill="1" applyBorder="1" applyAlignment="1">
      <alignment horizontal="left" vertical="top" wrapText="1"/>
    </xf>
    <xf numFmtId="0" fontId="34" fillId="2" borderId="88" xfId="0" applyFont="1" applyFill="1" applyBorder="1" applyAlignment="1">
      <alignment horizontal="left" vertical="top" wrapText="1"/>
    </xf>
    <xf numFmtId="0" fontId="34" fillId="2" borderId="87" xfId="0" applyFont="1" applyFill="1" applyBorder="1" applyAlignment="1">
      <alignment horizontal="left" vertical="top" wrapText="1"/>
    </xf>
    <xf numFmtId="0" fontId="34" fillId="2" borderId="86" xfId="0" applyFont="1" applyFill="1" applyBorder="1" applyAlignment="1">
      <alignment horizontal="left" vertical="top" wrapText="1"/>
    </xf>
    <xf numFmtId="0" fontId="34" fillId="2" borderId="85" xfId="0" applyFont="1" applyFill="1" applyBorder="1" applyAlignment="1">
      <alignment horizontal="left" vertical="top" wrapText="1"/>
    </xf>
    <xf numFmtId="0" fontId="34" fillId="2" borderId="26" xfId="0" applyFont="1" applyFill="1" applyBorder="1" applyAlignment="1">
      <alignment horizontal="left" vertical="top" wrapText="1"/>
    </xf>
    <xf numFmtId="0" fontId="34" fillId="2" borderId="113" xfId="0" applyFont="1" applyFill="1" applyBorder="1" applyAlignment="1">
      <alignment horizontal="left" vertical="top" wrapText="1"/>
    </xf>
    <xf numFmtId="0" fontId="34" fillId="2" borderId="39" xfId="0" applyFont="1" applyFill="1" applyBorder="1" applyAlignment="1">
      <alignment horizontal="left" vertical="top" wrapText="1"/>
    </xf>
    <xf numFmtId="0" fontId="34" fillId="2" borderId="114" xfId="0" applyFont="1" applyFill="1" applyBorder="1" applyAlignment="1">
      <alignment horizontal="left" vertical="top" wrapText="1"/>
    </xf>
    <xf numFmtId="0" fontId="34" fillId="2" borderId="118" xfId="0" applyFont="1" applyFill="1" applyBorder="1" applyAlignment="1">
      <alignment horizontal="center" vertical="top" wrapText="1"/>
    </xf>
    <xf numFmtId="0" fontId="34" fillId="2" borderId="116" xfId="0" applyFont="1" applyFill="1" applyBorder="1" applyAlignment="1">
      <alignment horizontal="center" vertical="top" wrapText="1"/>
    </xf>
    <xf numFmtId="0" fontId="34" fillId="2" borderId="119" xfId="0" applyFont="1" applyFill="1" applyBorder="1" applyAlignment="1">
      <alignment horizontal="center" vertical="top" wrapText="1"/>
    </xf>
    <xf numFmtId="0" fontId="32" fillId="5" borderId="105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34" fillId="2" borderId="106" xfId="0" applyFont="1" applyFill="1" applyBorder="1" applyAlignment="1">
      <alignment vertical="top" wrapText="1"/>
    </xf>
    <xf numFmtId="0" fontId="34" fillId="2" borderId="107" xfId="0" applyFont="1" applyFill="1" applyBorder="1" applyAlignment="1">
      <alignment vertical="top" wrapText="1"/>
    </xf>
    <xf numFmtId="0" fontId="34" fillId="2" borderId="108" xfId="0" applyFont="1" applyFill="1" applyBorder="1" applyAlignment="1">
      <alignment vertical="top" wrapText="1"/>
    </xf>
    <xf numFmtId="0" fontId="34" fillId="2" borderId="111" xfId="0" applyFont="1" applyFill="1" applyBorder="1" applyAlignment="1">
      <alignment vertical="top" wrapText="1"/>
    </xf>
    <xf numFmtId="0" fontId="34" fillId="2" borderId="39" xfId="0" applyFont="1" applyFill="1" applyBorder="1" applyAlignment="1">
      <alignment vertical="top" wrapText="1"/>
    </xf>
    <xf numFmtId="0" fontId="34" fillId="2" borderId="112" xfId="0" applyFont="1" applyFill="1" applyBorder="1" applyAlignment="1">
      <alignment vertical="top" wrapText="1"/>
    </xf>
    <xf numFmtId="0" fontId="34" fillId="2" borderId="111" xfId="0" applyFont="1" applyFill="1" applyBorder="1" applyAlignment="1">
      <alignment vertical="justify" wrapText="1"/>
    </xf>
    <xf numFmtId="0" fontId="34" fillId="2" borderId="39" xfId="0" applyFont="1" applyFill="1" applyBorder="1" applyAlignment="1">
      <alignment vertical="justify" wrapText="1"/>
    </xf>
    <xf numFmtId="0" fontId="34" fillId="2" borderId="112" xfId="0" applyFont="1" applyFill="1" applyBorder="1" applyAlignment="1">
      <alignment vertical="justify" wrapText="1"/>
    </xf>
    <xf numFmtId="0" fontId="34" fillId="2" borderId="115" xfId="0" applyFont="1" applyFill="1" applyBorder="1" applyAlignment="1">
      <alignment horizontal="left" vertical="top" wrapText="1"/>
    </xf>
    <xf numFmtId="0" fontId="34" fillId="2" borderId="116" xfId="0" applyFont="1" applyFill="1" applyBorder="1" applyAlignment="1">
      <alignment horizontal="left" vertical="top" wrapText="1"/>
    </xf>
    <xf numFmtId="0" fontId="34" fillId="2" borderId="117" xfId="0" applyFont="1" applyFill="1" applyBorder="1" applyAlignment="1">
      <alignment horizontal="left" vertical="top" wrapText="1"/>
    </xf>
    <xf numFmtId="0" fontId="34" fillId="2" borderId="109" xfId="0" applyFont="1" applyFill="1" applyBorder="1" applyAlignment="1">
      <alignment horizontal="left" vertical="top" wrapText="1"/>
    </xf>
    <xf numFmtId="0" fontId="34" fillId="2" borderId="107" xfId="0" applyFont="1" applyFill="1" applyBorder="1" applyAlignment="1">
      <alignment horizontal="left" vertical="top" wrapText="1"/>
    </xf>
    <xf numFmtId="0" fontId="34" fillId="2" borderId="110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justify"/>
    </xf>
    <xf numFmtId="0" fontId="32" fillId="5" borderId="71" xfId="0" applyFont="1" applyFill="1" applyBorder="1" applyAlignment="1">
      <alignment horizontal="left" vertical="center" wrapText="1"/>
    </xf>
    <xf numFmtId="0" fontId="32" fillId="5" borderId="70" xfId="0" applyFont="1" applyFill="1" applyBorder="1" applyAlignment="1">
      <alignment horizontal="left" vertical="center" wrapText="1"/>
    </xf>
    <xf numFmtId="0" fontId="32" fillId="5" borderId="69" xfId="0" applyFont="1" applyFill="1" applyBorder="1" applyAlignment="1">
      <alignment horizontal="left" vertical="center" wrapText="1"/>
    </xf>
    <xf numFmtId="0" fontId="30" fillId="2" borderId="59" xfId="0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horizontal="left" vertical="center" wrapText="1"/>
    </xf>
    <xf numFmtId="0" fontId="30" fillId="2" borderId="57" xfId="0" applyFont="1" applyFill="1" applyBorder="1" applyAlignment="1">
      <alignment horizontal="left" vertical="center" wrapText="1"/>
    </xf>
    <xf numFmtId="0" fontId="29" fillId="0" borderId="87" xfId="0" applyFont="1" applyBorder="1" applyAlignment="1">
      <alignment horizontal="left" vertical="top" wrapText="1"/>
    </xf>
    <xf numFmtId="0" fontId="29" fillId="0" borderId="86" xfId="0" applyFont="1" applyBorder="1" applyAlignment="1">
      <alignment horizontal="left" vertical="top" wrapText="1"/>
    </xf>
    <xf numFmtId="0" fontId="29" fillId="0" borderId="85" xfId="0" applyFont="1" applyBorder="1" applyAlignment="1">
      <alignment horizontal="left" vertical="top" wrapText="1"/>
    </xf>
    <xf numFmtId="0" fontId="30" fillId="2" borderId="89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27" xfId="0" applyFont="1" applyFill="1" applyBorder="1" applyAlignment="1">
      <alignment horizontal="left" vertical="top" wrapText="1"/>
    </xf>
    <xf numFmtId="0" fontId="29" fillId="0" borderId="28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/>
    </xf>
    <xf numFmtId="0" fontId="32" fillId="5" borderId="95" xfId="0" applyFont="1" applyFill="1" applyBorder="1" applyAlignment="1">
      <alignment horizontal="left" vertical="center" wrapText="1"/>
    </xf>
    <xf numFmtId="0" fontId="32" fillId="5" borderId="96" xfId="0" applyFont="1" applyFill="1" applyBorder="1" applyAlignment="1">
      <alignment horizontal="left" vertical="center" wrapText="1"/>
    </xf>
    <xf numFmtId="0" fontId="32" fillId="5" borderId="97" xfId="0" applyFont="1" applyFill="1" applyBorder="1" applyAlignment="1">
      <alignment horizontal="left" vertical="center" wrapText="1"/>
    </xf>
    <xf numFmtId="0" fontId="29" fillId="2" borderId="89" xfId="0" applyFont="1" applyFill="1" applyBorder="1" applyAlignment="1">
      <alignment horizontal="left" vertical="top" wrapText="1"/>
    </xf>
    <xf numFmtId="0" fontId="29" fillId="2" borderId="28" xfId="0" applyFont="1" applyFill="1" applyBorder="1" applyAlignment="1">
      <alignment horizontal="left" vertical="top" wrapText="1"/>
    </xf>
    <xf numFmtId="0" fontId="29" fillId="2" borderId="27" xfId="0" applyFont="1" applyFill="1" applyBorder="1" applyAlignment="1">
      <alignment horizontal="left" vertical="top" wrapText="1"/>
    </xf>
    <xf numFmtId="0" fontId="29" fillId="2" borderId="26" xfId="0" applyFont="1" applyFill="1" applyBorder="1" applyAlignment="1">
      <alignment horizontal="left" vertical="top" wrapText="1"/>
    </xf>
    <xf numFmtId="0" fontId="29" fillId="2" borderId="88" xfId="0" applyFont="1" applyFill="1" applyBorder="1" applyAlignment="1">
      <alignment horizontal="left" vertical="top" wrapText="1"/>
    </xf>
    <xf numFmtId="0" fontId="29" fillId="0" borderId="26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32" fillId="5" borderId="128" xfId="0" applyFont="1" applyFill="1" applyBorder="1" applyAlignment="1">
      <alignment horizontal="center" vertical="center" wrapText="1"/>
    </xf>
    <xf numFmtId="0" fontId="32" fillId="5" borderId="129" xfId="0" applyFont="1" applyFill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Relationship Id="rId14" Type="http://schemas.openxmlformats.org/officeDocument/2006/relationships/image" Target="../media/image3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microsoft.com/office/2007/relationships/hdphoto" Target="../media/hdphoto2.wdp"/><Relationship Id="rId7" Type="http://schemas.openxmlformats.org/officeDocument/2006/relationships/image" Target="../media/image38.png"/><Relationship Id="rId12" Type="http://schemas.openxmlformats.org/officeDocument/2006/relationships/image" Target="../media/image1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7.png"/><Relationship Id="rId11" Type="http://schemas.openxmlformats.org/officeDocument/2006/relationships/image" Target="../media/image39.png"/><Relationship Id="rId5" Type="http://schemas.openxmlformats.org/officeDocument/2006/relationships/image" Target="../media/image36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4" Type="http://schemas.openxmlformats.org/officeDocument/2006/relationships/image" Target="../media/image16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42.png"/><Relationship Id="rId4" Type="http://schemas.openxmlformats.org/officeDocument/2006/relationships/image" Target="../media/image16.png"/><Relationship Id="rId9" Type="http://schemas.openxmlformats.org/officeDocument/2006/relationships/image" Target="../media/image41.png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41.png"/><Relationship Id="rId5" Type="http://schemas.openxmlformats.org/officeDocument/2006/relationships/image" Target="../media/image43.png"/><Relationship Id="rId4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microsoft.com/office/2007/relationships/hdphoto" Target="../media/hdphoto2.wdp"/><Relationship Id="rId7" Type="http://schemas.openxmlformats.org/officeDocument/2006/relationships/image" Target="../media/image4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microsoft.com/office/2007/relationships/hdphoto" Target="../media/hdphoto2.wdp"/><Relationship Id="rId7" Type="http://schemas.openxmlformats.org/officeDocument/2006/relationships/image" Target="../media/image18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7.png"/><Relationship Id="rId11" Type="http://schemas.openxmlformats.org/officeDocument/2006/relationships/image" Target="../media/image41.png"/><Relationship Id="rId5" Type="http://schemas.openxmlformats.org/officeDocument/2006/relationships/image" Target="../media/image16.png"/><Relationship Id="rId10" Type="http://schemas.openxmlformats.org/officeDocument/2006/relationships/image" Target="../media/image45.png"/><Relationship Id="rId4" Type="http://schemas.openxmlformats.org/officeDocument/2006/relationships/image" Target="../media/image11.png"/><Relationship Id="rId9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46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20.png"/><Relationship Id="rId2" Type="http://schemas.openxmlformats.org/officeDocument/2006/relationships/image" Target="../media/image4.png"/><Relationship Id="rId1" Type="http://schemas.openxmlformats.org/officeDocument/2006/relationships/image" Target="../media/image1.jpg"/><Relationship Id="rId6" Type="http://schemas.microsoft.com/office/2007/relationships/hdphoto" Target="../media/hdphoto2.wdp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5" Type="http://schemas.openxmlformats.org/officeDocument/2006/relationships/image" Target="../media/image47.png"/><Relationship Id="rId10" Type="http://schemas.openxmlformats.org/officeDocument/2006/relationships/image" Target="../media/image18.png"/><Relationship Id="rId4" Type="http://schemas.microsoft.com/office/2007/relationships/hdphoto" Target="../media/hdphoto1.wdp"/><Relationship Id="rId9" Type="http://schemas.openxmlformats.org/officeDocument/2006/relationships/image" Target="../media/image17.png"/><Relationship Id="rId14" Type="http://schemas.openxmlformats.org/officeDocument/2006/relationships/image" Target="../media/image4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50.png"/><Relationship Id="rId7" Type="http://schemas.openxmlformats.org/officeDocument/2006/relationships/image" Target="../media/image52.png"/><Relationship Id="rId12" Type="http://schemas.openxmlformats.org/officeDocument/2006/relationships/image" Target="../media/image57.sv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microsoft.com/office/2007/relationships/hdphoto" Target="../media/hdphoto4.wdp"/><Relationship Id="rId11" Type="http://schemas.openxmlformats.org/officeDocument/2006/relationships/image" Target="../media/image56.png"/><Relationship Id="rId5" Type="http://schemas.openxmlformats.org/officeDocument/2006/relationships/image" Target="../media/image51.png"/><Relationship Id="rId10" Type="http://schemas.openxmlformats.org/officeDocument/2006/relationships/image" Target="../media/image55.svg"/><Relationship Id="rId4" Type="http://schemas.microsoft.com/office/2007/relationships/hdphoto" Target="../media/hdphoto3.wdp"/><Relationship Id="rId9" Type="http://schemas.openxmlformats.org/officeDocument/2006/relationships/image" Target="../media/image5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61.png"/><Relationship Id="rId1" Type="http://schemas.openxmlformats.org/officeDocument/2006/relationships/image" Target="../media/image49.png"/><Relationship Id="rId6" Type="http://schemas.openxmlformats.org/officeDocument/2006/relationships/image" Target="../media/image64.sv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svg"/><Relationship Id="rId7" Type="http://schemas.openxmlformats.org/officeDocument/2006/relationships/image" Target="../media/image57.svg"/><Relationship Id="rId2" Type="http://schemas.openxmlformats.org/officeDocument/2006/relationships/image" Target="../media/image54.png"/><Relationship Id="rId1" Type="http://schemas.openxmlformats.org/officeDocument/2006/relationships/image" Target="../media/image49.png"/><Relationship Id="rId6" Type="http://schemas.openxmlformats.org/officeDocument/2006/relationships/image" Target="../media/image56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7" Type="http://schemas.openxmlformats.org/officeDocument/2006/relationships/image" Target="../media/image21.png"/><Relationship Id="rId2" Type="http://schemas.openxmlformats.org/officeDocument/2006/relationships/image" Target="../media/image67.jpeg"/><Relationship Id="rId1" Type="http://schemas.openxmlformats.org/officeDocument/2006/relationships/image" Target="../media/image49.png"/><Relationship Id="rId6" Type="http://schemas.openxmlformats.org/officeDocument/2006/relationships/image" Target="../media/image14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7" Type="http://schemas.openxmlformats.org/officeDocument/2006/relationships/image" Target="../media/image40.png"/><Relationship Id="rId2" Type="http://schemas.openxmlformats.org/officeDocument/2006/relationships/image" Target="../media/image58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0.png"/></Relationships>
</file>

<file path=xl/drawings/_rels/drawing24.xml.rels><?xml version="1.0" encoding="UTF-8" standalone="yes"?>
<Relationships xmlns="http://schemas.openxmlformats.org/package/2006/relationships"><Relationship Id="rId3" Type="http://schemas.microsoft.com/office/2007/relationships/hdphoto" Target="../media/hdphoto5.wdp"/><Relationship Id="rId2" Type="http://schemas.openxmlformats.org/officeDocument/2006/relationships/image" Target="../media/image69.png"/><Relationship Id="rId1" Type="http://schemas.openxmlformats.org/officeDocument/2006/relationships/image" Target="../media/image68.jpeg"/><Relationship Id="rId4" Type="http://schemas.openxmlformats.org/officeDocument/2006/relationships/image" Target="../media/image7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12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22.png"/><Relationship Id="rId6" Type="http://schemas.microsoft.com/office/2007/relationships/hdphoto" Target="../media/hdphoto2.wdp"/><Relationship Id="rId11" Type="http://schemas.openxmlformats.org/officeDocument/2006/relationships/image" Target="../media/image18.png"/><Relationship Id="rId5" Type="http://schemas.openxmlformats.org/officeDocument/2006/relationships/image" Target="../media/image10.png"/><Relationship Id="rId15" Type="http://schemas.openxmlformats.org/officeDocument/2006/relationships/image" Target="../media/image24.png"/><Relationship Id="rId10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16.png"/><Relationship Id="rId1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27660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24424" y="6810375"/>
          <a:ext cx="4105276" cy="23812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39618" y="7972425"/>
          <a:ext cx="500286" cy="141922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096768" y="2924175"/>
          <a:ext cx="500286" cy="237172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DBD675-71BB-4895-B288-A1616AE48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E3271225-9D56-443D-B275-8F14657A3CBA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4" name="Imagem 3">
          <a:extLst>
            <a:ext uri="{FF2B5EF4-FFF2-40B4-BE49-F238E27FC236}">
              <a16:creationId xmlns:a16="http://schemas.microsoft.com/office/drawing/2014/main" id="{E409B852-0388-4E96-B9B9-07494F217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6E0303E-0C03-43A5-8B2D-7881F3A42472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4C0CDBE-76EA-4FA8-9BBD-31B56248B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7" name="Imagem 6">
          <a:extLst>
            <a:ext uri="{FF2B5EF4-FFF2-40B4-BE49-F238E27FC236}">
              <a16:creationId xmlns:a16="http://schemas.microsoft.com/office/drawing/2014/main" id="{8C4C0ED3-845A-4534-9588-C7A919C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294044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8" name="Imagem 7">
          <a:extLst>
            <a:ext uri="{FF2B5EF4-FFF2-40B4-BE49-F238E27FC236}">
              <a16:creationId xmlns:a16="http://schemas.microsoft.com/office/drawing/2014/main" id="{A58B3561-F7BC-411D-A599-8744F356F0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4810125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9" name="Imagem 8">
          <a:extLst>
            <a:ext uri="{FF2B5EF4-FFF2-40B4-BE49-F238E27FC236}">
              <a16:creationId xmlns:a16="http://schemas.microsoft.com/office/drawing/2014/main" id="{8426F6A7-4D17-450B-9825-C7B2B19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10" name="Imagem 9">
          <a:extLst>
            <a:ext uri="{FF2B5EF4-FFF2-40B4-BE49-F238E27FC236}">
              <a16:creationId xmlns:a16="http://schemas.microsoft.com/office/drawing/2014/main" id="{036D8ED3-D6C8-49C5-B919-B1E63A622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5377393-6B0D-4550-BCD4-E4C775793CA7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A6608DD-E456-4C31-891F-C44FEFDDA885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C8A7546-E2C5-41AA-A975-EE32E9C1948C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747BF37-29E0-4282-B3D7-572A354A8CD9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AD37644-C332-46C3-9978-B0149391BF3D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9A31958-037C-4644-9E6D-B6A64102F3B5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17" name="Imagem 16">
          <a:extLst>
            <a:ext uri="{FF2B5EF4-FFF2-40B4-BE49-F238E27FC236}">
              <a16:creationId xmlns:a16="http://schemas.microsoft.com/office/drawing/2014/main" id="{F06E7066-0F70-41EB-963E-1417A433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9363075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18" name="Imagem 17">
          <a:extLst>
            <a:ext uri="{FF2B5EF4-FFF2-40B4-BE49-F238E27FC236}">
              <a16:creationId xmlns:a16="http://schemas.microsoft.com/office/drawing/2014/main" id="{B1B436F0-760D-44E8-BB5A-485F880E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5125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19" name="Imagem 18">
          <a:extLst>
            <a:ext uri="{FF2B5EF4-FFF2-40B4-BE49-F238E27FC236}">
              <a16:creationId xmlns:a16="http://schemas.microsoft.com/office/drawing/2014/main" id="{FF232489-3C36-4138-A921-9310C642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20" name="Imagem 19">
          <a:extLst>
            <a:ext uri="{FF2B5EF4-FFF2-40B4-BE49-F238E27FC236}">
              <a16:creationId xmlns:a16="http://schemas.microsoft.com/office/drawing/2014/main" id="{010E0765-9A3E-45D7-9A72-CD8556A9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3CCC687-A3DE-4D20-B506-E57159AC79CB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879C8563-4565-4F81-A9BF-AB5030DDC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C1AF23B-0958-4630-BB10-EC7AD245903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6CAF679-2BBF-4081-B153-65BD920DFE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437D8BA9-99ED-4E76-A609-B79A4E0137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A57F1FB2-766F-4483-A4A4-AEA1F95818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E8E7970-01D3-4246-A8A4-A10DCED1053A}"/>
            </a:ext>
          </a:extLst>
        </xdr:cNvPr>
        <xdr:cNvSpPr/>
      </xdr:nvSpPr>
      <xdr:spPr>
        <a:xfrm>
          <a:off x="5305425" y="1228725"/>
          <a:ext cx="2371725" cy="2571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4E19398-3DEE-4BFB-B920-3C2E35853F9E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2E221A39-F671-4E16-80B6-4176FE8B4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CCF20CF6-0CBC-45AB-9571-847A93D50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A34FA61-6908-4CBB-B2DB-F3E390F60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18</xdr:row>
      <xdr:rowOff>9525</xdr:rowOff>
    </xdr:from>
    <xdr:to>
      <xdr:col>17</xdr:col>
      <xdr:colOff>417782</xdr:colOff>
      <xdr:row>37</xdr:row>
      <xdr:rowOff>75739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ED5050EB-8FC2-421B-AC27-75195ED12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1475" y="4572000"/>
          <a:ext cx="10542857" cy="36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</xdr:row>
      <xdr:rowOff>0</xdr:rowOff>
    </xdr:from>
    <xdr:to>
      <xdr:col>18</xdr:col>
      <xdr:colOff>238125</xdr:colOff>
      <xdr:row>20</xdr:row>
      <xdr:rowOff>89127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06CA14C-6132-48B6-B516-094CE376A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29700" y="571500"/>
          <a:ext cx="2314575" cy="446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591AE28-7156-4676-A2CE-B98205A357DF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BC0E933-3EC9-4BED-9777-B311F1A7BB61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7181C66-7377-499D-A7C6-0C5F6F4F3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0619ADD-4706-4A70-8135-DDF8BB28E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764E751-8C17-4DCF-99CD-3EE9CD4021F1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B20C521-F6F1-42DF-B2F1-A7F6C8489A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0F60B0A-3860-4172-8F3B-87C2DDA3524B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177DEBB-21B6-40C6-AF95-90B803048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7626" y="3627293"/>
          <a:ext cx="2226950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6287DF7-18A1-4952-903A-1D40206F1595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D4BE1269-CC24-4C06-8034-67459F9D417F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6A3E03B-4C3B-448A-9607-5C5ECCC2B8E7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C4A7A062-7C6E-4667-BD83-563B01E5EC9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3274E29-5AB8-4165-A7CB-CE63A50503F9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06172D6-6250-4E53-8307-DE9463666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D0DB28EF-4404-4B2D-BB28-4717E686E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1EA823B-010F-4D0A-9FA8-C568F342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14F42BF9-7406-48AB-99BA-CC2E96ACF918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77825B0-35C8-41FB-B2F9-C5B2F3B5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786BA69-5277-4D73-AA13-C7B4218EF799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C8605B8-02BE-41C3-B9DE-B70D79703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E94ECED0-2F25-4923-AE60-7F63F1764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FE6DDD9-6CEE-424B-A213-13497C675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25800FFB-1A8B-4F7F-B652-020346DA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7F235EB-773F-45A8-8DC4-739DA9CE6D1D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B3915891-EF8C-49AF-8480-3D77DA05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619125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B97D86-7331-4A7F-9CAF-19C2DDB2F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70199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79E7AAC6-4BF3-4E3C-87A5-6DB5D1688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C462D65-8F1D-45BE-AC0D-455977A9E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1F7E72AB-DD6D-4D81-B490-20421894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73908FB-5863-4E0A-9E74-EAF5DAB340FD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B07325C7-4BEB-4D9E-852C-57F51BDF3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D3421E-BE1F-4B48-AE8B-7EE3606867B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8CD56E1D-F1F3-4C94-811F-890E0F01D9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AD6B4E6D-6CBD-49F3-8846-9F16A4BD26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E7FFB312-40BA-4CED-8423-C24D335A0D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13D0D6C-3A1D-4B98-B7DD-D05CF71F32B0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957AD4B7-6B71-414B-8CB3-DB60394E7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C0E4F3B8-7EAE-437C-AEF1-A7E8DD035E4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E44D6BC6-A986-43FD-A109-DC7A34D260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E8648CDB-CA9D-4A59-B8C1-E8C8B047A2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0F257EAC-00CB-45ED-819B-BDAC860B73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87960943-2101-4CB7-AC68-339D4A0159AC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C6C675ED-479D-4688-9EDB-D85237A1AF89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3754A88-F2B9-4E69-998A-E96BE3ED8061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5229581-30CF-4A38-8B76-E8D60A8A90C7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7B697449-43EC-47C8-AEEC-4AF923429BC9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B8BA7F8B-AE48-4026-B898-BAF7644523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F1E365BC-B9F8-433B-A2FA-C0E98A10B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1C7EF3B8-AE57-469D-9099-B6A751186D9A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F2C1479-6E37-4F92-A22D-95372C32A95D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A787EF2-4FB7-4CB6-8D27-B85175A55839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65662043-085A-4B35-B4F7-FB7DBFFF957E}"/>
            </a:ext>
          </a:extLst>
        </xdr:cNvPr>
        <xdr:cNvSpPr/>
      </xdr:nvSpPr>
      <xdr:spPr>
        <a:xfrm>
          <a:off x="5658716" y="4405746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443184E-1416-4796-8E69-D65C6E42C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92501" y="4420373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C83ECCA6-ECD0-406D-838E-769E60D46C58}"/>
            </a:ext>
          </a:extLst>
        </xdr:cNvPr>
        <xdr:cNvSpPr/>
      </xdr:nvSpPr>
      <xdr:spPr>
        <a:xfrm>
          <a:off x="7820891" y="4404880"/>
          <a:ext cx="1880754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EAF483A7-1B5B-40F9-9617-B98D4807F42B}"/>
            </a:ext>
          </a:extLst>
        </xdr:cNvPr>
        <xdr:cNvSpPr/>
      </xdr:nvSpPr>
      <xdr:spPr>
        <a:xfrm>
          <a:off x="7906399" y="44583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75F45E1-8A7C-41F0-8CB3-D8D8F29A3041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FE10A2CA-F3B3-48D0-9FF9-223EF14C465A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6997E2-A0C6-4F95-9515-73D9ACF9606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D9162984-AAEF-4276-90B9-87202EB9267A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464AFE54-53E0-4CD2-83E5-990EFEE6CA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1BD27ECB-57CD-4C42-9C20-F3511CDFDF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EB9EA1C2-DD62-4796-BC91-C430F4D9DF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552EBB38-7059-449B-94C4-755491DAE1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D72BEC43-63E0-4776-A3EB-6A5AC44A632C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42F29382-D345-4215-A6C2-1D18382AEFB8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19E137D3-C1F3-4BE9-96E2-2798218FD26A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45358A1F-A8DB-4DBD-85EE-DA6F361D8BA7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69" name="Imagem 68">
          <a:extLst>
            <a:ext uri="{FF2B5EF4-FFF2-40B4-BE49-F238E27FC236}">
              <a16:creationId xmlns:a16="http://schemas.microsoft.com/office/drawing/2014/main" id="{E1779D1E-7221-4BCD-9637-B9A16E40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70" name="Imagem 69">
          <a:extLst>
            <a:ext uri="{FF2B5EF4-FFF2-40B4-BE49-F238E27FC236}">
              <a16:creationId xmlns:a16="http://schemas.microsoft.com/office/drawing/2014/main" id="{DF51480D-4E5F-48EE-BED6-D7925581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71" name="Imagem 70">
          <a:extLst>
            <a:ext uri="{FF2B5EF4-FFF2-40B4-BE49-F238E27FC236}">
              <a16:creationId xmlns:a16="http://schemas.microsoft.com/office/drawing/2014/main" id="{DCA1A990-0EF2-4600-8887-EBA53B2E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72" name="Imagem 71">
          <a:extLst>
            <a:ext uri="{FF2B5EF4-FFF2-40B4-BE49-F238E27FC236}">
              <a16:creationId xmlns:a16="http://schemas.microsoft.com/office/drawing/2014/main" id="{FE387E5D-6D40-45F3-93F1-17FCA87A2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503208"/>
          <a:ext cx="104762" cy="142858"/>
        </a:xfrm>
        <a:prstGeom prst="rect">
          <a:avLst/>
        </a:prstGeom>
      </xdr:spPr>
    </xdr:pic>
    <xdr:clientData/>
  </xdr:oneCellAnchor>
  <xdr:twoCellAnchor>
    <xdr:from>
      <xdr:col>2</xdr:col>
      <xdr:colOff>415636</xdr:colOff>
      <xdr:row>8</xdr:row>
      <xdr:rowOff>164523</xdr:rowOff>
    </xdr:from>
    <xdr:to>
      <xdr:col>6</xdr:col>
      <xdr:colOff>362815</xdr:colOff>
      <xdr:row>10</xdr:row>
      <xdr:rowOff>40698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D015FAFA-7A2D-4530-9B3A-783CE839ABBD}"/>
            </a:ext>
          </a:extLst>
        </xdr:cNvPr>
        <xdr:cNvSpPr/>
      </xdr:nvSpPr>
      <xdr:spPr>
        <a:xfrm>
          <a:off x="1766454" y="1662546"/>
          <a:ext cx="2371725" cy="257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C67AA1-648E-4192-8AE2-9BBA9CF27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5E8EEDD-9234-44D5-B2B3-7252DED53EF1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F1C73ACC-CCE5-4BD7-9E44-4314D06F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BDC0E41-550D-4960-8F3B-4FFFEE0DE9D4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ED61B62-0A02-4108-8CDA-0B74A54C6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40</xdr:row>
      <xdr:rowOff>38100</xdr:rowOff>
    </xdr:from>
    <xdr:to>
      <xdr:col>20</xdr:col>
      <xdr:colOff>236950</xdr:colOff>
      <xdr:row>60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1B17537B-E3B3-4A68-AABB-18A97E800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7</xdr:row>
      <xdr:rowOff>9525</xdr:rowOff>
    </xdr:from>
    <xdr:to>
      <xdr:col>3</xdr:col>
      <xdr:colOff>85519</xdr:colOff>
      <xdr:row>22</xdr:row>
      <xdr:rowOff>85358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D620153-7158-41EE-ADD0-DC0580C1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" y="3343275"/>
          <a:ext cx="1647619" cy="2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28575</xdr:rowOff>
    </xdr:from>
    <xdr:to>
      <xdr:col>18</xdr:col>
      <xdr:colOff>113157</xdr:colOff>
      <xdr:row>19</xdr:row>
      <xdr:rowOff>18813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ABB96177-8E40-4780-9CE9-9B2B8D47D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0" y="3743325"/>
          <a:ext cx="9142857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126666</xdr:rowOff>
    </xdr:from>
    <xdr:to>
      <xdr:col>5</xdr:col>
      <xdr:colOff>218871</xdr:colOff>
      <xdr:row>9</xdr:row>
      <xdr:rowOff>28513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953062BA-ADA2-4CD8-8CD3-91E82C3A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317541"/>
          <a:ext cx="1399971" cy="42572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85725</xdr:rowOff>
    </xdr:from>
    <xdr:to>
      <xdr:col>5</xdr:col>
      <xdr:colOff>553046</xdr:colOff>
      <xdr:row>21</xdr:row>
      <xdr:rowOff>149153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A80BBA5F-1309-436C-9A26-59F481B2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5705475"/>
          <a:ext cx="1676996" cy="444428"/>
        </a:xfrm>
        <a:prstGeom prst="rect">
          <a:avLst/>
        </a:prstGeom>
      </xdr:spPr>
    </xdr:pic>
    <xdr:clientData/>
  </xdr:twoCellAnchor>
  <xdr:twoCellAnchor>
    <xdr:from>
      <xdr:col>20</xdr:col>
      <xdr:colOff>41078</xdr:colOff>
      <xdr:row>15</xdr:row>
      <xdr:rowOff>85729</xdr:rowOff>
    </xdr:from>
    <xdr:to>
      <xdr:col>20</xdr:col>
      <xdr:colOff>323257</xdr:colOff>
      <xdr:row>18</xdr:row>
      <xdr:rowOff>91765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4297857-2B50-4C2B-8A0F-05DEDE83DE6A}"/>
            </a:ext>
          </a:extLst>
        </xdr:cNvPr>
        <xdr:cNvGrpSpPr/>
      </xdr:nvGrpSpPr>
      <xdr:grpSpPr>
        <a:xfrm>
          <a:off x="12366428" y="2838454"/>
          <a:ext cx="282179" cy="577536"/>
          <a:chOff x="12142992" y="3238503"/>
          <a:chExt cx="348521" cy="723897"/>
        </a:xfrm>
      </xdr:grpSpPr>
      <xdr:pic>
        <xdr:nvPicPr>
          <xdr:cNvPr id="65" name="Imagem 64">
            <a:extLst>
              <a:ext uri="{FF2B5EF4-FFF2-40B4-BE49-F238E27FC236}">
                <a16:creationId xmlns:a16="http://schemas.microsoft.com/office/drawing/2014/main" id="{2E98CCFF-A36B-403E-A11A-47E815086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67" name="Imagem 66">
            <a:extLst>
              <a:ext uri="{FF2B5EF4-FFF2-40B4-BE49-F238E27FC236}">
                <a16:creationId xmlns:a16="http://schemas.microsoft.com/office/drawing/2014/main" id="{3A925B05-30EB-4D1C-B665-B6F4218E73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85725</xdr:colOff>
      <xdr:row>21</xdr:row>
      <xdr:rowOff>180975</xdr:rowOff>
    </xdr:from>
    <xdr:to>
      <xdr:col>15</xdr:col>
      <xdr:colOff>94334</xdr:colOff>
      <xdr:row>24</xdr:row>
      <xdr:rowOff>76142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C13B5A-8B7C-481E-93F1-7D618B29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7875" y="4076700"/>
          <a:ext cx="7323809" cy="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396874</xdr:colOff>
      <xdr:row>25</xdr:row>
      <xdr:rowOff>140758</xdr:rowOff>
    </xdr:from>
    <xdr:to>
      <xdr:col>9</xdr:col>
      <xdr:colOff>501636</xdr:colOff>
      <xdr:row>25</xdr:row>
      <xdr:rowOff>293141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B38CED7F-2797-4FCA-BDDA-7FBD9557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17</xdr:col>
      <xdr:colOff>492124</xdr:colOff>
      <xdr:row>26</xdr:row>
      <xdr:rowOff>150283</xdr:rowOff>
    </xdr:from>
    <xdr:ext cx="104762" cy="142858"/>
    <xdr:pic>
      <xdr:nvPicPr>
        <xdr:cNvPr id="96" name="Imagem 95">
          <a:extLst>
            <a:ext uri="{FF2B5EF4-FFF2-40B4-BE49-F238E27FC236}">
              <a16:creationId xmlns:a16="http://schemas.microsoft.com/office/drawing/2014/main" id="{1FCDCB14-E0AA-4905-AE72-794438A6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 editAs="oneCell">
    <xdr:from>
      <xdr:col>2</xdr:col>
      <xdr:colOff>561975</xdr:colOff>
      <xdr:row>30</xdr:row>
      <xdr:rowOff>9525</xdr:rowOff>
    </xdr:from>
    <xdr:to>
      <xdr:col>18</xdr:col>
      <xdr:colOff>168853</xdr:colOff>
      <xdr:row>32</xdr:row>
      <xdr:rowOff>26640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EB82FED-AADB-4138-8FB5-40EC0D171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14525" y="693420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27</xdr:row>
      <xdr:rowOff>142875</xdr:rowOff>
    </xdr:from>
    <xdr:to>
      <xdr:col>11</xdr:col>
      <xdr:colOff>590537</xdr:colOff>
      <xdr:row>27</xdr:row>
      <xdr:rowOff>295258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CA5785D9-809F-4FD3-95ED-106DE5067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27</xdr:row>
      <xdr:rowOff>133350</xdr:rowOff>
    </xdr:from>
    <xdr:to>
      <xdr:col>13</xdr:col>
      <xdr:colOff>581012</xdr:colOff>
      <xdr:row>27</xdr:row>
      <xdr:rowOff>285733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8878DDB5-EF71-4DA2-B688-4CC7747F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25</xdr:row>
      <xdr:rowOff>142875</xdr:rowOff>
    </xdr:from>
    <xdr:to>
      <xdr:col>15</xdr:col>
      <xdr:colOff>590537</xdr:colOff>
      <xdr:row>25</xdr:row>
      <xdr:rowOff>295258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59A508B7-C1CF-43F9-A068-33D14FFB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26</xdr:row>
      <xdr:rowOff>142875</xdr:rowOff>
    </xdr:from>
    <xdr:ext cx="104762" cy="142858"/>
    <xdr:pic>
      <xdr:nvPicPr>
        <xdr:cNvPr id="105" name="Imagem 104">
          <a:extLst>
            <a:ext uri="{FF2B5EF4-FFF2-40B4-BE49-F238E27FC236}">
              <a16:creationId xmlns:a16="http://schemas.microsoft.com/office/drawing/2014/main" id="{CFD738C7-EEE3-435F-BBD9-2EE144CAE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26</xdr:row>
      <xdr:rowOff>142875</xdr:rowOff>
    </xdr:from>
    <xdr:ext cx="104762" cy="142858"/>
    <xdr:pic>
      <xdr:nvPicPr>
        <xdr:cNvPr id="106" name="Imagem 105">
          <a:extLst>
            <a:ext uri="{FF2B5EF4-FFF2-40B4-BE49-F238E27FC236}">
              <a16:creationId xmlns:a16="http://schemas.microsoft.com/office/drawing/2014/main" id="{12A12AB6-D83A-4E13-BE31-4658492C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17</xdr:col>
      <xdr:colOff>485775</xdr:colOff>
      <xdr:row>26</xdr:row>
      <xdr:rowOff>142875</xdr:rowOff>
    </xdr:from>
    <xdr:ext cx="104762" cy="142858"/>
    <xdr:pic>
      <xdr:nvPicPr>
        <xdr:cNvPr id="107" name="Imagem 106">
          <a:extLst>
            <a:ext uri="{FF2B5EF4-FFF2-40B4-BE49-F238E27FC236}">
              <a16:creationId xmlns:a16="http://schemas.microsoft.com/office/drawing/2014/main" id="{05C195F0-8592-49B4-8130-69FE5577C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twoCellAnchor>
    <xdr:from>
      <xdr:col>8</xdr:col>
      <xdr:colOff>58016</xdr:colOff>
      <xdr:row>25</xdr:row>
      <xdr:rowOff>76200</xdr:rowOff>
    </xdr:from>
    <xdr:to>
      <xdr:col>17</xdr:col>
      <xdr:colOff>537729</xdr:colOff>
      <xdr:row>25</xdr:row>
      <xdr:rowOff>319521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25DEDF1-7637-4667-B248-BFF11A681EE1}"/>
            </a:ext>
          </a:extLst>
        </xdr:cNvPr>
        <xdr:cNvGrpSpPr/>
      </xdr:nvGrpSpPr>
      <xdr:grpSpPr>
        <a:xfrm>
          <a:off x="5068166" y="4810125"/>
          <a:ext cx="5966113" cy="243321"/>
          <a:chOff x="5068166" y="5172075"/>
          <a:chExt cx="5966113" cy="243321"/>
        </a:xfrm>
      </xdr:grpSpPr>
      <xdr:sp macro="" textlink="">
        <xdr:nvSpPr>
          <xdr:cNvPr id="101" name="Retângulo: Cantos Arredondados 100">
            <a:extLst>
              <a:ext uri="{FF2B5EF4-FFF2-40B4-BE49-F238E27FC236}">
                <a16:creationId xmlns:a16="http://schemas.microsoft.com/office/drawing/2014/main" id="{E48452EA-A8B5-44E8-801D-E59A7F22D83C}"/>
              </a:ext>
            </a:extLst>
          </xdr:cNvPr>
          <xdr:cNvSpPr/>
        </xdr:nvSpPr>
        <xdr:spPr>
          <a:xfrm>
            <a:off x="5068166" y="5186796"/>
            <a:ext cx="2055812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102" name="Imagem 101">
            <a:extLst>
              <a:ext uri="{FF2B5EF4-FFF2-40B4-BE49-F238E27FC236}">
                <a16:creationId xmlns:a16="http://schemas.microsoft.com/office/drawing/2014/main" id="{D23BA4E2-11F4-4303-B7EF-7F724FAE8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901951" y="5201423"/>
            <a:ext cx="180000" cy="206667"/>
          </a:xfrm>
          <a:prstGeom prst="rect">
            <a:avLst/>
          </a:prstGeom>
        </xdr:spPr>
      </xdr:pic>
      <xdr:sp macro="" textlink="">
        <xdr:nvSpPr>
          <xdr:cNvPr id="103" name="Retângulo: Cantos Arredondados 102">
            <a:extLst>
              <a:ext uri="{FF2B5EF4-FFF2-40B4-BE49-F238E27FC236}">
                <a16:creationId xmlns:a16="http://schemas.microsoft.com/office/drawing/2014/main" id="{2EEDA127-412F-4DAE-ABBE-9ACDF63645BD}"/>
              </a:ext>
            </a:extLst>
          </xdr:cNvPr>
          <xdr:cNvSpPr/>
        </xdr:nvSpPr>
        <xdr:spPr>
          <a:xfrm>
            <a:off x="7230341" y="5185930"/>
            <a:ext cx="1880754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Retângulo: Cantos Arredondados 103">
            <a:extLst>
              <a:ext uri="{FF2B5EF4-FFF2-40B4-BE49-F238E27FC236}">
                <a16:creationId xmlns:a16="http://schemas.microsoft.com/office/drawing/2014/main" id="{66C60094-C9B3-4EFB-AC27-8B7216080762}"/>
              </a:ext>
            </a:extLst>
          </xdr:cNvPr>
          <xdr:cNvSpPr/>
        </xdr:nvSpPr>
        <xdr:spPr>
          <a:xfrm>
            <a:off x="7306324" y="5258499"/>
            <a:ext cx="133350" cy="8572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9" name="Retângulo: Cantos Arredondados 108">
            <a:extLst>
              <a:ext uri="{FF2B5EF4-FFF2-40B4-BE49-F238E27FC236}">
                <a16:creationId xmlns:a16="http://schemas.microsoft.com/office/drawing/2014/main" id="{DF8E74D6-F644-4ECC-AFB1-5AF731017B4B}"/>
              </a:ext>
            </a:extLst>
          </xdr:cNvPr>
          <xdr:cNvSpPr/>
        </xdr:nvSpPr>
        <xdr:spPr>
          <a:xfrm>
            <a:off x="9153525" y="5172075"/>
            <a:ext cx="1880754" cy="225137"/>
          </a:xfrm>
          <a:prstGeom prst="roundRect">
            <a:avLst/>
          </a:prstGeom>
          <a:solidFill>
            <a:schemeClr val="tx2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Adicionar</a:t>
            </a:r>
            <a:r>
              <a:rPr lang="pt-BR" sz="1050" b="1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/ Remover Colunas</a:t>
            </a:r>
            <a:endPara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16</xdr:col>
      <xdr:colOff>600075</xdr:colOff>
      <xdr:row>27</xdr:row>
      <xdr:rowOff>142875</xdr:rowOff>
    </xdr:from>
    <xdr:to>
      <xdr:col>17</xdr:col>
      <xdr:colOff>157938</xdr:colOff>
      <xdr:row>27</xdr:row>
      <xdr:rowOff>310338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6A26B823-AE78-47DD-BACA-E7944BFCA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5753100"/>
          <a:ext cx="167463" cy="16746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28</xdr:row>
      <xdr:rowOff>133350</xdr:rowOff>
    </xdr:from>
    <xdr:to>
      <xdr:col>17</xdr:col>
      <xdr:colOff>176988</xdr:colOff>
      <xdr:row>28</xdr:row>
      <xdr:rowOff>300813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BF36109B-C72D-4F12-BDF9-EE189A30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6181725"/>
          <a:ext cx="167463" cy="1674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F402B8-E50A-4223-9064-C81E78CFA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209E19FF-5938-4FC2-BA96-DE1DFCF437E9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781589D-D2F1-43B6-B82E-E559F604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A73EF43-87F2-42C7-AEA7-58EC3DD0E828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F4D851C-F17F-4040-8F7A-98993DE1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13</xdr:col>
      <xdr:colOff>75025</xdr:colOff>
      <xdr:row>66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93D6624-853E-44E0-ADF4-093E4361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0393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514195</xdr:colOff>
      <xdr:row>10</xdr:row>
      <xdr:rowOff>104777</xdr:rowOff>
    </xdr:from>
    <xdr:to>
      <xdr:col>20</xdr:col>
      <xdr:colOff>146960</xdr:colOff>
      <xdr:row>13</xdr:row>
      <xdr:rowOff>118724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805E70B-E34A-4C0C-854D-8257D7065C8B}"/>
            </a:ext>
          </a:extLst>
        </xdr:cNvPr>
        <xdr:cNvGrpSpPr/>
      </xdr:nvGrpSpPr>
      <xdr:grpSpPr>
        <a:xfrm>
          <a:off x="16659070" y="2162177"/>
          <a:ext cx="242365" cy="129029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E3496BC-64CC-4B0B-9A76-910FC5285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D062B591-469E-4E13-B83D-485A6B3C72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25</xdr:row>
      <xdr:rowOff>161925</xdr:rowOff>
    </xdr:from>
    <xdr:to>
      <xdr:col>20</xdr:col>
      <xdr:colOff>205029</xdr:colOff>
      <xdr:row>33</xdr:row>
      <xdr:rowOff>28578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C9BC00A-1817-4C35-A7BE-5F1AF36E9DEC}"/>
            </a:ext>
          </a:extLst>
        </xdr:cNvPr>
        <xdr:cNvGrpSpPr/>
      </xdr:nvGrpSpPr>
      <xdr:grpSpPr>
        <a:xfrm>
          <a:off x="16554450" y="6629400"/>
          <a:ext cx="405054" cy="1552578"/>
          <a:chOff x="12115818" y="3238500"/>
          <a:chExt cx="500286" cy="1743078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939BCC6E-C049-4D2B-8C4B-BC6A5B204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55FE50A2-04F9-4721-8944-204B6018872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9589CCCD-C773-4A6A-8848-E0FEA651B6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C34304EC-F160-46C7-A247-D0953FC0F3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D06B1075-2C69-4C80-9C5E-7781CA0F01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556904</xdr:colOff>
      <xdr:row>3</xdr:row>
      <xdr:rowOff>66675</xdr:rowOff>
    </xdr:from>
    <xdr:to>
      <xdr:col>1</xdr:col>
      <xdr:colOff>1219008</xdr:colOff>
      <xdr:row>4</xdr:row>
      <xdr:rowOff>66675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84AE9463-0B48-47EE-89DA-B06E64A4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904" y="3257550"/>
          <a:ext cx="1271704" cy="323850"/>
        </a:xfrm>
        <a:prstGeom prst="rect">
          <a:avLst/>
        </a:prstGeom>
        <a:solidFill>
          <a:srgbClr val="C00000"/>
        </a:solidFill>
      </xdr:spPr>
    </xdr:pic>
    <xdr:clientData/>
  </xdr:twoCellAnchor>
  <xdr:twoCellAnchor editAs="oneCell">
    <xdr:from>
      <xdr:col>0</xdr:col>
      <xdr:colOff>514350</xdr:colOff>
      <xdr:row>39</xdr:row>
      <xdr:rowOff>9525</xdr:rowOff>
    </xdr:from>
    <xdr:to>
      <xdr:col>7</xdr:col>
      <xdr:colOff>65627</xdr:colOff>
      <xdr:row>44</xdr:row>
      <xdr:rowOff>57025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C5675F8-0B6C-438F-9762-D6B423E2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" y="10191750"/>
          <a:ext cx="8380952" cy="10000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5</xdr:row>
      <xdr:rowOff>76202</xdr:rowOff>
    </xdr:from>
    <xdr:to>
      <xdr:col>2</xdr:col>
      <xdr:colOff>361950</xdr:colOff>
      <xdr:row>7</xdr:row>
      <xdr:rowOff>55202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E42705D-7909-4B5F-8730-D5DC1DC445BF}"/>
            </a:ext>
          </a:extLst>
        </xdr:cNvPr>
        <xdr:cNvSpPr/>
      </xdr:nvSpPr>
      <xdr:spPr>
        <a:xfrm>
          <a:off x="581025" y="1162052"/>
          <a:ext cx="1133475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364681</xdr:colOff>
      <xdr:row>5</xdr:row>
      <xdr:rowOff>76200</xdr:rowOff>
    </xdr:from>
    <xdr:to>
      <xdr:col>3</xdr:col>
      <xdr:colOff>504824</xdr:colOff>
      <xdr:row>7</xdr:row>
      <xdr:rowOff>55200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BF88C49-9F0B-4C68-9F9F-5573274B031A}"/>
            </a:ext>
          </a:extLst>
        </xdr:cNvPr>
        <xdr:cNvSpPr/>
      </xdr:nvSpPr>
      <xdr:spPr>
        <a:xfrm>
          <a:off x="1717231" y="1162050"/>
          <a:ext cx="749743" cy="3600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510756</xdr:colOff>
      <xdr:row>5</xdr:row>
      <xdr:rowOff>76202</xdr:rowOff>
    </xdr:from>
    <xdr:to>
      <xdr:col>4</xdr:col>
      <xdr:colOff>476251</xdr:colOff>
      <xdr:row>7</xdr:row>
      <xdr:rowOff>55202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1AE0A199-0F95-4858-89A0-EE75DD4C8FC4}"/>
            </a:ext>
          </a:extLst>
        </xdr:cNvPr>
        <xdr:cNvSpPr/>
      </xdr:nvSpPr>
      <xdr:spPr>
        <a:xfrm>
          <a:off x="3901656" y="1162052"/>
          <a:ext cx="159427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 </a:t>
          </a:r>
        </a:p>
      </xdr:txBody>
    </xdr:sp>
    <xdr:clientData/>
  </xdr:twoCellAnchor>
  <xdr:twoCellAnchor>
    <xdr:from>
      <xdr:col>4</xdr:col>
      <xdr:colOff>485774</xdr:colOff>
      <xdr:row>5</xdr:row>
      <xdr:rowOff>76200</xdr:rowOff>
    </xdr:from>
    <xdr:to>
      <xdr:col>4</xdr:col>
      <xdr:colOff>1476375</xdr:colOff>
      <xdr:row>7</xdr:row>
      <xdr:rowOff>55200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28F7A2E-817E-495B-8CAB-AFE0F72C0959}"/>
            </a:ext>
          </a:extLst>
        </xdr:cNvPr>
        <xdr:cNvSpPr/>
      </xdr:nvSpPr>
      <xdr:spPr>
        <a:xfrm>
          <a:off x="5505449" y="1162050"/>
          <a:ext cx="990601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1439025</xdr:colOff>
      <xdr:row>5</xdr:row>
      <xdr:rowOff>76199</xdr:rowOff>
    </xdr:from>
    <xdr:to>
      <xdr:col>5</xdr:col>
      <xdr:colOff>66675</xdr:colOff>
      <xdr:row>7</xdr:row>
      <xdr:rowOff>55199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F95421ED-20F6-4970-AFCC-26D6FA669DCD}"/>
            </a:ext>
          </a:extLst>
        </xdr:cNvPr>
        <xdr:cNvSpPr/>
      </xdr:nvSpPr>
      <xdr:spPr>
        <a:xfrm flipH="1">
          <a:off x="6458700" y="1162049"/>
          <a:ext cx="121845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1EC2E0-B7D3-4D15-AE31-798BBEB1D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5" name="Google Shape;228;ged7a15311d_0_9">
          <a:extLst>
            <a:ext uri="{FF2B5EF4-FFF2-40B4-BE49-F238E27FC236}">
              <a16:creationId xmlns:a16="http://schemas.microsoft.com/office/drawing/2014/main" id="{0DDD7A52-9FBF-498F-80A5-14AED017DEBE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628581F-6DB9-44F4-94D8-166E7D33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9A03297-64B8-46C1-9E68-F0BE2ADCF825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37</xdr:row>
      <xdr:rowOff>38100</xdr:rowOff>
    </xdr:from>
    <xdr:to>
      <xdr:col>20</xdr:col>
      <xdr:colOff>236950</xdr:colOff>
      <xdr:row>57</xdr:row>
      <xdr:rowOff>28575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D803F2E-0C56-4A32-9F84-6AEDBD13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5</xdr:row>
      <xdr:rowOff>152400</xdr:rowOff>
    </xdr:from>
    <xdr:to>
      <xdr:col>14</xdr:col>
      <xdr:colOff>227539</xdr:colOff>
      <xdr:row>8</xdr:row>
      <xdr:rowOff>161852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1E0030E4-ECA7-4E3A-91CD-2027C77D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5" y="3486150"/>
          <a:ext cx="8485714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</xdr:row>
      <xdr:rowOff>57150</xdr:rowOff>
    </xdr:from>
    <xdr:to>
      <xdr:col>2</xdr:col>
      <xdr:colOff>546217</xdr:colOff>
      <xdr:row>6</xdr:row>
      <xdr:rowOff>66626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3052E9DE-9F64-40C0-9ECF-4D70340C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3248025"/>
          <a:ext cx="1346317" cy="342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8F9638-FA53-436F-83F5-A5553021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0EA5F62B-19C4-4F8D-A190-7D31BD67F4E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D181D3-48BF-4C12-98F4-D7F8CA841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0AA917A-4D1F-4690-BD75-7B58FCE2A9D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FC0C8CB-E3FE-4D1F-B996-E27F144C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49</xdr:row>
      <xdr:rowOff>38100</xdr:rowOff>
    </xdr:from>
    <xdr:to>
      <xdr:col>12</xdr:col>
      <xdr:colOff>8350</xdr:colOff>
      <xdr:row>69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3A7EC1F-6FBC-4A0C-859D-CD75642A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5465767-FAFA-4DC4-8637-421336B4CBAF}"/>
            </a:ext>
          </a:extLst>
        </xdr:cNvPr>
        <xdr:cNvGrpSpPr/>
      </xdr:nvGrpSpPr>
      <xdr:grpSpPr>
        <a:xfrm>
          <a:off x="16557428" y="2447927"/>
          <a:ext cx="282179" cy="43835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C6122DE-2862-4C70-A521-BF2E9A789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C2695DF7-A482-44DB-849F-61929191B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0B35A13-7F75-442C-A02D-8F982A4F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3358099"/>
          <a:ext cx="7799942" cy="5661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67BC725-A320-46CF-A72D-6F6766024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3219451"/>
          <a:ext cx="1047090" cy="2666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9FEDC2-197F-4621-8D2A-EA19BDC9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1DDFEA06-1311-4F7E-8BC2-23718E06027A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90A86DC-B202-493E-BDED-8F8A9C3E2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123A308-0183-4787-8E75-DCA2F07A993E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0C10E04-7542-47A2-BAE7-423E6F265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4507EA-1FCB-4E61-8533-58154CE8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44</xdr:row>
      <xdr:rowOff>38100</xdr:rowOff>
    </xdr:from>
    <xdr:to>
      <xdr:col>12</xdr:col>
      <xdr:colOff>36925</xdr:colOff>
      <xdr:row>64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34DF896-52F3-4CAE-87A3-D5B16648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5AA6E91-1FA7-4014-B32D-00BE529C4698}"/>
            </a:ext>
          </a:extLst>
        </xdr:cNvPr>
        <xdr:cNvGrpSpPr/>
      </xdr:nvGrpSpPr>
      <xdr:grpSpPr>
        <a:xfrm>
          <a:off x="17183100" y="5715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F4A34ECB-726C-41E7-8204-2760B6857D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DF5715E-5A8B-4C6D-A0E5-7945322BCA8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710C1948-A9C8-4E04-B431-92DDE40DBD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C8462CF8-1E1E-4C9C-969E-13A33BC6DD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590E859-72C9-4F13-ABB4-69891CF770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23</xdr:row>
      <xdr:rowOff>161925</xdr:rowOff>
    </xdr:from>
    <xdr:to>
      <xdr:col>20</xdr:col>
      <xdr:colOff>205029</xdr:colOff>
      <xdr:row>31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CD64422-32DC-443F-9452-7B338BB3A9AC}"/>
            </a:ext>
          </a:extLst>
        </xdr:cNvPr>
        <xdr:cNvGrpSpPr/>
      </xdr:nvGrpSpPr>
      <xdr:grpSpPr>
        <a:xfrm>
          <a:off x="17202150" y="51054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EFB2F21C-5333-4DCA-8524-E3F0537D9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B5DFA991-9970-433B-85B5-302559069EF6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F77930B6-A6D3-4E17-A2AE-75FEA1E5B2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58BD3DD-6BCE-4772-98F8-234F549B81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8A645774-4984-4730-81A6-93C3E56C3B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A4D8972A-6932-41BB-8B28-EC288E4FC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" y="3495675"/>
          <a:ext cx="8257143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D8603995-0FD4-40DA-B51F-796B9E23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" y="3235068"/>
          <a:ext cx="1247583" cy="31770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15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6B655596-6DE0-4804-AA07-4E7F02DD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A23F7B-EF0C-46CF-8DD1-0E32C289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498CC19D-5B3D-42A1-A4B2-9FD8AD8F92AD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2</xdr:col>
      <xdr:colOff>32039</xdr:colOff>
      <xdr:row>6</xdr:row>
      <xdr:rowOff>7524</xdr:rowOff>
    </xdr:to>
    <xdr:pic>
      <xdr:nvPicPr>
        <xdr:cNvPr id="5" name="Imagem 4" descr="Logotipo&#10;&#10;Descrição gerada automaticamente com confiança baixa">
          <a:extLst>
            <a:ext uri="{FF2B5EF4-FFF2-40B4-BE49-F238E27FC236}">
              <a16:creationId xmlns:a16="http://schemas.microsoft.com/office/drawing/2014/main" id="{4BF4BB85-B721-4FD4-AB64-F6D9F20C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D073C45D-36E4-4C38-B789-80629AA91A1C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F8B2010-9FC2-4A2B-AF5B-39C4D3D11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D5C3C05-8A47-4B9C-8FAC-5FC740AC647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23BF7EA-FBB5-408A-94FB-320B40861C7C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1</xdr:col>
      <xdr:colOff>932520</xdr:colOff>
      <xdr:row>1</xdr:row>
      <xdr:rowOff>60613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2978AB-FFAF-4064-861C-EBA9DF12E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C7953A1-C43A-4354-8055-552E2D88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74C8FCA7-40A2-45AC-B870-E20720474C23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73C5726B-DB88-4B80-AF10-E03603C0AC7B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0F97B76D-C713-4B86-A019-44E53D7D35C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53</xdr:row>
      <xdr:rowOff>38100</xdr:rowOff>
    </xdr:from>
    <xdr:to>
      <xdr:col>13</xdr:col>
      <xdr:colOff>236950</xdr:colOff>
      <xdr:row>73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032A44B-75DF-4EE8-8DA0-AF61CDBB2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12</xdr:row>
      <xdr:rowOff>0</xdr:rowOff>
    </xdr:from>
    <xdr:to>
      <xdr:col>20</xdr:col>
      <xdr:colOff>185979</xdr:colOff>
      <xdr:row>16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C2A213D-9755-4037-83CA-B75F13010031}"/>
            </a:ext>
          </a:extLst>
        </xdr:cNvPr>
        <xdr:cNvGrpSpPr/>
      </xdr:nvGrpSpPr>
      <xdr:grpSpPr>
        <a:xfrm>
          <a:off x="16373475" y="22098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FFDD676-31DE-409E-9EDF-84459EB114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244A353-97B4-4613-A63F-A65D62148C3A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C09369AD-B1AE-46D3-BF42-EFEC30E387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7FA6F62-B23B-4BD1-8AFA-128CBE7105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4A2107A-4452-494C-A5FF-20D1AA27A1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32</xdr:row>
      <xdr:rowOff>161925</xdr:rowOff>
    </xdr:from>
    <xdr:to>
      <xdr:col>20</xdr:col>
      <xdr:colOff>205029</xdr:colOff>
      <xdr:row>40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275B223-757A-4715-AFA6-8C382F1492E9}"/>
            </a:ext>
          </a:extLst>
        </xdr:cNvPr>
        <xdr:cNvGrpSpPr/>
      </xdr:nvGrpSpPr>
      <xdr:grpSpPr>
        <a:xfrm>
          <a:off x="16392525" y="79629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20AFBC90-3944-4093-92CB-6AB6DBBB94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FD228F4-8CC4-405A-99BB-A3F789726B4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B00EDFC9-28BA-49EF-984B-CF4802CB29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DFC868E7-52F4-45AF-AE6C-3A93088657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E1CCCDE0-BB3B-4EED-BF50-576D5F68C1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561975</xdr:colOff>
      <xdr:row>14</xdr:row>
      <xdr:rowOff>19050</xdr:rowOff>
    </xdr:from>
    <xdr:to>
      <xdr:col>6</xdr:col>
      <xdr:colOff>306473</xdr:colOff>
      <xdr:row>16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95782A1-48DF-48AE-8079-1095D93D2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1975" y="3543300"/>
          <a:ext cx="7802648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12</xdr:row>
      <xdr:rowOff>27392</xdr:rowOff>
    </xdr:from>
    <xdr:to>
      <xdr:col>1</xdr:col>
      <xdr:colOff>1209483</xdr:colOff>
      <xdr:row>14</xdr:row>
      <xdr:rowOff>19001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CE0B9620-94B4-483C-A293-79A34C2F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2925" y="3218267"/>
          <a:ext cx="1276158" cy="324984"/>
        </a:xfrm>
        <a:prstGeom prst="rect">
          <a:avLst/>
        </a:prstGeom>
      </xdr:spPr>
    </xdr:pic>
    <xdr:clientData/>
  </xdr:twoCellAnchor>
  <xdr:oneCellAnchor>
    <xdr:from>
      <xdr:col>1</xdr:col>
      <xdr:colOff>1371601</xdr:colOff>
      <xdr:row>19</xdr:row>
      <xdr:rowOff>149226</xdr:rowOff>
    </xdr:from>
    <xdr:ext cx="190500" cy="190500"/>
    <xdr:pic>
      <xdr:nvPicPr>
        <xdr:cNvPr id="33" name="Imagem 32" descr="Ícone de lupa vermelho (símbolo png)">
          <a:extLst>
            <a:ext uri="{FF2B5EF4-FFF2-40B4-BE49-F238E27FC236}">
              <a16:creationId xmlns:a16="http://schemas.microsoft.com/office/drawing/2014/main" id="{F258AD4F-4005-4CF2-B291-1EE571DF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981201" y="21104226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29</xdr:row>
      <xdr:rowOff>171452</xdr:rowOff>
    </xdr:from>
    <xdr:ext cx="190500" cy="190500"/>
    <xdr:pic>
      <xdr:nvPicPr>
        <xdr:cNvPr id="34" name="Imagem 33" descr="Ícone de lupa vermelho (símbolo png)">
          <a:extLst>
            <a:ext uri="{FF2B5EF4-FFF2-40B4-BE49-F238E27FC236}">
              <a16:creationId xmlns:a16="http://schemas.microsoft.com/office/drawing/2014/main" id="{F21DBFBB-336B-42FF-87F0-4289EF34E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3745827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24</xdr:row>
      <xdr:rowOff>171452</xdr:rowOff>
    </xdr:from>
    <xdr:ext cx="190500" cy="190500"/>
    <xdr:pic>
      <xdr:nvPicPr>
        <xdr:cNvPr id="35" name="Imagem 34" descr="Ícone de lupa vermelho (símbolo png)">
          <a:extLst>
            <a:ext uri="{FF2B5EF4-FFF2-40B4-BE49-F238E27FC236}">
              <a16:creationId xmlns:a16="http://schemas.microsoft.com/office/drawing/2014/main" id="{85927953-278E-4D39-823D-29B4187C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2459952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41424"/>
          <a:ext cx="1438308" cy="22421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572776" y="1241424"/>
          <a:ext cx="1438307" cy="3289879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31848D4-85F4-42BF-8E5D-57F72ED2B785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AFCF2799-A800-4DF1-9D91-A30817F7FB9F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E7D25849-119B-4D79-96EB-D7820E8D6B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68" name="Imagem 67">
            <a:extLst>
              <a:ext uri="{FF2B5EF4-FFF2-40B4-BE49-F238E27FC236}">
                <a16:creationId xmlns:a16="http://schemas.microsoft.com/office/drawing/2014/main" id="{5D23544E-17C8-49F8-8C54-7BFE6C121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97A09395-81B6-4545-BEE0-E1E049AAA17B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1" name="Imagem 70">
            <a:extLst>
              <a:ext uri="{FF2B5EF4-FFF2-40B4-BE49-F238E27FC236}">
                <a16:creationId xmlns:a16="http://schemas.microsoft.com/office/drawing/2014/main" id="{E9A3CAEE-6DEA-406F-AB16-9DB30A40DD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3F52C9CE-6759-459B-B10B-1AE80FD185BE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6FA5DD2-EEAC-499D-BF78-616471044B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4162" y="5309754"/>
          <a:ext cx="2221755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DFDA12A-50D9-48D5-90A1-10C28DEFB244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66D6F94-434F-4EB5-A65B-4EA07D822606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C237F3E-14F4-40D1-8537-5F94DA51EAEC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911D573-571B-4142-9E8C-3F007349EC1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25212F3-63B7-4348-BC03-246D6A9E62AB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77C474D3-BDA0-4D3A-955D-9B530CDE35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B94128FA-3064-41D0-90AA-C10595CBF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464F6B9-141C-464D-B623-C4978188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44C3D69-285B-4BA8-BF34-AF66B040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B9AE4B4-EBBA-47D1-A825-E179E2460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8620" y="5013614"/>
          <a:ext cx="1671801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DCF3C1D1-E811-4773-AE7D-76793C50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07024" y="73226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00754FC2-3A07-4F39-A9B5-EFE35CEA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79074" y="73321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93540186-F55F-4491-91D9-2AD269B1F540}"/>
            </a:ext>
          </a:extLst>
        </xdr:cNvPr>
        <xdr:cNvSpPr/>
      </xdr:nvSpPr>
      <xdr:spPr>
        <a:xfrm>
          <a:off x="8304067" y="5012747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D36C41B-D886-4E34-AFDC-9395FDCCB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7937789"/>
          <a:ext cx="9310255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8C1F921B-7CF2-45A0-B4C6-A2D84212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95345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452790CB-DD96-4A6E-9361-D3442629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15125" y="73247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E954D1B7-D9F0-4E62-9E11-124DAC1D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0" y="73152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DBC6635-290F-417E-A977-FCFAE19C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3525" y="73247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2D44614-D036-4F25-98BE-2126123E0370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C4D3B007-95E2-44EE-A613-09ED4D2770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44E3F52D-DE96-4018-912A-6FBF18E0ADE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88C6AF8F-1D25-4484-96D2-CD83947C7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B9A62F78-80B1-410F-8FA3-FE61744B2D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900B3435-0BE4-48F9-A48E-029B08F8FA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3844B13A-E835-4AFF-B62A-11D9365F6927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ED0B9B09-7298-49DC-A575-4070267D02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840E6319-171D-47F1-9D1D-2413219925E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7" name="Imagem 46">
              <a:extLst>
                <a:ext uri="{FF2B5EF4-FFF2-40B4-BE49-F238E27FC236}">
                  <a16:creationId xmlns:a16="http://schemas.microsoft.com/office/drawing/2014/main" id="{D05AF017-920B-4A23-9A1D-8C3D0BF713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57B072E9-56EC-4994-A9D8-CF6C6CD3CD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AAFFE1E6-659F-4917-807E-A801CFF50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437733C5-2E01-4578-9135-F21E2922FCC6}"/>
            </a:ext>
          </a:extLst>
        </xdr:cNvPr>
        <xdr:cNvSpPr/>
      </xdr:nvSpPr>
      <xdr:spPr>
        <a:xfrm>
          <a:off x="7894495" y="4051589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25E889C4-C3E5-435C-9CAA-BC29CA05992E}"/>
            </a:ext>
          </a:extLst>
        </xdr:cNvPr>
        <xdr:cNvSpPr/>
      </xdr:nvSpPr>
      <xdr:spPr>
        <a:xfrm>
          <a:off x="1025236" y="1607993"/>
          <a:ext cx="1084119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6D8F2351-1B51-4CA3-906A-AE98244F3748}"/>
            </a:ext>
          </a:extLst>
        </xdr:cNvPr>
        <xdr:cNvSpPr/>
      </xdr:nvSpPr>
      <xdr:spPr>
        <a:xfrm>
          <a:off x="2001982" y="1600947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50329C59-6B70-4590-B1A3-0D32F511CAE3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76" name="Retângulo: Cantos Arredondados 75">
            <a:extLst>
              <a:ext uri="{FF2B5EF4-FFF2-40B4-BE49-F238E27FC236}">
                <a16:creationId xmlns:a16="http://schemas.microsoft.com/office/drawing/2014/main" id="{1BC7F27B-9FB3-4ADA-8315-BDFDAA5EBC3B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77" name="Imagem 76">
            <a:extLst>
              <a:ext uri="{FF2B5EF4-FFF2-40B4-BE49-F238E27FC236}">
                <a16:creationId xmlns:a16="http://schemas.microsoft.com/office/drawing/2014/main" id="{EC311DA6-853C-44DF-A904-87A623A9D8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78" name="Imagem 77">
            <a:extLst>
              <a:ext uri="{FF2B5EF4-FFF2-40B4-BE49-F238E27FC236}">
                <a16:creationId xmlns:a16="http://schemas.microsoft.com/office/drawing/2014/main" id="{133D9D38-90EF-43D4-A3A6-AB4C15C24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79" name="Retângulo: Cantos Arredondados 78">
            <a:extLst>
              <a:ext uri="{FF2B5EF4-FFF2-40B4-BE49-F238E27FC236}">
                <a16:creationId xmlns:a16="http://schemas.microsoft.com/office/drawing/2014/main" id="{23D34E46-324A-4473-B6F7-CD87894AD53B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B98178A2-BD6F-4519-A3EB-FB7A8AEEB086}"/>
            </a:ext>
          </a:extLst>
        </xdr:cNvPr>
        <xdr:cNvSpPr/>
      </xdr:nvSpPr>
      <xdr:spPr>
        <a:xfrm>
          <a:off x="2957079" y="1595005"/>
          <a:ext cx="185650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2841454B-9DD1-433E-9159-EFDD7B221B0D}"/>
            </a:ext>
          </a:extLst>
        </xdr:cNvPr>
        <xdr:cNvSpPr/>
      </xdr:nvSpPr>
      <xdr:spPr>
        <a:xfrm>
          <a:off x="4576330" y="1595005"/>
          <a:ext cx="1320512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E4DB5461-D9B1-4CCB-A709-B62CF5B008C1}"/>
            </a:ext>
          </a:extLst>
        </xdr:cNvPr>
        <xdr:cNvSpPr/>
      </xdr:nvSpPr>
      <xdr:spPr>
        <a:xfrm>
          <a:off x="5632739" y="4598844"/>
          <a:ext cx="2045421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8D9DEB9E-A666-4781-B86A-75059C1D6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56133" y="4613471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F863CD80-7DDF-436B-8D3A-681707A98F1E}"/>
            </a:ext>
          </a:extLst>
        </xdr:cNvPr>
        <xdr:cNvSpPr/>
      </xdr:nvSpPr>
      <xdr:spPr>
        <a:xfrm>
          <a:off x="7784523" y="4597978"/>
          <a:ext cx="1870363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CFD495E5-730D-4A00-9E87-DF989D3B62E5}"/>
            </a:ext>
          </a:extLst>
        </xdr:cNvPr>
        <xdr:cNvSpPr/>
      </xdr:nvSpPr>
      <xdr:spPr>
        <a:xfrm>
          <a:off x="7870031" y="4651497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71283F96-892B-4FA0-87EB-7D55E4E4D855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C7DFFAE-31B7-409B-BC84-3D95CD240D67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B784EB9C-5EC2-4593-BD51-92E308E6492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A200C187-811C-4D75-A2D1-84C097DB19F7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73" name="Imagem 72">
              <a:extLst>
                <a:ext uri="{FF2B5EF4-FFF2-40B4-BE49-F238E27FC236}">
                  <a16:creationId xmlns:a16="http://schemas.microsoft.com/office/drawing/2014/main" id="{B5DF2682-DD2F-4E74-9009-E879492B2C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92" name="Imagem 91">
              <a:extLst>
                <a:ext uri="{FF2B5EF4-FFF2-40B4-BE49-F238E27FC236}">
                  <a16:creationId xmlns:a16="http://schemas.microsoft.com/office/drawing/2014/main" id="{2CE29E46-9664-4399-946E-FC9D95A69A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93" name="Imagem 92">
              <a:extLst>
                <a:ext uri="{FF2B5EF4-FFF2-40B4-BE49-F238E27FC236}">
                  <a16:creationId xmlns:a16="http://schemas.microsoft.com/office/drawing/2014/main" id="{99C52F09-1676-469F-ACA9-FF0E05A586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C76509BB-3C62-4557-862A-46487F064F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96245C88-0552-4909-B9B6-F0E16FD9D598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95" name="Retângulo: Cantos Arredondados 94">
            <a:extLst>
              <a:ext uri="{FF2B5EF4-FFF2-40B4-BE49-F238E27FC236}">
                <a16:creationId xmlns:a16="http://schemas.microsoft.com/office/drawing/2014/main" id="{2783528F-613F-4C89-B83B-5FC72E63E603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90748BB8-6570-42FD-81DB-D0FDA68C0F0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96" name="Retângulo: Cantos Arredondados 95">
            <a:extLst>
              <a:ext uri="{FF2B5EF4-FFF2-40B4-BE49-F238E27FC236}">
                <a16:creationId xmlns:a16="http://schemas.microsoft.com/office/drawing/2014/main" id="{B55B8096-0D47-46D8-A797-B3E7F15C8DAE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75" name="Imagem 74">
          <a:extLst>
            <a:ext uri="{FF2B5EF4-FFF2-40B4-BE49-F238E27FC236}">
              <a16:creationId xmlns:a16="http://schemas.microsoft.com/office/drawing/2014/main" id="{224C5523-44FA-4A02-93EA-716E4DD8F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80" name="Imagem 79">
          <a:extLst>
            <a:ext uri="{FF2B5EF4-FFF2-40B4-BE49-F238E27FC236}">
              <a16:creationId xmlns:a16="http://schemas.microsoft.com/office/drawing/2014/main" id="{03F1EFDA-59FA-439C-9A46-05A3A72D6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82" name="Imagem 81">
          <a:extLst>
            <a:ext uri="{FF2B5EF4-FFF2-40B4-BE49-F238E27FC236}">
              <a16:creationId xmlns:a16="http://schemas.microsoft.com/office/drawing/2014/main" id="{B0D29344-BEC2-4B32-AA05-45F48C3E0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86" name="Imagem 85">
          <a:extLst>
            <a:ext uri="{FF2B5EF4-FFF2-40B4-BE49-F238E27FC236}">
              <a16:creationId xmlns:a16="http://schemas.microsoft.com/office/drawing/2014/main" id="{7D9AFA57-BDAE-480A-AB84-56EE9231D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22715" y="4886806"/>
          <a:ext cx="104762" cy="14285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143000"/>
          <a:ext cx="2066927" cy="46785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743075"/>
          <a:ext cx="2066926" cy="16192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103636" cy="419101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27667" y="704850"/>
          <a:ext cx="794808" cy="228600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27667" y="971550"/>
          <a:ext cx="794808" cy="228600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962274"/>
          <a:ext cx="10103636" cy="419101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248274"/>
          <a:ext cx="10103636" cy="419101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8</xdr:col>
      <xdr:colOff>392906</xdr:colOff>
      <xdr:row>4</xdr:row>
      <xdr:rowOff>249241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12599458" cy="4185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600075</xdr:colOff>
      <xdr:row>10</xdr:row>
      <xdr:rowOff>94234</xdr:rowOff>
    </xdr:from>
    <xdr:to>
      <xdr:col>8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1344082</xdr:colOff>
      <xdr:row>5</xdr:row>
      <xdr:rowOff>148166</xdr:rowOff>
    </xdr:from>
    <xdr:to>
      <xdr:col>4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1644649</xdr:colOff>
      <xdr:row>5</xdr:row>
      <xdr:rowOff>131233</xdr:rowOff>
    </xdr:from>
    <xdr:to>
      <xdr:col>5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865717</xdr:colOff>
      <xdr:row>5</xdr:row>
      <xdr:rowOff>124883</xdr:rowOff>
    </xdr:from>
    <xdr:to>
      <xdr:col>6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937684</xdr:colOff>
      <xdr:row>5</xdr:row>
      <xdr:rowOff>133350</xdr:rowOff>
    </xdr:from>
    <xdr:to>
      <xdr:col>7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6</xdr:col>
      <xdr:colOff>275170</xdr:colOff>
      <xdr:row>3</xdr:row>
      <xdr:rowOff>116416</xdr:rowOff>
    </xdr:from>
    <xdr:to>
      <xdr:col>7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665435</xdr:colOff>
      <xdr:row>3</xdr:row>
      <xdr:rowOff>129645</xdr:rowOff>
    </xdr:from>
    <xdr:to>
      <xdr:col>4</xdr:col>
      <xdr:colOff>1256778</xdr:colOff>
      <xdr:row>4</xdr:row>
      <xdr:rowOff>193146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5904185" y="701145"/>
          <a:ext cx="2055812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1047957</xdr:colOff>
      <xdr:row>3</xdr:row>
      <xdr:rowOff>171981</xdr:rowOff>
    </xdr:from>
    <xdr:to>
      <xdr:col>4</xdr:col>
      <xdr:colOff>1227957</xdr:colOff>
      <xdr:row>4</xdr:row>
      <xdr:rowOff>188148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51176" y="743481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6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41561" y="190499"/>
          <a:ext cx="8060534" cy="28080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12230364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4105"/>
          <a:ext cx="12230364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6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6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7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6</xdr:col>
      <xdr:colOff>275170</xdr:colOff>
      <xdr:row>18</xdr:row>
      <xdr:rowOff>116416</xdr:rowOff>
    </xdr:from>
    <xdr:to>
      <xdr:col>7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4</xdr:col>
      <xdr:colOff>1439333</xdr:colOff>
      <xdr:row>18</xdr:row>
      <xdr:rowOff>105832</xdr:rowOff>
    </xdr:from>
    <xdr:to>
      <xdr:col>6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6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41561" y="4071937"/>
          <a:ext cx="8060534" cy="28080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1404938</xdr:colOff>
      <xdr:row>3</xdr:row>
      <xdr:rowOff>128322</xdr:rowOff>
    </xdr:from>
    <xdr:to>
      <xdr:col>6</xdr:col>
      <xdr:colOff>142875</xdr:colOff>
      <xdr:row>4</xdr:row>
      <xdr:rowOff>166687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8108157" y="699822"/>
          <a:ext cx="2119312" cy="22886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1344082</xdr:colOff>
      <xdr:row>5</xdr:row>
      <xdr:rowOff>148166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38E2945C-D459-41E0-9CFB-B08BDFC0F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1344082</xdr:colOff>
      <xdr:row>5</xdr:row>
      <xdr:rowOff>148166</xdr:rowOff>
    </xdr:from>
    <xdr:ext cx="104762" cy="133333"/>
    <xdr:pic>
      <xdr:nvPicPr>
        <xdr:cNvPr id="39" name="Imagem 38">
          <a:extLst>
            <a:ext uri="{FF2B5EF4-FFF2-40B4-BE49-F238E27FC236}">
              <a16:creationId xmlns:a16="http://schemas.microsoft.com/office/drawing/2014/main" id="{B794747D-2674-4AA7-82CC-58D3DE62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twoCellAnchor editAs="oneCell">
    <xdr:from>
      <xdr:col>0</xdr:col>
      <xdr:colOff>1023936</xdr:colOff>
      <xdr:row>6</xdr:row>
      <xdr:rowOff>130966</xdr:rowOff>
    </xdr:from>
    <xdr:to>
      <xdr:col>0</xdr:col>
      <xdr:colOff>1191399</xdr:colOff>
      <xdr:row>6</xdr:row>
      <xdr:rowOff>298429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F60C0113-03AC-437D-B15B-286C09B1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6" y="1547810"/>
          <a:ext cx="167463" cy="167463"/>
        </a:xfrm>
        <a:prstGeom prst="rect">
          <a:avLst/>
        </a:prstGeom>
      </xdr:spPr>
    </xdr:pic>
    <xdr:clientData/>
  </xdr:twoCellAnchor>
  <xdr:twoCellAnchor>
    <xdr:from>
      <xdr:col>5</xdr:col>
      <xdr:colOff>11907</xdr:colOff>
      <xdr:row>4</xdr:row>
      <xdr:rowOff>0</xdr:rowOff>
    </xdr:from>
    <xdr:to>
      <xdr:col>5</xdr:col>
      <xdr:colOff>145257</xdr:colOff>
      <xdr:row>4</xdr:row>
      <xdr:rowOff>114300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F750319-F6EE-4549-8FBE-45207108386D}"/>
            </a:ext>
          </a:extLst>
        </xdr:cNvPr>
        <xdr:cNvSpPr/>
      </xdr:nvSpPr>
      <xdr:spPr>
        <a:xfrm>
          <a:off x="8262938" y="7620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323849</xdr:colOff>
      <xdr:row>26</xdr:row>
      <xdr:rowOff>180974</xdr:rowOff>
    </xdr:from>
    <xdr:to>
      <xdr:col>11</xdr:col>
      <xdr:colOff>523874</xdr:colOff>
      <xdr:row>27</xdr:row>
      <xdr:rowOff>190499</xdr:rowOff>
    </xdr:to>
    <xdr:pic>
      <xdr:nvPicPr>
        <xdr:cNvPr id="56" name="Imagem 55" descr="Ícone de lupa vermelho (símbolo png)">
          <a:extLst>
            <a:ext uri="{FF2B5EF4-FFF2-40B4-BE49-F238E27FC236}">
              <a16:creationId xmlns:a16="http://schemas.microsoft.com/office/drawing/2014/main" id="{F44AEC88-15B8-4861-ABFD-5DB39BC3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49" y="5238749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60BE5F-723B-4DFC-8065-D77194B650D6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00F769C-08A9-4188-8CE1-26902E913A00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A2F322BC-03C2-467F-B6EA-A85278366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9447603F-4FB3-41D4-AE4E-3BFB976EB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6D61FD1-8C86-4EE1-AE95-3A36B1411D7F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DF91A42A-B3DD-473E-A7DB-774F7D4A3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ED7DE60-9168-46B6-8DCC-9DEED7825C54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64872BE-BD1E-4A02-9434-5F534252E490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7177BC48-259C-42DC-A309-1A71F7F44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A94BE5AF-0996-48FD-9DE4-52D4E9CAAF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B3872C9-64CB-4F41-BEBC-07368D504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9F941EBD-781A-4CD6-8859-5E12888F4776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853A4D2-C624-4D32-B674-EA3676D64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5C1EAC30-3FAF-4A0B-AAC8-4448FD2D6AB3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20A53CC-8C4F-45E4-8624-453CB4E7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ECAD999-DFC1-4E08-86C2-2753E2E9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29</xdr:row>
      <xdr:rowOff>0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622E1EF4-731F-4218-8B3D-28B6D8ED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9DA10EA-5DE5-4440-A088-2AC65D441C90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Tabela</a:t>
          </a:r>
        </a:p>
      </xdr:txBody>
    </xdr:sp>
    <xdr:clientData/>
  </xdr:twoCellAnchor>
  <xdr:twoCellAnchor editAs="oneCell">
    <xdr:from>
      <xdr:col>0</xdr:col>
      <xdr:colOff>9525</xdr:colOff>
      <xdr:row>36</xdr:row>
      <xdr:rowOff>116031</xdr:rowOff>
    </xdr:from>
    <xdr:to>
      <xdr:col>20</xdr:col>
      <xdr:colOff>236950</xdr:colOff>
      <xdr:row>56</xdr:row>
      <xdr:rowOff>106506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A423041-0669-47AC-BC3E-432D10BC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" y="6948054"/>
          <a:ext cx="12488698" cy="380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29</xdr:row>
      <xdr:rowOff>0</xdr:rowOff>
    </xdr:from>
    <xdr:to>
      <xdr:col>11</xdr:col>
      <xdr:colOff>581012</xdr:colOff>
      <xdr:row>29</xdr:row>
      <xdr:rowOff>142858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65ECD12-6C34-48FF-92E6-FEDDB839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29</xdr:row>
      <xdr:rowOff>0</xdr:rowOff>
    </xdr:from>
    <xdr:to>
      <xdr:col>13</xdr:col>
      <xdr:colOff>590537</xdr:colOff>
      <xdr:row>29</xdr:row>
      <xdr:rowOff>142858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A512D6C-19EC-4A4A-B429-D98C5C41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29</xdr:row>
      <xdr:rowOff>0</xdr:rowOff>
    </xdr:from>
    <xdr:to>
      <xdr:col>20</xdr:col>
      <xdr:colOff>214554</xdr:colOff>
      <xdr:row>32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BD78D9B-F7FA-46F1-A162-1AEDDC5EB4BE}"/>
            </a:ext>
          </a:extLst>
        </xdr:cNvPr>
        <xdr:cNvGrpSpPr/>
      </xdr:nvGrpSpPr>
      <xdr:grpSpPr>
        <a:xfrm>
          <a:off x="11979004" y="5498523"/>
          <a:ext cx="496823" cy="657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E8072457-621C-4152-B749-6BC6CB8E75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1875A7-E712-4A38-BEA0-25E3350289E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96060B97-BA61-40BB-BBC6-0BE2806BC9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346F8BE7-BE78-4431-8734-921ACE8701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0F98CB44-7934-48BC-ADEB-A74D436248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479D84D-25FE-4A07-A651-41CCFB73A465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A34B8F5C-C908-4168-AF46-DE60A8CDC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1AE6359A-4289-4942-9ACE-338A5EB8246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5BB0FEFD-FF2B-4E7C-9384-8876AA07BC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FA1C00E5-F1CF-4990-9A80-D771BFC537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5DEE266A-78DA-4417-ACA6-3B83D56E9A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1C91112C-669C-4288-9A7D-BBEB18482DC8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B6ACBFAA-480F-4522-9065-07621BF2EA5E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96BF4F0-7242-4467-97D8-A6AF74EC0BBD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6CCC2DA8-C59D-4C05-AB2C-DCDD2C0282CB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CF488EFD-7A3D-4FF0-8D8C-89AB7145A51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1717A5A2-0617-4805-9AC5-3A854A1766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AFC08F0E-C53D-40BE-910E-FC0EFD78B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998A630E-B7F5-4942-AFE5-17C5F86C49AD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276C892-6A77-49B8-89DC-6753291BB7B3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2BFB5B40-5801-4C30-BB12-69230432D82E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192C14FA-3DC1-41F7-A9A4-DD5163B4CC99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72C29C6-E785-4062-B7B2-C39318951F95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7FF9AE-0C08-48C0-95DB-B564F0BC792A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A836FC32-4A87-4C85-95A8-6579EA19B485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F5692D01-9509-49C7-99DC-AD30471C19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770AF1CE-E0BC-4FB8-829C-992D3571DB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1D56056B-A71E-44B8-AFAC-74CA0DF8B9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A00811A7-03E3-467C-A699-B4EF13BA00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7F3A4439-8E14-42BD-88DE-81025F7DF2F9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7E705BFC-B915-43F9-A3E7-10DD0B79433E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902D92EF-1F5D-4B2B-AF02-7B78F65DEF6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591A8314-320F-4AAA-AF56-2089BDA00472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twoCellAnchor editAs="oneCell">
    <xdr:from>
      <xdr:col>0</xdr:col>
      <xdr:colOff>441614</xdr:colOff>
      <xdr:row>19</xdr:row>
      <xdr:rowOff>164522</xdr:rowOff>
    </xdr:from>
    <xdr:to>
      <xdr:col>15</xdr:col>
      <xdr:colOff>553780</xdr:colOff>
      <xdr:row>35</xdr:row>
      <xdr:rowOff>107959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561ED2F7-1588-4D5F-A0E1-A9279E74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1614" y="3758045"/>
          <a:ext cx="9342757" cy="2991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788569"/>
          <a:ext cx="10129838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893218" y="9065418"/>
          <a:ext cx="3767170" cy="295273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1972943" y="8427244"/>
          <a:ext cx="497905" cy="1743078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049143" y="2931319"/>
          <a:ext cx="497905" cy="17430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79095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05124" y="9067799"/>
          <a:ext cx="3781458" cy="29527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11043" y="6381750"/>
          <a:ext cx="500286" cy="174307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096768" y="2933700"/>
          <a:ext cx="500286" cy="174307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11025" y="10248900"/>
          <a:ext cx="500286" cy="1743078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3030F46-B569-47B2-A760-E8AB64F03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0868"/>
          <a:ext cx="1385281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AA84223-E703-4FF4-AC9D-4B56AF2507AF}"/>
            </a:ext>
          </a:extLst>
        </xdr:cNvPr>
        <xdr:cNvSpPr txBox="1"/>
      </xdr:nvSpPr>
      <xdr:spPr>
        <a:xfrm>
          <a:off x="2409825" y="17439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16" name="Imagem 15">
          <a:extLst>
            <a:ext uri="{FF2B5EF4-FFF2-40B4-BE49-F238E27FC236}">
              <a16:creationId xmlns:a16="http://schemas.microsoft.com/office/drawing/2014/main" id="{9594F069-F6C8-4872-8894-62B6ADD9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51205" y="614795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88AE3187-4593-4B59-B011-21127E259BB6}"/>
            </a:ext>
          </a:extLst>
        </xdr:cNvPr>
        <xdr:cNvSpPr/>
      </xdr:nvSpPr>
      <xdr:spPr>
        <a:xfrm>
          <a:off x="0" y="0"/>
          <a:ext cx="1306830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C767130-2655-4335-B394-4E5F810F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70"/>
          <a:ext cx="13835494" cy="316056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22" name="Imagem 21">
          <a:extLst>
            <a:ext uri="{FF2B5EF4-FFF2-40B4-BE49-F238E27FC236}">
              <a16:creationId xmlns:a16="http://schemas.microsoft.com/office/drawing/2014/main" id="{9C3D7D55-92F1-43AB-8C31-878D4E45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875069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23" name="Imagem 22">
          <a:extLst>
            <a:ext uri="{FF2B5EF4-FFF2-40B4-BE49-F238E27FC236}">
              <a16:creationId xmlns:a16="http://schemas.microsoft.com/office/drawing/2014/main" id="{4405B028-9921-436C-8B9C-9AA689AAB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5391150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25" name="Imagem 24">
          <a:extLst>
            <a:ext uri="{FF2B5EF4-FFF2-40B4-BE49-F238E27FC236}">
              <a16:creationId xmlns:a16="http://schemas.microsoft.com/office/drawing/2014/main" id="{FA0B20B1-0D17-4A1B-AF6F-891DEC02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3674" y="6617758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0A2F17A-B54E-4450-B31F-9331342D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45724" y="6627283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FBF5A26-D269-44B1-90FC-42975E0F27FE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4E18284E-057E-4057-B5C2-3B6EC107DCFF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9CBC07CF-7D77-4EC1-82C7-FD0A74455B34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767A1968-963A-47DB-9506-D5DFC5197147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78077EB4-3BAA-4854-B323-40FF3476E9CB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450351C3-E81D-4A41-ADC8-5F5BC97D7A61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37" name="Imagem 36">
          <a:extLst>
            <a:ext uri="{FF2B5EF4-FFF2-40B4-BE49-F238E27FC236}">
              <a16:creationId xmlns:a16="http://schemas.microsoft.com/office/drawing/2014/main" id="{C8C1A1CC-8A19-476F-B809-4B8BCD7F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8229600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38" name="Imagem 37">
          <a:extLst>
            <a:ext uri="{FF2B5EF4-FFF2-40B4-BE49-F238E27FC236}">
              <a16:creationId xmlns:a16="http://schemas.microsoft.com/office/drawing/2014/main" id="{8BA34878-4F87-4B3E-BA10-90B271076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81775" y="66198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39" name="Imagem 38">
          <a:extLst>
            <a:ext uri="{FF2B5EF4-FFF2-40B4-BE49-F238E27FC236}">
              <a16:creationId xmlns:a16="http://schemas.microsoft.com/office/drawing/2014/main" id="{CD578A31-88E8-43FF-84C9-E834FDBFC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450" y="6610350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40" name="Imagem 39">
          <a:extLst>
            <a:ext uri="{FF2B5EF4-FFF2-40B4-BE49-F238E27FC236}">
              <a16:creationId xmlns:a16="http://schemas.microsoft.com/office/drawing/2014/main" id="{B84B28F5-E0CD-4894-A8E1-EDAC3FEF0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0175" y="66198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847FA693-4BFD-4E54-A616-22EE8A45B75E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0996D1C0-7835-4EE2-A4CF-21267EDF2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E96DC64-5CA4-4407-B8A1-DA32C0F005A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FA99A1D-4CDB-4FEC-8168-8B11A809A5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A9DAEE33-5E7D-4532-A3F6-C7BB41D849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EAE238F6-1BA2-42BB-B0F2-99F9E34E12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59E5A70B-9BDB-48C6-9ED9-862977D84449}"/>
            </a:ext>
          </a:extLst>
        </xdr:cNvPr>
        <xdr:cNvSpPr/>
      </xdr:nvSpPr>
      <xdr:spPr>
        <a:xfrm>
          <a:off x="5172075" y="2857500"/>
          <a:ext cx="2371725" cy="571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DAC8AC27-8D55-4066-B5E7-7F03EDEA093F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C1E78F42-CADD-42B6-B6DC-F211609CF5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CEFBBA15-49AE-4295-A894-B069C0B18F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5DD291D7-3644-42F8-A9F1-4EAD0613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18</xdr:row>
      <xdr:rowOff>9525</xdr:rowOff>
    </xdr:from>
    <xdr:to>
      <xdr:col>17</xdr:col>
      <xdr:colOff>303482</xdr:colOff>
      <xdr:row>37</xdr:row>
      <xdr:rowOff>75739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D3EEBC5B-E412-4C30-8148-9EDBC3EFC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4572000"/>
          <a:ext cx="10542857" cy="3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parencia.mg.gov.br/despesa-estado/restos-a-pagar/restospagar-orgaos/2021/4175/459/40/21/2611/130/58/2111488" TargetMode="External"/><Relationship Id="rId2" Type="http://schemas.openxmlformats.org/officeDocument/2006/relationships/hyperlink" Target="https://www.transparencia.mg.gov.br/despesa-estado/despesa/despesa-favorecidos/2021/01-01-2021/31-12-2021/1892075/MOTOROLA%20SOLUTIONS%20LTDA/0/3/0/459/21/40/2743/130/493/4159/empenhado/249/13087232/0/0" TargetMode="External"/><Relationship Id="rId1" Type="http://schemas.openxmlformats.org/officeDocument/2006/relationships/hyperlink" Target="https://linhares-es.portaltp.com.br/consultas/detalhes/empenho.aspx?id=34009187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baymard.com/blog/how-to-design-applied-filter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ortaltransparencia.gov.br/despesa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3FFA-8A51-4DEC-82AD-2E1B023EEE3B}">
  <dimension ref="B8:Q42"/>
  <sheetViews>
    <sheetView showGridLines="0" topLeftCell="A13" zoomScaleNormal="100" workbookViewId="0">
      <selection activeCell="N27" sqref="N27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28.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5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2:17">
      <c r="B21" s="4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2:17">
      <c r="B22" s="45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2:17">
      <c r="B23" s="45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2:17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38" spans="2:17">
      <c r="C38" s="49"/>
    </row>
    <row r="39" spans="2:17" ht="32.25" customHeight="1" thickBot="1">
      <c r="B39" s="122" t="s">
        <v>96</v>
      </c>
      <c r="C39" s="122"/>
      <c r="D39" s="122"/>
      <c r="E39" s="122"/>
      <c r="F39" s="122"/>
      <c r="G39" s="122"/>
      <c r="H39" s="122"/>
      <c r="I39" s="122"/>
      <c r="J39" s="121" t="s">
        <v>45</v>
      </c>
      <c r="K39" s="121"/>
      <c r="L39" s="121" t="s">
        <v>97</v>
      </c>
      <c r="M39" s="121"/>
      <c r="N39" s="121" t="s">
        <v>47</v>
      </c>
      <c r="O39" s="121"/>
      <c r="P39" s="121" t="s">
        <v>93</v>
      </c>
      <c r="Q39" s="121"/>
    </row>
    <row r="40" spans="2:17" ht="30" customHeight="1" thickTop="1">
      <c r="B40" s="117"/>
      <c r="C40" s="118"/>
      <c r="D40" s="118"/>
      <c r="E40" s="118"/>
      <c r="F40" s="118"/>
      <c r="G40" s="118"/>
      <c r="H40" s="118"/>
      <c r="I40" s="119"/>
      <c r="J40" s="55"/>
      <c r="K40" s="69"/>
      <c r="L40" s="56"/>
      <c r="M40" s="69"/>
      <c r="N40" s="56"/>
      <c r="O40" s="69"/>
      <c r="P40" s="56"/>
      <c r="Q40" s="57"/>
    </row>
    <row r="41" spans="2:17" ht="30" customHeight="1" thickBot="1">
      <c r="B41" s="59"/>
      <c r="C41" s="60"/>
      <c r="D41" s="60"/>
      <c r="E41" s="60"/>
      <c r="F41" s="60"/>
      <c r="G41" s="60"/>
      <c r="H41" s="60"/>
      <c r="I41" s="61"/>
      <c r="J41" s="62"/>
      <c r="K41" s="71"/>
      <c r="L41" s="63"/>
      <c r="M41" s="71"/>
      <c r="N41" s="63"/>
      <c r="O41" s="71"/>
      <c r="P41" s="63"/>
      <c r="Q41" s="64"/>
    </row>
    <row r="42" spans="2:17" ht="30" customHeight="1">
      <c r="B42" s="73" t="s">
        <v>8</v>
      </c>
      <c r="C42" s="65"/>
      <c r="D42" s="65"/>
      <c r="E42" s="65"/>
      <c r="F42" s="65"/>
      <c r="G42" s="65"/>
      <c r="H42" s="65"/>
      <c r="I42" s="66"/>
      <c r="J42" s="67"/>
      <c r="K42" s="72"/>
      <c r="L42" s="65"/>
      <c r="M42" s="72"/>
      <c r="N42" s="65"/>
      <c r="O42" s="72"/>
      <c r="P42" s="65"/>
      <c r="Q42" s="68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8113-D46C-436C-92C4-CC24A80378D7}">
  <dimension ref="B1:Q41"/>
  <sheetViews>
    <sheetView showGridLines="0" topLeftCell="A13" zoomScaleNormal="100" workbookViewId="0">
      <selection activeCell="T28" sqref="T28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6:Q6"/>
    <mergeCell ref="B8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AADD-A77E-4AFF-BB32-BBBD52987950}">
  <dimension ref="B1:Q28"/>
  <sheetViews>
    <sheetView showGridLines="0" topLeftCell="A13" zoomScale="110" zoomScaleNormal="110" workbookViewId="0">
      <selection activeCell="A24" sqref="A24:P29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>
      <c r="B24" s="13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3"/>
    </row>
    <row r="25" spans="2:16" ht="32.25" customHeight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B24:P24"/>
    <mergeCell ref="B25:H25"/>
    <mergeCell ref="I25:J25"/>
    <mergeCell ref="K25:L25"/>
    <mergeCell ref="M25:N25"/>
    <mergeCell ref="O25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B929-151E-4F8D-B4B2-4BF6851B189C}">
  <dimension ref="B1:R30"/>
  <sheetViews>
    <sheetView showGridLines="0" topLeftCell="A13" zoomScaleNormal="100" workbookViewId="0">
      <selection activeCell="T29" sqref="T29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12.75" customHeight="1">
      <c r="B6" s="7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 ht="11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5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23" spans="3:18">
      <c r="C23" s="49"/>
    </row>
    <row r="25" spans="3:18" ht="21" customHeight="1"/>
    <row r="26" spans="3:18" ht="35.1" customHeight="1">
      <c r="D26" s="131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3"/>
    </row>
    <row r="27" spans="3:18" ht="35.1" customHeight="1" thickBot="1">
      <c r="D27" s="123" t="s">
        <v>13</v>
      </c>
      <c r="E27" s="124"/>
      <c r="F27" s="124"/>
      <c r="G27" s="124"/>
      <c r="H27" s="124"/>
      <c r="I27" s="124"/>
      <c r="J27" s="125"/>
      <c r="K27" s="121" t="s">
        <v>14</v>
      </c>
      <c r="L27" s="121"/>
      <c r="M27" s="121" t="s">
        <v>15</v>
      </c>
      <c r="N27" s="121"/>
      <c r="O27" s="121" t="s">
        <v>16</v>
      </c>
      <c r="P27" s="121"/>
      <c r="Q27" s="121" t="s">
        <v>145</v>
      </c>
      <c r="R27" s="121"/>
    </row>
    <row r="28" spans="3:18" ht="35.1" customHeight="1" thickTop="1">
      <c r="D28" s="110"/>
      <c r="E28" s="111"/>
      <c r="F28" s="111"/>
      <c r="G28" s="111"/>
      <c r="H28" s="111"/>
      <c r="I28" s="111"/>
      <c r="J28" s="112"/>
      <c r="K28" s="55"/>
      <c r="L28" s="69"/>
      <c r="M28" s="56"/>
      <c r="N28" s="69"/>
      <c r="O28" s="56"/>
      <c r="P28" s="69"/>
      <c r="Q28" s="56"/>
      <c r="R28" s="57"/>
    </row>
    <row r="29" spans="3:18" ht="35.1" customHeight="1" thickBot="1">
      <c r="D29" s="59"/>
      <c r="E29" s="60"/>
      <c r="F29" s="60"/>
      <c r="G29" s="60"/>
      <c r="H29" s="60"/>
      <c r="I29" s="60"/>
      <c r="J29" s="61"/>
      <c r="K29" s="62"/>
      <c r="L29" s="71"/>
      <c r="M29" s="63"/>
      <c r="N29" s="71"/>
      <c r="O29" s="63"/>
      <c r="P29" s="71"/>
      <c r="Q29" s="63"/>
      <c r="R29" s="64"/>
    </row>
    <row r="30" spans="3:18" ht="35.1" customHeight="1">
      <c r="D30" s="73" t="s">
        <v>8</v>
      </c>
      <c r="E30" s="65"/>
      <c r="F30" s="65"/>
      <c r="G30" s="65"/>
      <c r="H30" s="65"/>
      <c r="I30" s="65"/>
      <c r="J30" s="66"/>
      <c r="K30" s="67"/>
      <c r="L30" s="72"/>
      <c r="M30" s="65"/>
      <c r="N30" s="72"/>
      <c r="O30" s="65"/>
      <c r="P30" s="72"/>
      <c r="Q30" s="65"/>
      <c r="R30" s="68"/>
    </row>
  </sheetData>
  <mergeCells count="6">
    <mergeCell ref="D26:R26"/>
    <mergeCell ref="D27:J27"/>
    <mergeCell ref="K27:L27"/>
    <mergeCell ref="M27:N27"/>
    <mergeCell ref="O27:P27"/>
    <mergeCell ref="Q27:R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EE4B-8E39-44E2-ACB1-292B472795B6}">
  <dimension ref="B1:Q29"/>
  <sheetViews>
    <sheetView showGridLines="0" topLeftCell="A16" zoomScaleNormal="100" workbookViewId="0">
      <selection activeCell="H9" sqref="H9"/>
    </sheetView>
  </sheetViews>
  <sheetFormatPr defaultRowHeight="15"/>
  <cols>
    <col min="2" max="2" width="19.28515625" customWidth="1"/>
    <col min="3" max="3" width="22.42578125" customWidth="1"/>
    <col min="4" max="4" width="24.42578125" customWidth="1"/>
    <col min="5" max="5" width="38.85546875" customWidth="1"/>
  </cols>
  <sheetData>
    <row r="1" spans="2:17" ht="15" customHeight="1"/>
    <row r="4" spans="2:17" ht="25.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 ht="15.75" customHeight="1" thickBot="1"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 ht="15.75" thickBot="1">
      <c r="B10" s="148" t="s">
        <v>113</v>
      </c>
      <c r="C10" s="149"/>
      <c r="D10" s="149"/>
      <c r="E10" s="150"/>
    </row>
    <row r="11" spans="2:17" ht="25.5">
      <c r="B11" s="104" t="s">
        <v>135</v>
      </c>
      <c r="C11" s="103" t="s">
        <v>112</v>
      </c>
      <c r="D11" s="103" t="s">
        <v>136</v>
      </c>
      <c r="E11" s="102" t="s">
        <v>137</v>
      </c>
    </row>
    <row r="12" spans="2:17" ht="33.75" customHeight="1">
      <c r="B12" s="151" t="s">
        <v>138</v>
      </c>
      <c r="C12" s="152"/>
      <c r="D12" s="152"/>
      <c r="E12" s="153"/>
    </row>
    <row r="13" spans="2:17" ht="41.25" customHeight="1">
      <c r="B13" s="151" t="s">
        <v>140</v>
      </c>
      <c r="C13" s="152"/>
      <c r="D13" s="157" t="s">
        <v>141</v>
      </c>
      <c r="E13" s="153"/>
    </row>
    <row r="14" spans="2:17" ht="69" customHeight="1" thickBot="1">
      <c r="B14" s="154" t="s">
        <v>111</v>
      </c>
      <c r="C14" s="155"/>
      <c r="D14" s="155"/>
      <c r="E14" s="156"/>
    </row>
    <row r="15" spans="2:17" ht="15.75" thickBot="1">
      <c r="B15" s="101"/>
      <c r="C15" s="101"/>
      <c r="D15" s="101"/>
      <c r="E15" s="101"/>
    </row>
    <row r="16" spans="2:17" ht="15.75" thickBot="1">
      <c r="B16" s="140" t="s">
        <v>79</v>
      </c>
      <c r="C16" s="141"/>
      <c r="D16" s="141"/>
      <c r="E16" s="142"/>
    </row>
    <row r="17" spans="2:5">
      <c r="B17" s="92" t="s">
        <v>77</v>
      </c>
      <c r="C17" s="91" t="s">
        <v>76</v>
      </c>
      <c r="D17" s="138" t="s">
        <v>65</v>
      </c>
      <c r="E17" s="139"/>
    </row>
    <row r="18" spans="2:5">
      <c r="B18" s="100"/>
      <c r="C18" s="99"/>
      <c r="D18" s="98"/>
      <c r="E18" s="97"/>
    </row>
    <row r="19" spans="2:5" ht="15.75" thickBot="1">
      <c r="B19" s="96" t="s">
        <v>83</v>
      </c>
      <c r="C19" s="95"/>
      <c r="D19" s="94"/>
      <c r="E19" s="93"/>
    </row>
    <row r="20" spans="2:5" ht="15.75" thickBot="1">
      <c r="B20" s="106"/>
      <c r="C20" s="106"/>
      <c r="D20" s="107"/>
      <c r="E20" s="106"/>
    </row>
    <row r="21" spans="2:5" ht="15.75" thickBot="1">
      <c r="B21" s="140" t="s">
        <v>80</v>
      </c>
      <c r="C21" s="141"/>
      <c r="D21" s="141"/>
      <c r="E21" s="142"/>
    </row>
    <row r="22" spans="2:5" ht="21.75" customHeight="1">
      <c r="B22" s="92" t="s">
        <v>77</v>
      </c>
      <c r="C22" s="91" t="s">
        <v>76</v>
      </c>
      <c r="D22" s="138" t="s">
        <v>78</v>
      </c>
      <c r="E22" s="139"/>
    </row>
    <row r="23" spans="2:5" ht="15.75" thickBot="1">
      <c r="B23" s="79"/>
      <c r="C23" s="78"/>
      <c r="D23" s="143"/>
      <c r="E23" s="144"/>
    </row>
    <row r="24" spans="2:5" ht="15.75" thickBot="1">
      <c r="B24" s="90" t="s">
        <v>83</v>
      </c>
      <c r="C24" s="89"/>
      <c r="D24" s="88"/>
      <c r="E24" s="87"/>
    </row>
    <row r="25" spans="2:5" ht="15.75" thickBot="1"/>
    <row r="26" spans="2:5" ht="15.75" thickBot="1">
      <c r="B26" s="145" t="s">
        <v>90</v>
      </c>
      <c r="C26" s="146"/>
      <c r="D26" s="146"/>
      <c r="E26" s="147"/>
    </row>
    <row r="27" spans="2:5" ht="25.5" customHeight="1" thickBot="1">
      <c r="B27" s="113" t="s">
        <v>77</v>
      </c>
      <c r="C27" s="114" t="s">
        <v>144</v>
      </c>
      <c r="D27" s="134" t="s">
        <v>91</v>
      </c>
      <c r="E27" s="135"/>
    </row>
    <row r="28" spans="2:5" ht="15.75" thickBot="1">
      <c r="B28" s="115"/>
      <c r="C28" s="116"/>
      <c r="D28" s="136"/>
      <c r="E28" s="137"/>
    </row>
    <row r="29" spans="2:5" ht="15.75" thickBot="1">
      <c r="B29" s="90" t="s">
        <v>83</v>
      </c>
      <c r="C29" s="89"/>
      <c r="D29" s="88"/>
      <c r="E29" s="87"/>
    </row>
  </sheetData>
  <mergeCells count="13">
    <mergeCell ref="B10:E10"/>
    <mergeCell ref="B12:E12"/>
    <mergeCell ref="B14:E14"/>
    <mergeCell ref="B16:E16"/>
    <mergeCell ref="B13:C13"/>
    <mergeCell ref="D13:E13"/>
    <mergeCell ref="D27:E27"/>
    <mergeCell ref="D28:E28"/>
    <mergeCell ref="D17:E17"/>
    <mergeCell ref="B21:E21"/>
    <mergeCell ref="D22:E22"/>
    <mergeCell ref="D23:E23"/>
    <mergeCell ref="B26:E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2B72-6780-49F0-BDB9-00C6E66F5260}">
  <dimension ref="B1:Q21"/>
  <sheetViews>
    <sheetView showGridLines="0" topLeftCell="A4" zoomScaleNormal="100" workbookViewId="0">
      <selection activeCell="I15" sqref="I15:N15"/>
    </sheetView>
  </sheetViews>
  <sheetFormatPr defaultRowHeight="15"/>
  <cols>
    <col min="2" max="2" width="11.140625" customWidth="1"/>
  </cols>
  <sheetData>
    <row r="1" spans="2:17" ht="15" customHeight="1"/>
    <row r="4" spans="2:17" ht="12.75" customHeight="1">
      <c r="B4" s="7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 ht="11.25" customHeight="1"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5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10" spans="2:17">
      <c r="Q10" s="18" t="s">
        <v>74</v>
      </c>
    </row>
    <row r="11" spans="2:17" ht="23.25" customHeight="1" thickBot="1">
      <c r="B11" s="164" t="s">
        <v>119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</row>
    <row r="12" spans="2:17" ht="30" customHeight="1">
      <c r="B12" s="166" t="s">
        <v>129</v>
      </c>
      <c r="C12" s="167"/>
      <c r="D12" s="167"/>
      <c r="E12" s="167"/>
      <c r="F12" s="167"/>
      <c r="G12" s="167"/>
      <c r="H12" s="168"/>
      <c r="I12" s="178" t="s">
        <v>139</v>
      </c>
      <c r="J12" s="179"/>
      <c r="K12" s="179"/>
      <c r="L12" s="179"/>
      <c r="M12" s="179"/>
      <c r="N12" s="180"/>
    </row>
    <row r="13" spans="2:17" ht="30" customHeight="1">
      <c r="B13" s="169" t="s">
        <v>128</v>
      </c>
      <c r="C13" s="170"/>
      <c r="D13" s="170"/>
      <c r="E13" s="170"/>
      <c r="F13" s="170"/>
      <c r="G13" s="170"/>
      <c r="H13" s="171"/>
      <c r="I13" s="158" t="s">
        <v>130</v>
      </c>
      <c r="J13" s="159"/>
      <c r="K13" s="159"/>
      <c r="L13" s="159"/>
      <c r="M13" s="159"/>
      <c r="N13" s="160"/>
    </row>
    <row r="14" spans="2:17" ht="30" customHeight="1">
      <c r="B14" s="169" t="s">
        <v>131</v>
      </c>
      <c r="C14" s="170"/>
      <c r="D14" s="170"/>
      <c r="E14" s="170"/>
      <c r="F14" s="170"/>
      <c r="G14" s="170"/>
      <c r="H14" s="171"/>
      <c r="I14" s="158" t="s">
        <v>132</v>
      </c>
      <c r="J14" s="159"/>
      <c r="K14" s="159"/>
      <c r="L14" s="159"/>
      <c r="M14" s="159"/>
      <c r="N14" s="160"/>
      <c r="Q14" s="18" t="s">
        <v>75</v>
      </c>
    </row>
    <row r="15" spans="2:17" ht="30" customHeight="1">
      <c r="B15" s="169" t="s">
        <v>118</v>
      </c>
      <c r="C15" s="170"/>
      <c r="D15" s="170"/>
      <c r="E15" s="170"/>
      <c r="F15" s="170"/>
      <c r="G15" s="170"/>
      <c r="H15" s="171"/>
      <c r="I15" s="158" t="s">
        <v>117</v>
      </c>
      <c r="J15" s="159"/>
      <c r="K15" s="159"/>
      <c r="L15" s="159"/>
      <c r="M15" s="159"/>
      <c r="N15" s="160"/>
    </row>
    <row r="16" spans="2:17" ht="30" customHeight="1">
      <c r="B16" s="172" t="s">
        <v>133</v>
      </c>
      <c r="C16" s="173"/>
      <c r="D16" s="173"/>
      <c r="E16" s="173"/>
      <c r="F16" s="173"/>
      <c r="G16" s="173"/>
      <c r="H16" s="174"/>
      <c r="I16" s="158" t="s">
        <v>134</v>
      </c>
      <c r="J16" s="159"/>
      <c r="K16" s="159"/>
      <c r="L16" s="159"/>
      <c r="M16" s="159"/>
      <c r="N16" s="160"/>
      <c r="Q16" s="18" t="s">
        <v>89</v>
      </c>
    </row>
    <row r="17" spans="2:14" ht="30" customHeight="1">
      <c r="B17" s="169" t="s">
        <v>116</v>
      </c>
      <c r="C17" s="170"/>
      <c r="D17" s="170"/>
      <c r="E17" s="170"/>
      <c r="F17" s="170"/>
      <c r="G17" s="170"/>
      <c r="H17" s="171"/>
      <c r="I17" s="158" t="s">
        <v>115</v>
      </c>
      <c r="J17" s="159"/>
      <c r="K17" s="159"/>
      <c r="L17" s="159"/>
      <c r="M17" s="159"/>
      <c r="N17" s="160"/>
    </row>
    <row r="18" spans="2:14" ht="30" customHeight="1" thickBot="1">
      <c r="B18" s="175" t="s">
        <v>114</v>
      </c>
      <c r="C18" s="176"/>
      <c r="D18" s="176"/>
      <c r="E18" s="176"/>
      <c r="F18" s="176"/>
      <c r="G18" s="176"/>
      <c r="H18" s="177"/>
      <c r="I18" s="161"/>
      <c r="J18" s="162"/>
      <c r="K18" s="162"/>
      <c r="L18" s="162"/>
      <c r="M18" s="162"/>
      <c r="N18" s="163"/>
    </row>
    <row r="21" spans="2:14">
      <c r="C21" s="49"/>
    </row>
  </sheetData>
  <mergeCells count="15">
    <mergeCell ref="I17:N17"/>
    <mergeCell ref="I18:N18"/>
    <mergeCell ref="B11:N11"/>
    <mergeCell ref="B12:H12"/>
    <mergeCell ref="B14:H14"/>
    <mergeCell ref="B13:H13"/>
    <mergeCell ref="B15:H15"/>
    <mergeCell ref="B16:H16"/>
    <mergeCell ref="B17:H17"/>
    <mergeCell ref="B18:H18"/>
    <mergeCell ref="I12:N12"/>
    <mergeCell ref="I13:N13"/>
    <mergeCell ref="I14:N14"/>
    <mergeCell ref="I15:N15"/>
    <mergeCell ref="I16:N16"/>
  </mergeCells>
  <hyperlinks>
    <hyperlink ref="Q14" r:id="rId1" xr:uid="{AF04752E-DBE0-4D7F-ACEE-D1D95CEA79DF}"/>
    <hyperlink ref="Q10" r:id="rId2" xr:uid="{BC532F0F-083D-4682-A64B-1316F6EF55CA}"/>
    <hyperlink ref="Q16" r:id="rId3" xr:uid="{4E2E2C8E-CA5E-45DD-9134-B2F063464D2F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2E71-C0D4-4202-85F2-70A67B481BD7}">
  <dimension ref="B1:Q25"/>
  <sheetViews>
    <sheetView showGridLines="0" topLeftCell="A4" zoomScaleNormal="100" workbookViewId="0">
      <selection activeCell="D25" sqref="D25"/>
    </sheetView>
  </sheetViews>
  <sheetFormatPr defaultRowHeight="15"/>
  <cols>
    <col min="2" max="2" width="16.42578125" customWidth="1"/>
    <col min="3" max="3" width="17.28515625" customWidth="1"/>
    <col min="4" max="4" width="58" customWidth="1"/>
    <col min="5" max="5" width="23.42578125" customWidth="1"/>
  </cols>
  <sheetData>
    <row r="1" spans="2:17" ht="9" customHeight="1">
      <c r="B1" s="46"/>
    </row>
    <row r="2" spans="2:17" ht="15" customHeight="1"/>
    <row r="5" spans="2:17" ht="18" hidden="1" customHeight="1">
      <c r="B5" s="47"/>
    </row>
    <row r="6" spans="2:17" ht="9.75" hidden="1" customHeight="1"/>
    <row r="7" spans="2:17" ht="36.75" hidden="1" customHeight="1"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</row>
    <row r="8" spans="2:17" ht="12.75" customHeight="1">
      <c r="B8" s="7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2:17" ht="11.25" customHeight="1"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2:17" ht="15.75" thickBot="1"/>
    <row r="14" spans="2:17">
      <c r="B14" s="182" t="s">
        <v>110</v>
      </c>
      <c r="C14" s="183"/>
      <c r="D14" s="183"/>
      <c r="E14" s="184"/>
    </row>
    <row r="15" spans="2:17">
      <c r="B15" s="86" t="s">
        <v>77</v>
      </c>
      <c r="C15" s="85" t="s">
        <v>76</v>
      </c>
      <c r="D15" s="84" t="s">
        <v>82</v>
      </c>
      <c r="E15" s="83" t="s">
        <v>65</v>
      </c>
    </row>
    <row r="16" spans="2:17">
      <c r="B16" s="82">
        <v>44489</v>
      </c>
      <c r="C16" s="81">
        <v>542</v>
      </c>
      <c r="D16" s="81" t="s">
        <v>142</v>
      </c>
      <c r="E16" s="80">
        <v>552037.55000000005</v>
      </c>
    </row>
    <row r="17" spans="2:5" ht="15.75" thickBot="1">
      <c r="B17" s="79"/>
      <c r="C17" s="78"/>
      <c r="D17" s="78"/>
      <c r="E17" s="77"/>
    </row>
    <row r="18" spans="2:5" ht="15.75" thickBot="1">
      <c r="B18" s="185" t="s">
        <v>83</v>
      </c>
      <c r="C18" s="186"/>
      <c r="D18" s="187"/>
      <c r="E18" s="76">
        <v>552037.55000000005</v>
      </c>
    </row>
    <row r="19" spans="2:5" ht="15.75" thickBot="1"/>
    <row r="20" spans="2:5">
      <c r="B20" s="145" t="s">
        <v>92</v>
      </c>
      <c r="C20" s="146"/>
      <c r="D20" s="146"/>
      <c r="E20" s="147"/>
    </row>
    <row r="21" spans="2:5">
      <c r="B21" s="86" t="s">
        <v>77</v>
      </c>
      <c r="C21" s="85" t="s">
        <v>76</v>
      </c>
      <c r="D21" s="84" t="s">
        <v>82</v>
      </c>
      <c r="E21" s="83" t="s">
        <v>65</v>
      </c>
    </row>
    <row r="22" spans="2:5">
      <c r="B22" s="82"/>
      <c r="C22" s="81"/>
      <c r="D22" s="81"/>
      <c r="E22" s="80"/>
    </row>
    <row r="23" spans="2:5" ht="15.75" thickBot="1">
      <c r="B23" s="79"/>
      <c r="C23" s="78"/>
      <c r="D23" s="78"/>
      <c r="E23" s="77"/>
    </row>
    <row r="24" spans="2:5" ht="15.75" thickBot="1">
      <c r="B24" s="185" t="s">
        <v>83</v>
      </c>
      <c r="C24" s="186"/>
      <c r="D24" s="187"/>
      <c r="E24" s="76"/>
    </row>
    <row r="25" spans="2:5">
      <c r="C25" s="49"/>
    </row>
  </sheetData>
  <mergeCells count="5">
    <mergeCell ref="B7:Q7"/>
    <mergeCell ref="B14:E14"/>
    <mergeCell ref="B18:D18"/>
    <mergeCell ref="B20:E20"/>
    <mergeCell ref="B24:D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E212-08AA-40C7-80BB-8DFE7776C726}">
  <dimension ref="B1:Q20"/>
  <sheetViews>
    <sheetView showGridLines="0" topLeftCell="A4" zoomScaleNormal="100" workbookViewId="0">
      <selection activeCell="I17" sqref="I17"/>
    </sheetView>
  </sheetViews>
  <sheetFormatPr defaultRowHeight="15"/>
  <cols>
    <col min="2" max="2" width="16.7109375" customWidth="1"/>
    <col min="3" max="3" width="17.7109375" customWidth="1"/>
    <col min="4" max="4" width="21.85546875" customWidth="1"/>
    <col min="5" max="5" width="42.28515625" customWidth="1"/>
    <col min="6" max="6" width="25.28515625" customWidth="1"/>
  </cols>
  <sheetData>
    <row r="1" spans="2:17" ht="15" customHeight="1"/>
    <row r="4" spans="2:17" ht="11.2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10" spans="2:17" ht="21.75" customHeight="1">
      <c r="B10" s="231" t="s">
        <v>109</v>
      </c>
      <c r="C10" s="232"/>
      <c r="D10" s="232"/>
      <c r="E10" s="232"/>
      <c r="F10" s="232"/>
    </row>
    <row r="11" spans="2:17" ht="25.5">
      <c r="B11" s="86" t="s">
        <v>81</v>
      </c>
      <c r="C11" s="85" t="s">
        <v>76</v>
      </c>
      <c r="D11" s="85" t="s">
        <v>84</v>
      </c>
      <c r="E11" s="84" t="s">
        <v>82</v>
      </c>
      <c r="F11" s="83" t="s">
        <v>78</v>
      </c>
    </row>
    <row r="12" spans="2:17" ht="21.75" customHeight="1">
      <c r="B12" s="82">
        <v>44490</v>
      </c>
      <c r="C12" s="81">
        <v>1096</v>
      </c>
      <c r="D12" s="81" t="s">
        <v>143</v>
      </c>
      <c r="E12" s="81" t="s">
        <v>142</v>
      </c>
      <c r="F12" s="80">
        <v>552037.55000000005</v>
      </c>
    </row>
    <row r="13" spans="2:17" ht="15.75" thickBot="1">
      <c r="B13" s="79"/>
      <c r="C13" s="78"/>
      <c r="D13" s="78"/>
      <c r="E13" s="78"/>
      <c r="F13" s="77"/>
    </row>
    <row r="14" spans="2:17" ht="15.75" thickBot="1">
      <c r="B14" s="185" t="s">
        <v>83</v>
      </c>
      <c r="C14" s="186"/>
      <c r="D14" s="186"/>
      <c r="E14" s="187"/>
      <c r="F14" s="76">
        <v>552037.55000000005</v>
      </c>
    </row>
    <row r="15" spans="2:17" ht="15.75" thickBot="1"/>
    <row r="16" spans="2:17">
      <c r="B16" s="145" t="s">
        <v>93</v>
      </c>
      <c r="C16" s="146"/>
      <c r="D16" s="146"/>
      <c r="E16" s="146"/>
      <c r="F16" s="147"/>
    </row>
    <row r="17" spans="2:6" ht="35.25" customHeight="1">
      <c r="B17" s="86" t="s">
        <v>81</v>
      </c>
      <c r="C17" s="85" t="s">
        <v>76</v>
      </c>
      <c r="D17" s="85" t="s">
        <v>84</v>
      </c>
      <c r="E17" s="84" t="s">
        <v>82</v>
      </c>
      <c r="F17" s="83" t="s">
        <v>78</v>
      </c>
    </row>
    <row r="18" spans="2:6">
      <c r="B18" s="82"/>
      <c r="C18" s="81"/>
      <c r="D18" s="81"/>
      <c r="E18" s="81"/>
      <c r="F18" s="80"/>
    </row>
    <row r="19" spans="2:6" ht="15.75" thickBot="1">
      <c r="B19" s="79"/>
      <c r="C19" s="78"/>
      <c r="D19" s="78"/>
      <c r="E19" s="78"/>
      <c r="F19" s="77"/>
    </row>
    <row r="20" spans="2:6" ht="15.75" thickBot="1">
      <c r="B20" s="185" t="s">
        <v>83</v>
      </c>
      <c r="C20" s="186"/>
      <c r="D20" s="186"/>
      <c r="E20" s="187"/>
      <c r="F20" s="76"/>
    </row>
  </sheetData>
  <mergeCells count="4">
    <mergeCell ref="B10:F10"/>
    <mergeCell ref="B14:E14"/>
    <mergeCell ref="B16:F16"/>
    <mergeCell ref="B20:E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54D4-E595-4210-A725-D7395A79F9D8}">
  <dimension ref="B8:Q32"/>
  <sheetViews>
    <sheetView showGridLines="0" topLeftCell="A10" zoomScaleNormal="100" workbookViewId="0">
      <selection activeCell="I25" sqref="I25"/>
    </sheetView>
  </sheetViews>
  <sheetFormatPr defaultRowHeight="15"/>
  <cols>
    <col min="2" max="2" width="25.85546875" customWidth="1"/>
    <col min="3" max="3" width="21.5703125" customWidth="1"/>
    <col min="6" max="6" width="46" customWidth="1"/>
  </cols>
  <sheetData>
    <row r="8" spans="2:17" ht="15" customHeight="1"/>
    <row r="9" spans="2:17" ht="9" customHeight="1">
      <c r="B9" s="46"/>
    </row>
    <row r="10" spans="2:17" ht="15" customHeight="1"/>
    <row r="13" spans="2:17" ht="11.25" customHeight="1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2:17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8" spans="2:6" ht="15.75" thickBot="1"/>
    <row r="19" spans="2:6">
      <c r="B19" s="196" t="s">
        <v>85</v>
      </c>
      <c r="C19" s="197"/>
      <c r="D19" s="197"/>
      <c r="E19" s="197"/>
      <c r="F19" s="198"/>
    </row>
    <row r="20" spans="2:6" ht="30" customHeight="1">
      <c r="B20" s="199" t="s">
        <v>108</v>
      </c>
      <c r="C20" s="200"/>
      <c r="D20" s="201"/>
      <c r="E20" s="202" t="s">
        <v>107</v>
      </c>
      <c r="F20" s="203"/>
    </row>
    <row r="21" spans="2:6" ht="31.5" customHeight="1">
      <c r="B21" s="191" t="s">
        <v>106</v>
      </c>
      <c r="C21" s="192"/>
      <c r="D21" s="193"/>
      <c r="E21" s="194" t="s">
        <v>105</v>
      </c>
      <c r="F21" s="195"/>
    </row>
    <row r="22" spans="2:6" ht="39.75" customHeight="1" thickBot="1">
      <c r="B22" s="188" t="s">
        <v>127</v>
      </c>
      <c r="C22" s="189"/>
      <c r="D22" s="189"/>
      <c r="E22" s="189"/>
      <c r="F22" s="190"/>
    </row>
    <row r="23" spans="2:6" ht="7.5" customHeight="1" thickBot="1">
      <c r="B23" s="108"/>
      <c r="C23" s="105"/>
      <c r="D23" s="105"/>
      <c r="E23" s="105"/>
      <c r="F23" s="109"/>
    </row>
    <row r="24" spans="2:6">
      <c r="B24" s="196" t="s">
        <v>120</v>
      </c>
      <c r="C24" s="197"/>
      <c r="D24" s="197"/>
      <c r="E24" s="197"/>
      <c r="F24" s="198"/>
    </row>
    <row r="25" spans="2:6" ht="32.25" customHeight="1">
      <c r="B25" s="199" t="s">
        <v>121</v>
      </c>
      <c r="C25" s="200"/>
      <c r="D25" s="201"/>
      <c r="E25" s="202" t="s">
        <v>124</v>
      </c>
      <c r="F25" s="203"/>
    </row>
    <row r="26" spans="2:6" ht="30" customHeight="1">
      <c r="B26" s="191" t="s">
        <v>126</v>
      </c>
      <c r="C26" s="192"/>
      <c r="D26" s="193"/>
      <c r="E26" s="204" t="s">
        <v>123</v>
      </c>
      <c r="F26" s="205"/>
    </row>
    <row r="27" spans="2:6" ht="24.75" customHeight="1" thickBot="1">
      <c r="B27" s="188" t="s">
        <v>122</v>
      </c>
      <c r="C27" s="189"/>
      <c r="D27" s="189"/>
      <c r="E27" s="189"/>
      <c r="F27" s="190"/>
    </row>
    <row r="28" spans="2:6" ht="15.75" thickBot="1"/>
    <row r="29" spans="2:6">
      <c r="B29" s="196" t="s">
        <v>86</v>
      </c>
      <c r="C29" s="197"/>
      <c r="D29" s="197"/>
      <c r="E29" s="197"/>
      <c r="F29" s="198"/>
    </row>
    <row r="30" spans="2:6" ht="30.75" customHeight="1">
      <c r="B30" s="199" t="s">
        <v>104</v>
      </c>
      <c r="C30" s="200"/>
      <c r="D30" s="201"/>
      <c r="E30" s="202" t="s">
        <v>103</v>
      </c>
      <c r="F30" s="203"/>
    </row>
    <row r="31" spans="2:6" ht="33" customHeight="1">
      <c r="B31" s="191" t="s">
        <v>125</v>
      </c>
      <c r="C31" s="192"/>
      <c r="D31" s="193"/>
      <c r="E31" s="194" t="s">
        <v>88</v>
      </c>
      <c r="F31" s="195"/>
    </row>
    <row r="32" spans="2:6" ht="33" customHeight="1" thickBot="1">
      <c r="B32" s="188" t="s">
        <v>87</v>
      </c>
      <c r="C32" s="189"/>
      <c r="D32" s="189"/>
      <c r="E32" s="189"/>
      <c r="F32" s="190"/>
    </row>
  </sheetData>
  <mergeCells count="18">
    <mergeCell ref="B32:F32"/>
    <mergeCell ref="B27:F27"/>
    <mergeCell ref="B29:F29"/>
    <mergeCell ref="B30:D30"/>
    <mergeCell ref="E30:F30"/>
    <mergeCell ref="B31:D31"/>
    <mergeCell ref="E31:F31"/>
    <mergeCell ref="B22:F22"/>
    <mergeCell ref="B24:F24"/>
    <mergeCell ref="B25:D25"/>
    <mergeCell ref="E25:F25"/>
    <mergeCell ref="B26:D26"/>
    <mergeCell ref="E26:F26"/>
    <mergeCell ref="B19:F19"/>
    <mergeCell ref="B20:D20"/>
    <mergeCell ref="E20:F20"/>
    <mergeCell ref="B21:D21"/>
    <mergeCell ref="E21:F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3348-60D5-456C-BD65-114FBC69E794}">
  <dimension ref="A5"/>
  <sheetViews>
    <sheetView showGridLines="0" zoomScale="90" zoomScaleNormal="90" workbookViewId="0">
      <selection activeCell="V13" sqref="V13"/>
    </sheetView>
  </sheetViews>
  <sheetFormatPr defaultRowHeight="15"/>
  <cols>
    <col min="1" max="2" width="9.140625" customWidth="1"/>
    <col min="4" max="4" width="6" customWidth="1"/>
    <col min="8" max="8" width="6.5703125" customWidth="1"/>
    <col min="9" max="9" width="3.140625" customWidth="1"/>
    <col min="13" max="13" width="3.28515625" customWidth="1"/>
    <col min="14" max="14" width="4" customWidth="1"/>
  </cols>
  <sheetData>
    <row r="5" ht="30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365D-FE93-411D-A302-39D37349F65D}">
  <dimension ref="A5:H26"/>
  <sheetViews>
    <sheetView showGridLines="0" topLeftCell="A10" zoomScale="90" zoomScaleNormal="90" workbookViewId="0">
      <selection activeCell="A7" sqref="A7:D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43</v>
      </c>
    </row>
    <row r="6" spans="1:8" ht="30" customHeight="1" thickBot="1">
      <c r="A6" s="210" t="s">
        <v>64</v>
      </c>
      <c r="B6" s="211"/>
      <c r="C6" s="211"/>
      <c r="D6" s="212"/>
      <c r="E6" s="213" t="s">
        <v>65</v>
      </c>
      <c r="F6" s="214"/>
      <c r="H6" s="28" t="s">
        <v>44</v>
      </c>
    </row>
    <row r="7" spans="1:8" ht="30" customHeight="1" thickBot="1">
      <c r="A7" s="215" t="s">
        <v>70</v>
      </c>
      <c r="B7" s="216"/>
      <c r="C7" s="216"/>
      <c r="D7" s="217"/>
      <c r="E7" s="222">
        <f>'Pesquisa básica 1'!X2</f>
        <v>3478961699.73</v>
      </c>
      <c r="F7" s="223"/>
      <c r="H7" s="29" t="s">
        <v>45</v>
      </c>
    </row>
    <row r="8" spans="1:8" ht="30" customHeight="1" thickBot="1">
      <c r="A8" s="206" t="s">
        <v>59</v>
      </c>
      <c r="B8" s="218"/>
      <c r="C8" s="218"/>
      <c r="D8" s="207"/>
      <c r="E8" s="224">
        <f>'Pesquisa básica 1'!W15</f>
        <v>720584233.74000001</v>
      </c>
      <c r="F8" s="225"/>
      <c r="H8" s="29" t="s">
        <v>46</v>
      </c>
    </row>
    <row r="9" spans="1:8" ht="30" customHeight="1" thickBot="1">
      <c r="A9" s="37" t="s">
        <v>60</v>
      </c>
      <c r="B9" s="38"/>
      <c r="C9" s="38"/>
      <c r="D9" s="39"/>
      <c r="E9" s="228">
        <f>'Pesquisa básica 1'!X15</f>
        <v>599300000</v>
      </c>
      <c r="F9" s="229"/>
      <c r="H9" s="29" t="s">
        <v>47</v>
      </c>
    </row>
    <row r="10" spans="1:8" ht="29.25" customHeight="1" thickBot="1">
      <c r="A10" s="219" t="s">
        <v>61</v>
      </c>
      <c r="B10" s="220"/>
      <c r="C10" s="220"/>
      <c r="D10" s="221"/>
      <c r="E10" s="226">
        <f>'Pesquisa básica 1'!Y15</f>
        <v>599300000</v>
      </c>
      <c r="F10" s="227"/>
      <c r="H10" s="29" t="s">
        <v>48</v>
      </c>
    </row>
    <row r="12" spans="1:8">
      <c r="H12" s="29" t="s">
        <v>51</v>
      </c>
    </row>
    <row r="13" spans="1:8">
      <c r="H13" s="29" t="s">
        <v>49</v>
      </c>
    </row>
    <row r="14" spans="1:8">
      <c r="H14" s="29" t="s">
        <v>50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210" t="s">
        <v>66</v>
      </c>
      <c r="B21" s="212"/>
      <c r="C21" s="5">
        <v>2021</v>
      </c>
      <c r="D21" s="5" t="s">
        <v>67</v>
      </c>
      <c r="E21" s="5" t="s">
        <v>68</v>
      </c>
      <c r="F21" s="5" t="s">
        <v>69</v>
      </c>
    </row>
    <row r="22" spans="1:6" ht="27.75" customHeight="1" thickBot="1">
      <c r="A22" s="215" t="str">
        <f>A7</f>
        <v>Repassado ao Estado</v>
      </c>
      <c r="B22" s="217"/>
      <c r="C22" s="13">
        <f>E7</f>
        <v>3478961699.73</v>
      </c>
      <c r="D22" s="13"/>
      <c r="E22" s="13"/>
      <c r="F22" s="13"/>
    </row>
    <row r="23" spans="1:6" ht="27.75" customHeight="1" thickBot="1">
      <c r="A23" s="206" t="str">
        <f>A8</f>
        <v>Empenhado</v>
      </c>
      <c r="B23" s="207"/>
      <c r="C23" s="3">
        <f>E8</f>
        <v>720584233.74000001</v>
      </c>
      <c r="D23" s="3"/>
      <c r="E23" s="3"/>
      <c r="F23" s="3"/>
    </row>
    <row r="24" spans="1:6" ht="27.75" customHeight="1" thickBot="1">
      <c r="A24" s="206" t="str">
        <f>A9</f>
        <v>Liquidado</v>
      </c>
      <c r="B24" s="207"/>
      <c r="C24" s="3">
        <f>E9</f>
        <v>599300000</v>
      </c>
      <c r="D24" s="3"/>
      <c r="E24" s="3"/>
      <c r="F24" s="3"/>
    </row>
    <row r="25" spans="1:6" ht="22.5" customHeight="1" thickBot="1">
      <c r="A25" s="206" t="str">
        <f>A10</f>
        <v>Pago</v>
      </c>
      <c r="B25" s="207"/>
      <c r="C25" s="3">
        <f>E10</f>
        <v>599300000</v>
      </c>
      <c r="D25" s="3"/>
      <c r="E25" s="3"/>
      <c r="F25" s="3"/>
    </row>
    <row r="26" spans="1:6" ht="15.75" thickBot="1">
      <c r="A26" s="208" t="s">
        <v>8</v>
      </c>
      <c r="B26" s="209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282-4AB0-4468-9004-82FB399B5D3B}">
  <dimension ref="B1:Q28"/>
  <sheetViews>
    <sheetView showGridLines="0" topLeftCell="A7" zoomScale="110" zoomScaleNormal="110" workbookViewId="0">
      <selection activeCell="R24" sqref="R24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 thickBot="1"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</row>
    <row r="25" spans="2:16" ht="32.25" customHeight="1" thickTop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I25:J25"/>
    <mergeCell ref="K25:L25"/>
    <mergeCell ref="M25:N25"/>
    <mergeCell ref="O25:P25"/>
    <mergeCell ref="B25:H25"/>
    <mergeCell ref="B24:P24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2D7-B1DE-49D4-A459-82F53372FDD5}">
  <dimension ref="A1"/>
  <sheetViews>
    <sheetView showGridLines="0" workbookViewId="0">
      <selection activeCell="N12" sqref="N12"/>
    </sheetView>
  </sheetViews>
  <sheetFormatPr defaultRowHeight="15"/>
  <cols>
    <col min="5" max="5" width="2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5DFD-1F52-4A92-95DD-4DCB00C74AC2}">
  <dimension ref="B5:S14"/>
  <sheetViews>
    <sheetView showGridLines="0" topLeftCell="A7" zoomScale="90" zoomScaleNormal="90" workbookViewId="0">
      <selection activeCell="T21" sqref="T21"/>
    </sheetView>
  </sheetViews>
  <sheetFormatPr defaultRowHeight="15"/>
  <sheetData>
    <row r="5" spans="2:19">
      <c r="S5" t="s">
        <v>34</v>
      </c>
    </row>
    <row r="6" spans="2:19">
      <c r="S6" t="s">
        <v>35</v>
      </c>
    </row>
    <row r="14" spans="2:19">
      <c r="B14" s="18" t="s">
        <v>10</v>
      </c>
    </row>
  </sheetData>
  <hyperlinks>
    <hyperlink ref="B14" r:id="rId1" xr:uid="{4920EE4B-B81C-41CE-BEB9-0EFF7943113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811-453E-4857-BB45-8FA88192B0E6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22" t="s">
        <v>12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3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4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4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4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5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6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208" t="s">
        <v>8</v>
      </c>
      <c r="B17" s="230"/>
      <c r="C17" s="209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E053-53E6-452E-8454-A31AB296F312}">
  <dimension ref="A5:H25"/>
  <sheetViews>
    <sheetView showGridLines="0" topLeftCell="A4" zoomScale="80" zoomScaleNormal="80" workbookViewId="0">
      <selection activeCell="J10" sqref="J10"/>
    </sheetView>
  </sheetViews>
  <sheetFormatPr defaultColWidth="76.42578125" defaultRowHeight="15"/>
  <cols>
    <col min="1" max="1" width="24.7109375" style="1" customWidth="1"/>
    <col min="2" max="3" width="27" style="1" customWidth="1"/>
    <col min="4" max="4" width="22" style="1" customWidth="1"/>
    <col min="5" max="5" width="23.140625" style="1" customWidth="1"/>
    <col min="6" max="6" width="27.5703125" style="1" customWidth="1"/>
    <col min="7" max="7" width="15.7109375" style="1" customWidth="1"/>
    <col min="8" max="8" width="16.42578125" style="1" customWidth="1"/>
    <col min="9" max="9" width="9.7109375" style="1" customWidth="1"/>
    <col min="10" max="16384" width="76.42578125" style="1"/>
  </cols>
  <sheetData>
    <row r="5" spans="1:8" ht="21.75" customHeight="1" thickBot="1">
      <c r="E5" s="2"/>
      <c r="F5" s="2"/>
      <c r="G5" s="2"/>
      <c r="H5" s="2"/>
    </row>
    <row r="6" spans="1:8" ht="30" customHeight="1" thickBot="1">
      <c r="A6" s="5" t="s">
        <v>36</v>
      </c>
      <c r="B6" s="5" t="s">
        <v>37</v>
      </c>
      <c r="C6" s="5" t="s">
        <v>101</v>
      </c>
      <c r="D6" s="5" t="s">
        <v>102</v>
      </c>
      <c r="E6" s="5" t="s">
        <v>38</v>
      </c>
      <c r="F6" s="5" t="s">
        <v>39</v>
      </c>
      <c r="G6" s="5" t="s">
        <v>40</v>
      </c>
      <c r="H6" s="5" t="s">
        <v>41</v>
      </c>
    </row>
    <row r="7" spans="1:8" ht="30" customHeight="1" thickBot="1">
      <c r="A7" s="75">
        <v>456</v>
      </c>
      <c r="B7" s="14"/>
      <c r="C7" s="14"/>
      <c r="D7" s="14"/>
      <c r="E7" s="13"/>
      <c r="F7" s="13"/>
      <c r="G7" s="13"/>
      <c r="H7" s="13"/>
    </row>
    <row r="8" spans="1:8" ht="30" customHeight="1" thickBot="1">
      <c r="A8" s="27"/>
      <c r="B8" s="7"/>
      <c r="C8" s="7"/>
      <c r="D8" s="7"/>
      <c r="E8" s="3"/>
      <c r="F8" s="3"/>
      <c r="G8" s="3"/>
      <c r="H8" s="3"/>
    </row>
    <row r="9" spans="1:8" ht="30" customHeight="1" thickBot="1">
      <c r="A9" s="27"/>
      <c r="B9" s="7"/>
      <c r="C9" s="7"/>
      <c r="D9" s="7"/>
      <c r="E9" s="3"/>
      <c r="F9" s="3"/>
      <c r="G9" s="3"/>
      <c r="H9" s="3"/>
    </row>
    <row r="10" spans="1:8" ht="29.25" customHeight="1" thickBot="1">
      <c r="A10" s="208" t="s">
        <v>8</v>
      </c>
      <c r="B10" s="209"/>
      <c r="C10" s="43"/>
      <c r="D10" s="43"/>
      <c r="E10" s="8"/>
      <c r="F10" s="8">
        <f>SUM(F7:F9)</f>
        <v>0</v>
      </c>
      <c r="G10" s="8">
        <f>SUM(G7:G9)</f>
        <v>0</v>
      </c>
      <c r="H10" s="8">
        <f>SUM(H7:H9)</f>
        <v>0</v>
      </c>
    </row>
    <row r="20" spans="1:8" ht="15.75" thickBot="1">
      <c r="E20" s="2"/>
      <c r="F20" s="2"/>
      <c r="G20" s="2"/>
      <c r="H20" s="2"/>
    </row>
    <row r="21" spans="1:8" ht="24.75" customHeight="1" thickBot="1">
      <c r="A21" s="5" t="s">
        <v>36</v>
      </c>
      <c r="B21" s="5" t="s">
        <v>37</v>
      </c>
      <c r="C21" s="5"/>
      <c r="D21" s="5"/>
      <c r="E21" s="5" t="s">
        <v>38</v>
      </c>
      <c r="F21" s="5" t="s">
        <v>39</v>
      </c>
      <c r="G21" s="5" t="s">
        <v>40</v>
      </c>
      <c r="H21" s="5" t="s">
        <v>41</v>
      </c>
    </row>
    <row r="22" spans="1:8" ht="27.75" customHeight="1" thickBot="1">
      <c r="A22" s="75">
        <v>456</v>
      </c>
      <c r="B22" s="14"/>
      <c r="C22" s="14"/>
      <c r="D22" s="14"/>
      <c r="E22" s="13"/>
      <c r="F22" s="13"/>
      <c r="G22" s="13"/>
      <c r="H22" s="13"/>
    </row>
    <row r="23" spans="1:8" ht="27.75" customHeight="1" thickBot="1">
      <c r="A23" s="27"/>
      <c r="B23" s="7"/>
      <c r="C23" s="7"/>
      <c r="D23" s="7"/>
      <c r="E23" s="3"/>
      <c r="F23" s="3"/>
      <c r="G23" s="3"/>
      <c r="H23" s="3"/>
    </row>
    <row r="24" spans="1:8" ht="27.75" customHeight="1" thickBot="1">
      <c r="A24" s="27"/>
      <c r="B24" s="7"/>
      <c r="C24" s="7"/>
      <c r="D24" s="7"/>
      <c r="E24" s="3"/>
      <c r="F24" s="3"/>
      <c r="G24" s="3"/>
      <c r="H24" s="3"/>
    </row>
    <row r="25" spans="1:8" ht="22.5" customHeight="1" thickBot="1">
      <c r="A25" s="208" t="s">
        <v>42</v>
      </c>
      <c r="B25" s="209"/>
      <c r="C25" s="43"/>
      <c r="D25" s="43"/>
      <c r="E25" s="8"/>
      <c r="F25" s="8">
        <f>SUM(F22:F24)</f>
        <v>0</v>
      </c>
      <c r="G25" s="8">
        <f>SUM(G22:G24)</f>
        <v>0</v>
      </c>
      <c r="H25" s="8">
        <f>SUM(H22:H24)</f>
        <v>0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87F8-D482-4033-BCA7-7EF453327BE6}">
  <dimension ref="A2:F24"/>
  <sheetViews>
    <sheetView showGridLines="0" tabSelected="1" workbookViewId="0">
      <selection activeCell="N16" sqref="N16"/>
    </sheetView>
  </sheetViews>
  <sheetFormatPr defaultRowHeight="15"/>
  <cols>
    <col min="1" max="1" width="4.5703125" customWidth="1"/>
    <col min="2" max="2" width="31.5703125" customWidth="1"/>
    <col min="4" max="4" width="4.85546875" customWidth="1"/>
    <col min="5" max="5" width="4.5703125" customWidth="1"/>
    <col min="6" max="6" width="31.5703125" customWidth="1"/>
  </cols>
  <sheetData>
    <row r="2" spans="1:6" ht="23.25" customHeight="1">
      <c r="A2" s="19"/>
      <c r="B2" s="20"/>
      <c r="E2" s="19"/>
      <c r="F2" s="20"/>
    </row>
    <row r="3" spans="1:6" ht="15" customHeight="1">
      <c r="A3" s="19"/>
      <c r="B3" s="20" t="s">
        <v>11</v>
      </c>
      <c r="E3" s="19"/>
      <c r="F3" s="20" t="s">
        <v>11</v>
      </c>
    </row>
    <row r="4" spans="1:6" ht="15" customHeight="1">
      <c r="A4" s="19"/>
      <c r="B4" s="21" t="s">
        <v>13</v>
      </c>
      <c r="E4" s="19"/>
      <c r="F4" s="21" t="s">
        <v>13</v>
      </c>
    </row>
    <row r="5" spans="1:6" ht="15" customHeight="1">
      <c r="A5" s="19"/>
      <c r="B5" s="21" t="s">
        <v>14</v>
      </c>
      <c r="E5" s="19"/>
      <c r="F5" s="21" t="s">
        <v>14</v>
      </c>
    </row>
    <row r="6" spans="1:6" ht="15" customHeight="1">
      <c r="A6" s="19"/>
      <c r="B6" s="21" t="s">
        <v>15</v>
      </c>
      <c r="E6" s="19"/>
      <c r="F6" s="21" t="s">
        <v>15</v>
      </c>
    </row>
    <row r="7" spans="1:6" ht="15" customHeight="1">
      <c r="A7" s="19"/>
      <c r="B7" s="21" t="s">
        <v>16</v>
      </c>
      <c r="E7" s="19"/>
      <c r="F7" s="21" t="s">
        <v>16</v>
      </c>
    </row>
    <row r="8" spans="1:6" ht="15" customHeight="1">
      <c r="A8" s="19"/>
      <c r="B8" s="21" t="s">
        <v>17</v>
      </c>
      <c r="E8" s="19"/>
      <c r="F8" s="21" t="s">
        <v>17</v>
      </c>
    </row>
    <row r="9" spans="1:6" ht="15" customHeight="1">
      <c r="A9" s="19"/>
      <c r="B9" s="21" t="s">
        <v>18</v>
      </c>
      <c r="E9" s="19"/>
      <c r="F9" s="21" t="s">
        <v>18</v>
      </c>
    </row>
    <row r="10" spans="1:6" ht="15" customHeight="1">
      <c r="A10" s="19"/>
      <c r="B10" s="21" t="s">
        <v>19</v>
      </c>
      <c r="E10" s="19"/>
      <c r="F10" s="21" t="s">
        <v>19</v>
      </c>
    </row>
    <row r="11" spans="1:6" ht="15" customHeight="1">
      <c r="A11" s="19"/>
      <c r="B11" s="21" t="s">
        <v>20</v>
      </c>
      <c r="E11" s="19"/>
      <c r="F11" s="21" t="s">
        <v>20</v>
      </c>
    </row>
    <row r="12" spans="1:6" ht="15" customHeight="1">
      <c r="A12" s="19"/>
      <c r="B12" s="21" t="s">
        <v>21</v>
      </c>
      <c r="E12" s="19"/>
      <c r="F12" s="21" t="s">
        <v>21</v>
      </c>
    </row>
    <row r="13" spans="1:6" ht="15" customHeight="1">
      <c r="A13" s="19"/>
      <c r="B13" s="21" t="s">
        <v>22</v>
      </c>
      <c r="E13" s="19"/>
      <c r="F13" s="21" t="s">
        <v>22</v>
      </c>
    </row>
    <row r="14" spans="1:6" ht="15" customHeight="1">
      <c r="A14" s="19"/>
      <c r="B14" s="21" t="s">
        <v>23</v>
      </c>
      <c r="E14" s="19"/>
      <c r="F14" s="21" t="s">
        <v>23</v>
      </c>
    </row>
    <row r="15" spans="1:6" ht="15" customHeight="1">
      <c r="A15" s="19"/>
      <c r="B15" s="21" t="s">
        <v>24</v>
      </c>
      <c r="E15" s="19"/>
      <c r="F15" s="21" t="s">
        <v>24</v>
      </c>
    </row>
    <row r="16" spans="1:6" ht="15" customHeight="1">
      <c r="A16" s="19"/>
      <c r="B16" s="21" t="s">
        <v>25</v>
      </c>
      <c r="E16" s="19"/>
      <c r="F16" s="21" t="s">
        <v>25</v>
      </c>
    </row>
    <row r="17" spans="1:6" ht="15" customHeight="1">
      <c r="A17" s="19"/>
      <c r="B17" s="21" t="s">
        <v>26</v>
      </c>
      <c r="E17" s="19"/>
      <c r="F17" s="21" t="s">
        <v>26</v>
      </c>
    </row>
    <row r="18" spans="1:6" ht="15" customHeight="1">
      <c r="A18" s="19"/>
      <c r="B18" s="21" t="s">
        <v>27</v>
      </c>
      <c r="E18" s="19"/>
      <c r="F18" s="21" t="s">
        <v>27</v>
      </c>
    </row>
    <row r="19" spans="1:6" ht="15" customHeight="1">
      <c r="A19" s="19"/>
      <c r="B19" s="21" t="s">
        <v>28</v>
      </c>
      <c r="E19" s="19"/>
      <c r="F19" s="21" t="s">
        <v>28</v>
      </c>
    </row>
    <row r="20" spans="1:6" ht="15" customHeight="1">
      <c r="A20" s="19"/>
      <c r="B20" s="21" t="s">
        <v>29</v>
      </c>
      <c r="E20" s="19"/>
      <c r="F20" s="21" t="s">
        <v>29</v>
      </c>
    </row>
    <row r="21" spans="1:6" ht="15" customHeight="1">
      <c r="A21" s="19"/>
      <c r="B21" s="21" t="s">
        <v>30</v>
      </c>
      <c r="E21" s="19"/>
      <c r="F21" s="21" t="s">
        <v>30</v>
      </c>
    </row>
    <row r="22" spans="1:6" ht="15" customHeight="1">
      <c r="A22" s="19"/>
      <c r="B22" s="21" t="s">
        <v>31</v>
      </c>
      <c r="E22" s="19"/>
      <c r="F22" s="21" t="s">
        <v>31</v>
      </c>
    </row>
    <row r="23" spans="1:6" ht="15" customHeight="1">
      <c r="A23" s="19"/>
      <c r="B23" s="21" t="s">
        <v>32</v>
      </c>
      <c r="E23" s="19"/>
      <c r="F23" s="21" t="s">
        <v>32</v>
      </c>
    </row>
    <row r="24" spans="1:6">
      <c r="A24" s="19"/>
      <c r="B24" s="21" t="s">
        <v>33</v>
      </c>
      <c r="E24" s="19"/>
      <c r="F24" s="21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39A8-229F-443F-8D49-8C001DA7AAE6}">
  <dimension ref="B1:Q15"/>
  <sheetViews>
    <sheetView showGridLines="0" topLeftCell="A16" zoomScale="110" zoomScaleNormal="110" workbookViewId="0">
      <selection activeCell="R22" sqref="R22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</sheetData>
  <mergeCells count="1"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8E90-D3F0-4170-AC0B-4C955B751D93}">
  <dimension ref="B8:Q57"/>
  <sheetViews>
    <sheetView showGridLines="0" topLeftCell="A37" zoomScale="80" zoomScaleNormal="8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7B4F-32E4-4C31-9987-8496614AAE14}">
  <dimension ref="B8:Q57"/>
  <sheetViews>
    <sheetView showGridLines="0" topLeftCell="A13" zoomScaleNormal="10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09BD-16E4-4729-AFC7-FDE5A50EB37F}">
  <dimension ref="B6"/>
  <sheetViews>
    <sheetView showGridLines="0" topLeftCell="A7" workbookViewId="0">
      <selection activeCell="S18" sqref="S18"/>
    </sheetView>
  </sheetViews>
  <sheetFormatPr defaultRowHeight="15"/>
  <sheetData>
    <row r="6" spans="2:2">
      <c r="B6" s="41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58C-C1EC-48E7-A64C-683B22228D83}">
  <dimension ref="A1:Y51"/>
  <sheetViews>
    <sheetView showGridLines="0" topLeftCell="A13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129"/>
      <c r="B1" s="129"/>
      <c r="C1" s="129"/>
      <c r="D1" s="129"/>
      <c r="E1" s="129"/>
      <c r="F1" s="129"/>
      <c r="G1" s="129"/>
      <c r="H1" s="129"/>
      <c r="I1" s="129"/>
      <c r="J1" s="129"/>
      <c r="W1" t="s">
        <v>52</v>
      </c>
      <c r="X1" t="s">
        <v>53</v>
      </c>
    </row>
    <row r="2" spans="1:25" ht="18">
      <c r="A2" s="129"/>
      <c r="B2" s="129"/>
      <c r="C2" s="129"/>
      <c r="D2" s="129"/>
      <c r="E2" s="129"/>
      <c r="F2" s="129"/>
      <c r="G2" s="129"/>
      <c r="H2" s="129"/>
      <c r="I2" s="129"/>
      <c r="J2" s="129"/>
      <c r="Q2" s="18" t="s">
        <v>62</v>
      </c>
      <c r="W2">
        <v>2021</v>
      </c>
      <c r="X2" s="30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59</v>
      </c>
      <c r="X7" s="34" t="s">
        <v>60</v>
      </c>
      <c r="Y7" t="s">
        <v>61</v>
      </c>
    </row>
    <row r="8" spans="1:25">
      <c r="W8" s="33">
        <v>599300000</v>
      </c>
      <c r="X8" s="33">
        <v>599300000</v>
      </c>
      <c r="Y8" s="33">
        <v>599300000</v>
      </c>
    </row>
    <row r="9" spans="1:25" ht="16.5">
      <c r="B9" s="42" t="s">
        <v>63</v>
      </c>
      <c r="W9" s="33">
        <v>9500000</v>
      </c>
      <c r="X9" s="33">
        <v>0</v>
      </c>
      <c r="Y9" s="33">
        <v>0</v>
      </c>
    </row>
    <row r="10" spans="1:25">
      <c r="W10" s="33">
        <v>28796069.489999998</v>
      </c>
      <c r="X10" s="33">
        <v>0</v>
      </c>
      <c r="Y10" s="33">
        <v>0</v>
      </c>
    </row>
    <row r="11" spans="1:25">
      <c r="W11" s="33">
        <v>8000000</v>
      </c>
      <c r="X11" s="33">
        <v>0</v>
      </c>
      <c r="Y11" s="33">
        <v>0</v>
      </c>
    </row>
    <row r="12" spans="1:25">
      <c r="W12" s="33">
        <v>62703825</v>
      </c>
      <c r="X12" s="33">
        <v>0</v>
      </c>
      <c r="Y12" s="33">
        <v>0</v>
      </c>
    </row>
    <row r="13" spans="1:25">
      <c r="W13" s="33">
        <v>12257089.25</v>
      </c>
      <c r="X13" s="33">
        <v>0</v>
      </c>
      <c r="Y13" s="33">
        <v>0</v>
      </c>
    </row>
    <row r="14" spans="1:25">
      <c r="W14" s="33">
        <v>27250</v>
      </c>
      <c r="X14" s="33">
        <v>0</v>
      </c>
      <c r="Y14" s="33">
        <v>0</v>
      </c>
    </row>
    <row r="15" spans="1:25">
      <c r="W15" s="33">
        <f t="shared" ref="W15:Y15" si="0">SUM(W8:W14)</f>
        <v>720584233.74000001</v>
      </c>
      <c r="X15" s="33">
        <f t="shared" si="0"/>
        <v>599300000</v>
      </c>
      <c r="Y15" s="33">
        <f t="shared" si="0"/>
        <v>599300000</v>
      </c>
    </row>
    <row r="18" spans="1:1" ht="15" customHeight="1"/>
    <row r="25" spans="1:1">
      <c r="A25" s="35" t="s">
        <v>71</v>
      </c>
    </row>
    <row r="37" spans="1:4" ht="15.75" customHeight="1"/>
    <row r="39" spans="1:4">
      <c r="D39" t="s">
        <v>65</v>
      </c>
    </row>
    <row r="46" spans="1:4" s="32" customFormat="1">
      <c r="A46" s="31" t="s">
        <v>56</v>
      </c>
    </row>
    <row r="47" spans="1:4" s="32" customFormat="1">
      <c r="A47" s="32" t="s">
        <v>55</v>
      </c>
    </row>
    <row r="48" spans="1:4" s="32" customFormat="1">
      <c r="A48" s="32" t="s">
        <v>54</v>
      </c>
    </row>
    <row r="49" spans="1:1" s="32" customFormat="1"/>
    <row r="50" spans="1:1" s="32" customFormat="1">
      <c r="A50" s="36" t="s">
        <v>58</v>
      </c>
    </row>
    <row r="51" spans="1:1" s="32" customFormat="1">
      <c r="A51" s="32" t="s">
        <v>57</v>
      </c>
    </row>
  </sheetData>
  <mergeCells count="2">
    <mergeCell ref="A1:J1"/>
    <mergeCell ref="A2:J2"/>
  </mergeCells>
  <hyperlinks>
    <hyperlink ref="Q2" r:id="rId1" xr:uid="{A19DF60A-2A4B-4C3B-BDBB-659848B8B9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8300-3443-4D8D-AF25-C7540359C86F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40" t="s">
        <v>72</v>
      </c>
    </row>
    <row r="16" spans="2:2" ht="15" customHeight="1"/>
    <row r="18" spans="1:1">
      <c r="A18" s="35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07C-F281-4F6D-AABE-FA6A5860F0B2}">
  <dimension ref="B1:Q41"/>
  <sheetViews>
    <sheetView showGridLines="0" topLeftCell="A16" zoomScaleNormal="100" workbookViewId="0">
      <selection activeCell="U10" sqref="U10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8:Q8"/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Pesquisa Básica Opcao 1 </vt:lpstr>
      <vt:lpstr>Pesquisa Básica tabela </vt:lpstr>
      <vt:lpstr>Pesquisa Básica Gráfico.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Saiba Mais - texto completo </vt:lpstr>
      <vt:lpstr>Saiba Mais - Glossário</vt:lpstr>
      <vt:lpstr>Saiba Mais- Pesquisa Pré Format</vt:lpstr>
      <vt:lpstr>Pesquisa Avançada</vt:lpstr>
      <vt:lpstr>Formulário Empenho</vt:lpstr>
      <vt:lpstr>Formulário Classificação</vt:lpstr>
      <vt:lpstr>Formulário Liquidação</vt:lpstr>
      <vt:lpstr>Formulário Pagamento</vt:lpstr>
      <vt:lpstr>Formulário Outras Infor</vt:lpstr>
      <vt:lpstr>barra navegação vertical</vt:lpstr>
      <vt:lpstr>tab_resultados_pesquisa basica</vt:lpstr>
      <vt:lpstr>barra deslizante</vt:lpstr>
      <vt:lpstr>filtros aplicados</vt:lpstr>
      <vt:lpstr>tabela de dados com filtros</vt:lpstr>
      <vt:lpstr>tabela de resultados (2)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dcterms:created xsi:type="dcterms:W3CDTF">2021-05-17T14:08:13Z</dcterms:created>
  <dcterms:modified xsi:type="dcterms:W3CDTF">2021-11-11T16:00:21Z</dcterms:modified>
</cp:coreProperties>
</file>