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1. CGE\tele-trabalho\GIT\transparencia-mg\especificacoes-portal-transparencia\demandas_manutencao_evolutiva_pdt\static\"/>
    </mc:Choice>
  </mc:AlternateContent>
  <xr:revisionPtr revIDLastSave="0" documentId="8_{249DF4D2-926A-465C-879E-7C9FF064823E}" xr6:coauthVersionLast="47" xr6:coauthVersionMax="47" xr10:uidLastSave="{00000000-0000-0000-0000-000000000000}"/>
  <bookViews>
    <workbookView xWindow="20370" yWindow="-120" windowWidth="20730" windowHeight="11160" tabRatio="747" firstSheet="2" activeTab="8" xr2:uid="{328BC6C1-A837-4E1A-84D5-A57C42EC6B10}"/>
  </bookViews>
  <sheets>
    <sheet name="Página Inicial " sheetId="19" r:id="rId1"/>
    <sheet name="Página Inicial - Conteúdo" sheetId="33" r:id="rId2"/>
    <sheet name="Barra de Navegação - rápida" sheetId="22" r:id="rId3"/>
    <sheet name="Barra de Navegação - Página" sheetId="23" r:id="rId4"/>
    <sheet name="barra- vc esta aqui (2)" sheetId="16" state="hidden" r:id="rId5"/>
    <sheet name="Pesquisa básica 1" sheetId="10" state="hidden" r:id="rId6"/>
    <sheet name="historico ano a ano" sheetId="14" state="hidden" r:id="rId7"/>
    <sheet name="Menu de Acesso rápido" sheetId="37" r:id="rId8"/>
    <sheet name="Barra de Navegaçao - pagina 2" sheetId="34" r:id="rId9"/>
    <sheet name="Página Consulta opção 2" sheetId="36" state="hidden" r:id="rId10"/>
    <sheet name="tab_resultados_pesquisa basica" sheetId="1" state="hidden" r:id="rId11"/>
    <sheet name="tabela de dados com filtros" sheetId="8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<sst xmlns="http://schemas.openxmlformats.org/spreadsheetml/2006/main" count="71" uniqueCount="55">
  <si>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</si>
  <si>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</si>
  <si>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</si>
  <si>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</si>
  <si>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</si>
  <si>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</si>
  <si>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</si>
  <si>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</si>
  <si>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</si>
  <si>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</si>
  <si>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Mês/Ano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</si>
  <si>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</si>
  <si>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</si>
  <si>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</si>
  <si>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</si>
  <si>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</si>
  <si>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</si>
  <si>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</si>
  <si>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</si>
  <si>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</si>
  <si>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</si>
  <si>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</si>
  <si>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</si>
  <si>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</si>
  <si>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</si>
  <si>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</si>
  <si>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</si>
  <si>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</si>
  <si>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</si>
  <si>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</si>
  <si>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</si>
  <si>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</si>
  <si>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</si>
  <si>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</si>
  <si>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</si>
  <si>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</si>
  <si>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</si>
  <si>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</si>
  <si>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</si>
  <si>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</si>
  <si>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</si>
  <si>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</si>
  <si>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</si>
  <si>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</si>
  <si>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</si>
  <si>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</si>
  <si>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</si>
  <si>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>https://www.mg.gov.br/conteudo/pro-brumadinho/acordo-judicial</t>
  </si>
  <si>
    <t>Vacinas</t>
  </si>
  <si>
    <t xml:space="preserve">Compras Emergenciais </t>
  </si>
  <si>
    <t>Compras - Programa de enfrentamento COVID-19</t>
  </si>
  <si>
    <t>Legislação e Normativos</t>
  </si>
  <si>
    <t>Dados Abertos</t>
  </si>
  <si>
    <t>COVID -19</t>
  </si>
  <si>
    <t>http://www.transparencia.rj.gov.br/transparencia/faces/OrcamentoTematico/despesaGenerica?_afrLoop=47949737116294224&amp;_afrWindowMode=0&amp;_afrWindowId=oewpo0iix&amp;_adf.ctrl-state=1b9hoo36i5_81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</si>
</sst>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2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sz val="10"/>
      <name val="Amasis MT Pro"/>
      <family val="1"/>
    </font>
    <font>
      <sz val="12"/>
      <color theme="1"/>
      <name val="Amasis MT Pro"/>
      <family val="1"/>
    </font>
    <font>
      <b/>
      <sz val="10"/>
      <color theme="5"/>
      <name val="Amasis MT Pro"/>
      <family val="1"/>
    </font>
    <font>
      <sz val="10"/>
      <color theme="1"/>
      <name val="Amasis MT Pro"/>
      <family val="1"/>
    </font>
    <font>
      <sz val="10"/>
      <color rgb="FF000000"/>
      <name val="Amasis MT Pro"/>
      <family val="1"/>
    </font>
    <font>
      <sz val="10"/>
      <color theme="5"/>
      <name val="Amasis MT Pro"/>
      <family val="1"/>
    </font>
    <font>
      <b/>
      <sz val="18"/>
      <color theme="1"/>
      <name val="Calibri"/>
      <family val="2"/>
      <scheme val="minor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ont="1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Font="1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Font="1" applyBorder="1"/>
    <xf numFmtId="0" fontId="0" fillId="0" borderId="1" xfId="0" applyFont="1" applyBorder="1"/>
    <xf numFmtId="0" fontId="0" fillId="0" borderId="4" xfId="0" applyFont="1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0" fillId="0" borderId="0" xfId="0" applyNumberFormat="1"/>
    <xf numFmtId="0" fontId="7" fillId="3" borderId="0" xfId="0" applyFont="1" applyFill="1" applyAlignment="1"/>
    <xf numFmtId="0" fontId="0" fillId="3" borderId="0" xfId="0" applyFill="1"/>
    <xf numFmtId="43" fontId="0" fillId="0" borderId="0" xfId="0" applyNumberFormat="1"/>
    <xf numFmtId="0" fontId="13" fillId="0" borderId="0" xfId="0" applyFont="1"/>
    <xf numFmtId="0" fontId="10" fillId="0" borderId="0" xfId="0" applyFont="1" applyAlignment="1">
      <alignment horizontal="left"/>
    </xf>
    <xf numFmtId="0" fontId="7" fillId="3" borderId="0" xfId="0" applyFont="1" applyFill="1"/>
    <xf numFmtId="0" fontId="0" fillId="0" borderId="22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14" fillId="0" borderId="0" xfId="0" applyFont="1" applyAlignme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top"/>
    </xf>
    <xf numFmtId="0" fontId="18" fillId="0" borderId="0" xfId="0" applyFont="1" applyAlignment="1">
      <alignment horizontal="right" vertical="center" readingOrder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6" xfId="0" applyBorder="1"/>
    <xf numFmtId="0" fontId="0" fillId="0" borderId="44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6" xfId="0" applyBorder="1" applyAlignment="1">
      <alignment horizontal="center"/>
    </xf>
    <xf numFmtId="0" fontId="7" fillId="0" borderId="44" xfId="0" applyFont="1" applyBorder="1" applyAlignment="1">
      <alignment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30" fillId="0" borderId="0" xfId="0" applyFont="1"/>
    <xf numFmtId="0" fontId="31" fillId="0" borderId="0" xfId="0" applyFont="1"/>
    <xf numFmtId="0" fontId="6" fillId="4" borderId="0" xfId="1" applyFill="1"/>
    <xf numFmtId="0" fontId="19" fillId="0" borderId="0" xfId="0" applyFont="1" applyAlignment="1">
      <alignment horizontal="left" vertical="justify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3" fillId="2" borderId="27" xfId="0" applyFont="1" applyFill="1" applyBorder="1" applyAlignment="1">
      <alignment horizontal="left" vertical="center" wrapText="1"/>
    </xf>
    <xf numFmtId="0" fontId="23" fillId="2" borderId="2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readingOrder="1"/>
    </xf>
    <xf numFmtId="0" fontId="24" fillId="0" borderId="0" xfId="0" applyFont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microsoft.com/office/2007/relationships/hdphoto" Target="../media/hdphoto2.wdp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microsoft.com/office/2007/relationships/hdphoto" Target="../media/hdphoto2.wdp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5.png"/><Relationship Id="rId5" Type="http://schemas.openxmlformats.org/officeDocument/2006/relationships/image" Target="../media/image6.png"/><Relationship Id="rId4" Type="http://schemas.openxmlformats.org/officeDocument/2006/relationships/image" Target="../media/image5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2.png"/><Relationship Id="rId7" Type="http://schemas.openxmlformats.org/officeDocument/2006/relationships/image" Target="../media/image55.png"/><Relationship Id="rId2" Type="http://schemas.openxmlformats.org/officeDocument/2006/relationships/image" Target="../media/image56.jpeg"/><Relationship Id="rId1" Type="http://schemas.openxmlformats.org/officeDocument/2006/relationships/image" Target="../media/image51.png"/><Relationship Id="rId6" Type="http://schemas.openxmlformats.org/officeDocument/2006/relationships/image" Target="../media/image6.png"/><Relationship Id="rId5" Type="http://schemas.openxmlformats.org/officeDocument/2006/relationships/image" Target="../media/image54.png"/><Relationship Id="rId4" Type="http://schemas.openxmlformats.org/officeDocument/2006/relationships/image" Target="../media/image5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microsoft.com/office/2007/relationships/hdphoto" Target="../media/hdphoto2.wdp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microsoft.com/office/2007/relationships/hdphoto" Target="../media/hdphoto2.wdp"/><Relationship Id="rId18" Type="http://schemas.openxmlformats.org/officeDocument/2006/relationships/image" Target="../media/image27.png"/><Relationship Id="rId3" Type="http://schemas.openxmlformats.org/officeDocument/2006/relationships/image" Target="../media/image19.png"/><Relationship Id="rId21" Type="http://schemas.openxmlformats.org/officeDocument/2006/relationships/image" Target="../media/image9.png"/><Relationship Id="rId7" Type="http://schemas.openxmlformats.org/officeDocument/2006/relationships/image" Target="../media/image22.png"/><Relationship Id="rId12" Type="http://schemas.openxmlformats.org/officeDocument/2006/relationships/image" Target="../media/image3.png"/><Relationship Id="rId17" Type="http://schemas.openxmlformats.org/officeDocument/2006/relationships/image" Target="../media/image6.png"/><Relationship Id="rId2" Type="http://schemas.openxmlformats.org/officeDocument/2006/relationships/image" Target="../media/image18.png"/><Relationship Id="rId16" Type="http://schemas.openxmlformats.org/officeDocument/2006/relationships/image" Target="../media/image26.png"/><Relationship Id="rId20" Type="http://schemas.openxmlformats.org/officeDocument/2006/relationships/image" Target="../media/image8.png"/><Relationship Id="rId1" Type="http://schemas.openxmlformats.org/officeDocument/2006/relationships/image" Target="../media/image1.jpg"/><Relationship Id="rId6" Type="http://schemas.openxmlformats.org/officeDocument/2006/relationships/image" Target="../media/image21.png"/><Relationship Id="rId11" Type="http://schemas.microsoft.com/office/2007/relationships/hdphoto" Target="../media/hdphoto1.wdp"/><Relationship Id="rId24" Type="http://schemas.openxmlformats.org/officeDocument/2006/relationships/image" Target="../media/image28.png"/><Relationship Id="rId5" Type="http://schemas.openxmlformats.org/officeDocument/2006/relationships/image" Target="../media/image20.png"/><Relationship Id="rId15" Type="http://schemas.openxmlformats.org/officeDocument/2006/relationships/image" Target="../media/image25.png"/><Relationship Id="rId23" Type="http://schemas.openxmlformats.org/officeDocument/2006/relationships/image" Target="../media/image11.png"/><Relationship Id="rId10" Type="http://schemas.openxmlformats.org/officeDocument/2006/relationships/image" Target="../media/image2.png"/><Relationship Id="rId19" Type="http://schemas.openxmlformats.org/officeDocument/2006/relationships/image" Target="../media/image7.png"/><Relationship Id="rId4" Type="http://schemas.openxmlformats.org/officeDocument/2006/relationships/image" Target="../media/image5.png"/><Relationship Id="rId9" Type="http://schemas.openxmlformats.org/officeDocument/2006/relationships/image" Target="../media/image24.png"/><Relationship Id="rId14" Type="http://schemas.openxmlformats.org/officeDocument/2006/relationships/image" Target="../media/image4.png"/><Relationship Id="rId22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image" Target="../media/image32.png"/><Relationship Id="rId3" Type="http://schemas.openxmlformats.org/officeDocument/2006/relationships/image" Target="../media/image2.png"/><Relationship Id="rId21" Type="http://schemas.openxmlformats.org/officeDocument/2006/relationships/image" Target="../media/image35.png"/><Relationship Id="rId7" Type="http://schemas.openxmlformats.org/officeDocument/2006/relationships/image" Target="../media/image4.png"/><Relationship Id="rId12" Type="http://schemas.openxmlformats.org/officeDocument/2006/relationships/image" Target="../media/image9.png"/><Relationship Id="rId17" Type="http://schemas.openxmlformats.org/officeDocument/2006/relationships/image" Target="../media/image31.png"/><Relationship Id="rId2" Type="http://schemas.openxmlformats.org/officeDocument/2006/relationships/image" Target="../media/image5.png"/><Relationship Id="rId16" Type="http://schemas.openxmlformats.org/officeDocument/2006/relationships/image" Target="../media/image30.png"/><Relationship Id="rId20" Type="http://schemas.openxmlformats.org/officeDocument/2006/relationships/image" Target="../media/image34.png"/><Relationship Id="rId1" Type="http://schemas.openxmlformats.org/officeDocument/2006/relationships/image" Target="../media/image1.jpg"/><Relationship Id="rId6" Type="http://schemas.microsoft.com/office/2007/relationships/hdphoto" Target="../media/hdphoto2.wdp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29.png"/><Relationship Id="rId23" Type="http://schemas.openxmlformats.org/officeDocument/2006/relationships/image" Target="../media/image37.png"/><Relationship Id="rId10" Type="http://schemas.openxmlformats.org/officeDocument/2006/relationships/image" Target="../media/image7.png"/><Relationship Id="rId19" Type="http://schemas.openxmlformats.org/officeDocument/2006/relationships/image" Target="../media/image33.png"/><Relationship Id="rId4" Type="http://schemas.microsoft.com/office/2007/relationships/hdphoto" Target="../media/hdphoto1.wdp"/><Relationship Id="rId9" Type="http://schemas.openxmlformats.org/officeDocument/2006/relationships/image" Target="../media/image27.png"/><Relationship Id="rId14" Type="http://schemas.openxmlformats.org/officeDocument/2006/relationships/image" Target="../media/image11.png"/><Relationship Id="rId22" Type="http://schemas.openxmlformats.org/officeDocument/2006/relationships/image" Target="../media/image3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4" Type="http://schemas.openxmlformats.org/officeDocument/2006/relationships/image" Target="../media/image46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6" Type="http://schemas.openxmlformats.org/officeDocument/2006/relationships/image" Target="../media/image49.png"/><Relationship Id="rId1" Type="http://schemas.openxmlformats.org/officeDocument/2006/relationships/image" Target="../media/image1.jp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microsoft.com/office/2007/relationships/hdphoto" Target="../media/hdphoto2.wdp"/><Relationship Id="rId15" Type="http://schemas.openxmlformats.org/officeDocument/2006/relationships/image" Target="../media/image48.png"/><Relationship Id="rId10" Type="http://schemas.openxmlformats.org/officeDocument/2006/relationships/image" Target="../media/image8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571857</xdr:colOff>
      <xdr:row>0</xdr:row>
      <xdr:rowOff>63211</xdr:rowOff>
    </xdr:from>
    <xdr:to>
      <xdr:col>2</xdr:col>
      <xdr:colOff>180045</xdr:colOff>
      <xdr:row>1</xdr:row>
      <xdr:rowOff>89188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1457" y="63211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44</xdr:row>
      <xdr:rowOff>0</xdr:rowOff>
    </xdr:from>
    <xdr:to>
      <xdr:col>8</xdr:col>
      <xdr:colOff>501636</xdr:colOff>
      <xdr:row>44</xdr:row>
      <xdr:rowOff>142858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44</xdr:row>
      <xdr:rowOff>0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48</xdr:row>
      <xdr:rowOff>38100</xdr:rowOff>
    </xdr:from>
    <xdr:to>
      <xdr:col>20</xdr:col>
      <xdr:colOff>246475</xdr:colOff>
      <xdr:row>68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9267825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419100</xdr:colOff>
      <xdr:row>12</xdr:row>
      <xdr:rowOff>200024</xdr:rowOff>
    </xdr:from>
    <xdr:to>
      <xdr:col>20</xdr:col>
      <xdr:colOff>252654</xdr:colOff>
      <xdr:row>20</xdr:row>
      <xdr:rowOff>38102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134850" y="2409824"/>
          <a:ext cx="443154" cy="1524003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609599</xdr:colOff>
      <xdr:row>8</xdr:row>
      <xdr:rowOff>48264</xdr:rowOff>
    </xdr:from>
    <xdr:to>
      <xdr:col>17</xdr:col>
      <xdr:colOff>57150</xdr:colOff>
      <xdr:row>14</xdr:row>
      <xdr:rowOff>19051</xdr:rowOff>
    </xdr:to>
    <xdr:grpSp>
      <xdr:nvGrpSpPr>
        <xdr:cNvPr id="147" name="Agrupar 146">
          <a:extLst>
            <a:ext uri="{FF2B5EF4-FFF2-40B4-BE49-F238E27FC236}">
              <a16:creationId xmlns:a16="http://schemas.microsoft.com/office/drawing/2014/main" id="{CCF9834A-75C5-4533-9CE3-D25962EE383E}"/>
            </a:ext>
          </a:extLst>
        </xdr:cNvPr>
        <xdr:cNvGrpSpPr/>
      </xdr:nvGrpSpPr>
      <xdr:grpSpPr>
        <a:xfrm>
          <a:off x="1219199" y="1572264"/>
          <a:ext cx="9334501" cy="1009012"/>
          <a:chOff x="1219199" y="1572264"/>
          <a:chExt cx="9334501" cy="1009012"/>
        </a:xfrm>
      </xdr:grpSpPr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72AD31E7-4B9B-4CC9-9F9E-56FBBD2D13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alphaModFix amt="20000"/>
          </a:blip>
          <a:stretch>
            <a:fillRect/>
          </a:stretch>
        </xdr:blipFill>
        <xdr:spPr>
          <a:xfrm>
            <a:off x="1219199" y="1572264"/>
            <a:ext cx="9334501" cy="1009012"/>
          </a:xfrm>
          <a:prstGeom prst="rect">
            <a:avLst/>
          </a:prstGeom>
        </xdr:spPr>
      </xdr:pic>
      <xdr:sp macro="" textlink="">
        <xdr:nvSpPr>
          <xdr:cNvPr id="58" name="Retângulo 57">
            <a:extLst>
              <a:ext uri="{FF2B5EF4-FFF2-40B4-BE49-F238E27FC236}">
                <a16:creationId xmlns:a16="http://schemas.microsoft.com/office/drawing/2014/main" id="{2C6830CD-FAAB-4B2A-A3BF-8128BEC51E5A}"/>
              </a:ext>
            </a:extLst>
          </xdr:cNvPr>
          <xdr:cNvSpPr/>
        </xdr:nvSpPr>
        <xdr:spPr>
          <a:xfrm>
            <a:off x="1809750" y="1665406"/>
            <a:ext cx="2381250" cy="81109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r"/>
            <a:r>
              <a:rPr lang="pt-BR" sz="1050" b="1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PAINEL </a:t>
            </a:r>
          </a:p>
          <a:p>
            <a:pPr algn="r"/>
            <a:r>
              <a:rPr lang="pt-BR" sz="1050" b="1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ROMPIMENTO DA BARRAGEM CÓRREGO DO FEIJÃO</a:t>
            </a:r>
            <a:endParaRPr lang="pt-BR" sz="1050" b="1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sp macro="" textlink="">
        <xdr:nvSpPr>
          <xdr:cNvPr id="61" name="Retângulo 60">
            <a:extLst>
              <a:ext uri="{FF2B5EF4-FFF2-40B4-BE49-F238E27FC236}">
                <a16:creationId xmlns:a16="http://schemas.microsoft.com/office/drawing/2014/main" id="{854C294D-4F16-47D4-9CAE-C71F2B85ABB8}"/>
              </a:ext>
            </a:extLst>
          </xdr:cNvPr>
          <xdr:cNvSpPr/>
        </xdr:nvSpPr>
        <xdr:spPr>
          <a:xfrm>
            <a:off x="4667250" y="1590675"/>
            <a:ext cx="2628900" cy="90071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200" b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Dados</a:t>
            </a:r>
            <a:r>
              <a:rPr lang="pt-BR" sz="1200" b="0" baseline="0">
                <a:solidFill>
                  <a:schemeClr val="tx1"/>
                </a:solidFill>
                <a:latin typeface="Amasis MT Pro" panose="02040504050005020304" pitchFamily="18" charset="0"/>
                <a:cs typeface="Aharoni" panose="02010803020104030203" pitchFamily="2" charset="-79"/>
              </a:rPr>
              <a:t> sobre a execução e  destinações dos recursos previstos no Acordo Judicial</a:t>
            </a:r>
            <a:endParaRPr lang="pt-BR" sz="1200" b="0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endParaRPr>
          </a:p>
        </xdr:txBody>
      </xdr:sp>
      <xdr:cxnSp macro="">
        <xdr:nvCxnSpPr>
          <xdr:cNvPr id="62" name="Conector reto 61">
            <a:extLst>
              <a:ext uri="{FF2B5EF4-FFF2-40B4-BE49-F238E27FC236}">
                <a16:creationId xmlns:a16="http://schemas.microsoft.com/office/drawing/2014/main" id="{BE1F87BC-A7DE-4ECD-978B-C65ADA502765}"/>
              </a:ext>
            </a:extLst>
          </xdr:cNvPr>
          <xdr:cNvCxnSpPr/>
        </xdr:nvCxnSpPr>
        <xdr:spPr>
          <a:xfrm>
            <a:off x="4333875" y="1685925"/>
            <a:ext cx="0" cy="742950"/>
          </a:xfrm>
          <a:prstGeom prst="line">
            <a:avLst/>
          </a:prstGeom>
          <a:ln w="38100"/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93277E7A-94A8-4610-A961-15F5AFDE83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924800" y="1866900"/>
            <a:ext cx="1171429" cy="304762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533400</xdr:colOff>
      <xdr:row>14</xdr:row>
      <xdr:rowOff>123824</xdr:rowOff>
    </xdr:from>
    <xdr:to>
      <xdr:col>17</xdr:col>
      <xdr:colOff>28575</xdr:colOff>
      <xdr:row>29</xdr:row>
      <xdr:rowOff>99526</xdr:rowOff>
    </xdr:to>
    <xdr:grpSp>
      <xdr:nvGrpSpPr>
        <xdr:cNvPr id="148" name="Agrupar 147">
          <a:extLst>
            <a:ext uri="{FF2B5EF4-FFF2-40B4-BE49-F238E27FC236}">
              <a16:creationId xmlns:a16="http://schemas.microsoft.com/office/drawing/2014/main" id="{67CEB8BC-4167-43CD-92C0-6E9AD5336DFC}"/>
            </a:ext>
          </a:extLst>
        </xdr:cNvPr>
        <xdr:cNvGrpSpPr/>
      </xdr:nvGrpSpPr>
      <xdr:grpSpPr>
        <a:xfrm>
          <a:off x="1143000" y="2686049"/>
          <a:ext cx="9382125" cy="3023702"/>
          <a:chOff x="1143000" y="2686049"/>
          <a:chExt cx="9382125" cy="3023702"/>
        </a:xfrm>
      </xdr:grpSpPr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F4107001-28D8-496B-878A-C3A63C0F0102}"/>
              </a:ext>
            </a:extLst>
          </xdr:cNvPr>
          <xdr:cNvGrpSpPr/>
        </xdr:nvGrpSpPr>
        <xdr:grpSpPr>
          <a:xfrm>
            <a:off x="1143000" y="4238625"/>
            <a:ext cx="1809750" cy="1461600"/>
            <a:chOff x="1143000" y="4238625"/>
            <a:chExt cx="1809750" cy="1461600"/>
          </a:xfrm>
        </xdr:grpSpPr>
        <xdr:pic>
          <xdr:nvPicPr>
            <xdr:cNvPr id="80" name="Imagem 79">
              <a:extLst>
                <a:ext uri="{FF2B5EF4-FFF2-40B4-BE49-F238E27FC236}">
                  <a16:creationId xmlns:a16="http://schemas.microsoft.com/office/drawing/2014/main" id="{911CE329-291F-47FD-87D6-7BCF7939476D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6">
              <a:alphaModFix amt="20000"/>
            </a:blip>
            <a:srcRect l="14382" r="15548"/>
            <a:stretch/>
          </xdr:blipFill>
          <xdr:spPr>
            <a:xfrm>
              <a:off x="1143000" y="4238625"/>
              <a:ext cx="1809750" cy="1461600"/>
            </a:xfrm>
            <a:prstGeom prst="roundRect">
              <a:avLst/>
            </a:prstGeom>
          </xdr:spPr>
        </xdr:pic>
        <xdr:sp macro="" textlink="">
          <xdr:nvSpPr>
            <xdr:cNvPr id="81" name="CaixaDeTexto 80">
              <a:extLst>
                <a:ext uri="{FF2B5EF4-FFF2-40B4-BE49-F238E27FC236}">
                  <a16:creationId xmlns:a16="http://schemas.microsoft.com/office/drawing/2014/main" id="{96581D25-D1E5-4FA5-9F75-51D893F3F0F4}"/>
                </a:ext>
              </a:extLst>
            </xdr:cNvPr>
            <xdr:cNvSpPr txBox="1"/>
          </xdr:nvSpPr>
          <xdr:spPr>
            <a:xfrm>
              <a:off x="1388652" y="4772024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rgbClr val="C00000"/>
                  </a:solidFill>
                  <a:latin typeface="Amasis MT Pro" panose="02040504050005020304" pitchFamily="18" charset="0"/>
                </a:rPr>
                <a:t>DESPESAS</a:t>
              </a:r>
            </a:p>
          </xdr:txBody>
        </xdr:sp>
        <xdr:pic>
          <xdr:nvPicPr>
            <xdr:cNvPr id="83" name="Imagem 82">
              <a:extLst>
                <a:ext uri="{FF2B5EF4-FFF2-40B4-BE49-F238E27FC236}">
                  <a16:creationId xmlns:a16="http://schemas.microsoft.com/office/drawing/2014/main" id="{0575DC57-0F7F-4BB3-9905-1497AE1EFC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43175" y="5372100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8A3A7E0F-44A9-45ED-9A8C-1C825AEC22CB}"/>
              </a:ext>
            </a:extLst>
          </xdr:cNvPr>
          <xdr:cNvGrpSpPr/>
        </xdr:nvGrpSpPr>
        <xdr:grpSpPr>
          <a:xfrm>
            <a:off x="1198152" y="2686049"/>
            <a:ext cx="1792680" cy="1438276"/>
            <a:chOff x="1198152" y="2686049"/>
            <a:chExt cx="1792680" cy="1438276"/>
          </a:xfrm>
        </xdr:grpSpPr>
        <xdr:pic>
          <xdr:nvPicPr>
            <xdr:cNvPr id="82" name="Imagem 81">
              <a:extLst>
                <a:ext uri="{FF2B5EF4-FFF2-40B4-BE49-F238E27FC236}">
                  <a16:creationId xmlns:a16="http://schemas.microsoft.com/office/drawing/2014/main" id="{E1EB0142-7F89-44D6-9718-DA5BD540CE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98152" y="2686049"/>
              <a:ext cx="1792680" cy="1438276"/>
            </a:xfrm>
            <a:prstGeom prst="roundRect">
              <a:avLst/>
            </a:prstGeom>
          </xdr:spPr>
        </xdr:pic>
        <xdr:sp macro="" textlink="">
          <xdr:nvSpPr>
            <xdr:cNvPr id="84" name="CaixaDeTexto 83">
              <a:extLst>
                <a:ext uri="{FF2B5EF4-FFF2-40B4-BE49-F238E27FC236}">
                  <a16:creationId xmlns:a16="http://schemas.microsoft.com/office/drawing/2014/main" id="{4625F91D-4D9B-4E6B-B560-A576629DAA64}"/>
                </a:ext>
              </a:extLst>
            </xdr:cNvPr>
            <xdr:cNvSpPr txBox="1"/>
          </xdr:nvSpPr>
          <xdr:spPr>
            <a:xfrm>
              <a:off x="1455327" y="3181349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Amasis MT Pro" panose="02040504050005020304" pitchFamily="18" charset="0"/>
                </a:rPr>
                <a:t>COVID - 19</a:t>
              </a:r>
            </a:p>
          </xdr:txBody>
        </xdr:sp>
        <xdr:pic>
          <xdr:nvPicPr>
            <xdr:cNvPr id="85" name="Imagem 84">
              <a:extLst>
                <a:ext uri="{FF2B5EF4-FFF2-40B4-BE49-F238E27FC236}">
                  <a16:creationId xmlns:a16="http://schemas.microsoft.com/office/drawing/2014/main" id="{9D11B81A-B939-4858-930A-BA1B7EF49D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275" y="3819525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03E1500B-8C34-43D3-911D-551A0B64F1B4}"/>
              </a:ext>
            </a:extLst>
          </xdr:cNvPr>
          <xdr:cNvGrpSpPr/>
        </xdr:nvGrpSpPr>
        <xdr:grpSpPr>
          <a:xfrm>
            <a:off x="4933950" y="4219576"/>
            <a:ext cx="1809750" cy="1461600"/>
            <a:chOff x="1143000" y="4238625"/>
            <a:chExt cx="1809750" cy="1461600"/>
          </a:xfrm>
        </xdr:grpSpPr>
        <xdr:pic>
          <xdr:nvPicPr>
            <xdr:cNvPr id="111" name="Imagem 110">
              <a:extLst>
                <a:ext uri="{FF2B5EF4-FFF2-40B4-BE49-F238E27FC236}">
                  <a16:creationId xmlns:a16="http://schemas.microsoft.com/office/drawing/2014/main" id="{1A4D3AAA-F7E9-481B-9F84-BDA44BD9D93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6">
              <a:alphaModFix amt="20000"/>
            </a:blip>
            <a:srcRect l="14382" r="15548"/>
            <a:stretch/>
          </xdr:blipFill>
          <xdr:spPr>
            <a:xfrm>
              <a:off x="1143000" y="4238625"/>
              <a:ext cx="1809750" cy="1461600"/>
            </a:xfrm>
            <a:prstGeom prst="roundRect">
              <a:avLst/>
            </a:prstGeom>
          </xdr:spPr>
        </xdr:pic>
        <xdr:sp macro="" textlink="">
          <xdr:nvSpPr>
            <xdr:cNvPr id="112" name="CaixaDeTexto 111">
              <a:extLst>
                <a:ext uri="{FF2B5EF4-FFF2-40B4-BE49-F238E27FC236}">
                  <a16:creationId xmlns:a16="http://schemas.microsoft.com/office/drawing/2014/main" id="{4D59055C-CCFC-4B50-9C0C-BA212C1C20E3}"/>
                </a:ext>
              </a:extLst>
            </xdr:cNvPr>
            <xdr:cNvSpPr txBox="1"/>
          </xdr:nvSpPr>
          <xdr:spPr>
            <a:xfrm>
              <a:off x="1379126" y="4419598"/>
              <a:ext cx="1459323" cy="10191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rgbClr val="C00000"/>
                  </a:solidFill>
                  <a:latin typeface="Amasis MT Pro" panose="02040504050005020304" pitchFamily="18" charset="0"/>
                </a:rPr>
                <a:t>CONVÊNIOS</a:t>
              </a:r>
              <a:r>
                <a:rPr lang="pt-BR" sz="1400" b="1" baseline="0">
                  <a:solidFill>
                    <a:srgbClr val="C00000"/>
                  </a:solidFill>
                  <a:latin typeface="Amasis MT Pro" panose="02040504050005020304" pitchFamily="18" charset="0"/>
                </a:rPr>
                <a:t> E PARCERIAS</a:t>
              </a:r>
              <a:endParaRPr lang="pt-BR" sz="1400" b="1">
                <a:solidFill>
                  <a:srgbClr val="C00000"/>
                </a:solidFill>
                <a:latin typeface="Amasis MT Pro" panose="02040504050005020304" pitchFamily="18" charset="0"/>
              </a:endParaRPr>
            </a:p>
          </xdr:txBody>
        </xdr:sp>
        <xdr:pic>
          <xdr:nvPicPr>
            <xdr:cNvPr id="113" name="Imagem 112">
              <a:extLst>
                <a:ext uri="{FF2B5EF4-FFF2-40B4-BE49-F238E27FC236}">
                  <a16:creationId xmlns:a16="http://schemas.microsoft.com/office/drawing/2014/main" id="{1BD262DE-8D71-43C8-9DCF-01A118AAF1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43175" y="5372100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14" name="Agrupar 113">
            <a:extLst>
              <a:ext uri="{FF2B5EF4-FFF2-40B4-BE49-F238E27FC236}">
                <a16:creationId xmlns:a16="http://schemas.microsoft.com/office/drawing/2014/main" id="{FD316798-C388-4703-AC05-F7DF812D45B0}"/>
              </a:ext>
            </a:extLst>
          </xdr:cNvPr>
          <xdr:cNvGrpSpPr/>
        </xdr:nvGrpSpPr>
        <xdr:grpSpPr>
          <a:xfrm>
            <a:off x="8684802" y="2705100"/>
            <a:ext cx="1792680" cy="1438276"/>
            <a:chOff x="1198152" y="2686049"/>
            <a:chExt cx="1792680" cy="1438276"/>
          </a:xfrm>
        </xdr:grpSpPr>
        <xdr:pic>
          <xdr:nvPicPr>
            <xdr:cNvPr id="115" name="Imagem 114">
              <a:extLst>
                <a:ext uri="{FF2B5EF4-FFF2-40B4-BE49-F238E27FC236}">
                  <a16:creationId xmlns:a16="http://schemas.microsoft.com/office/drawing/2014/main" id="{2A59F768-11C9-4726-9712-0CEF51C49A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98152" y="2686049"/>
              <a:ext cx="1792680" cy="1438276"/>
            </a:xfrm>
            <a:prstGeom prst="roundRect">
              <a:avLst/>
            </a:prstGeom>
          </xdr:spPr>
        </xdr:pic>
        <xdr:sp macro="" textlink="">
          <xdr:nvSpPr>
            <xdr:cNvPr id="116" name="CaixaDeTexto 115">
              <a:extLst>
                <a:ext uri="{FF2B5EF4-FFF2-40B4-BE49-F238E27FC236}">
                  <a16:creationId xmlns:a16="http://schemas.microsoft.com/office/drawing/2014/main" id="{93C8D756-7406-40D0-9461-08DAA3FA2B8C}"/>
                </a:ext>
              </a:extLst>
            </xdr:cNvPr>
            <xdr:cNvSpPr txBox="1"/>
          </xdr:nvSpPr>
          <xdr:spPr>
            <a:xfrm>
              <a:off x="1285876" y="2981324"/>
              <a:ext cx="1571624" cy="742949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Amasis MT Pro" panose="02040504050005020304" pitchFamily="18" charset="0"/>
                </a:rPr>
                <a:t>COMPRAS E PATRIMÔNIO</a:t>
              </a: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6369435B-059A-4910-BA3E-60F917CCD8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275" y="3819525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18" name="Agrupar 117">
            <a:extLst>
              <a:ext uri="{FF2B5EF4-FFF2-40B4-BE49-F238E27FC236}">
                <a16:creationId xmlns:a16="http://schemas.microsoft.com/office/drawing/2014/main" id="{83374B60-1756-4EE7-B784-68B7A08E5CD5}"/>
              </a:ext>
            </a:extLst>
          </xdr:cNvPr>
          <xdr:cNvGrpSpPr/>
        </xdr:nvGrpSpPr>
        <xdr:grpSpPr>
          <a:xfrm>
            <a:off x="6829425" y="4219576"/>
            <a:ext cx="1809750" cy="1461600"/>
            <a:chOff x="1143000" y="4238625"/>
            <a:chExt cx="1809750" cy="1461600"/>
          </a:xfrm>
        </xdr:grpSpPr>
        <xdr:pic>
          <xdr:nvPicPr>
            <xdr:cNvPr id="119" name="Imagem 118">
              <a:extLst>
                <a:ext uri="{FF2B5EF4-FFF2-40B4-BE49-F238E27FC236}">
                  <a16:creationId xmlns:a16="http://schemas.microsoft.com/office/drawing/2014/main" id="{F6EFA959-01F0-43E0-945A-549CDC15393E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6">
              <a:alphaModFix amt="20000"/>
            </a:blip>
            <a:srcRect l="14382" r="15548"/>
            <a:stretch/>
          </xdr:blipFill>
          <xdr:spPr>
            <a:xfrm>
              <a:off x="1143000" y="4238625"/>
              <a:ext cx="1809750" cy="1461600"/>
            </a:xfrm>
            <a:prstGeom prst="roundRect">
              <a:avLst/>
            </a:prstGeom>
          </xdr:spPr>
        </xdr:pic>
        <xdr:sp macro="" textlink="">
          <xdr:nvSpPr>
            <xdr:cNvPr id="120" name="CaixaDeTexto 119">
              <a:extLst>
                <a:ext uri="{FF2B5EF4-FFF2-40B4-BE49-F238E27FC236}">
                  <a16:creationId xmlns:a16="http://schemas.microsoft.com/office/drawing/2014/main" id="{52907975-DF2F-48AF-9802-CF718A8E0ED8}"/>
                </a:ext>
              </a:extLst>
            </xdr:cNvPr>
            <xdr:cNvSpPr txBox="1"/>
          </xdr:nvSpPr>
          <xdr:spPr>
            <a:xfrm>
              <a:off x="1388652" y="4772024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rgbClr val="C00000"/>
                  </a:solidFill>
                  <a:latin typeface="Amasis MT Pro" panose="02040504050005020304" pitchFamily="18" charset="0"/>
                </a:rPr>
                <a:t>PESSOAL</a:t>
              </a:r>
            </a:p>
          </xdr:txBody>
        </xdr:sp>
        <xdr:pic>
          <xdr:nvPicPr>
            <xdr:cNvPr id="121" name="Imagem 120">
              <a:extLst>
                <a:ext uri="{FF2B5EF4-FFF2-40B4-BE49-F238E27FC236}">
                  <a16:creationId xmlns:a16="http://schemas.microsoft.com/office/drawing/2014/main" id="{4295B073-73E4-4F0F-A6A2-72DB446F8B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43175" y="5372100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22" name="Agrupar 121">
            <a:extLst>
              <a:ext uri="{FF2B5EF4-FFF2-40B4-BE49-F238E27FC236}">
                <a16:creationId xmlns:a16="http://schemas.microsoft.com/office/drawing/2014/main" id="{D18FF6EE-6788-49C2-9F59-6507225ED391}"/>
              </a:ext>
            </a:extLst>
          </xdr:cNvPr>
          <xdr:cNvGrpSpPr/>
        </xdr:nvGrpSpPr>
        <xdr:grpSpPr>
          <a:xfrm>
            <a:off x="6798852" y="2714625"/>
            <a:ext cx="1792680" cy="1438276"/>
            <a:chOff x="1198152" y="2686049"/>
            <a:chExt cx="1792680" cy="1438276"/>
          </a:xfrm>
        </xdr:grpSpPr>
        <xdr:pic>
          <xdr:nvPicPr>
            <xdr:cNvPr id="123" name="Imagem 122">
              <a:extLst>
                <a:ext uri="{FF2B5EF4-FFF2-40B4-BE49-F238E27FC236}">
                  <a16:creationId xmlns:a16="http://schemas.microsoft.com/office/drawing/2014/main" id="{D1DF5A16-19B3-4922-A570-EF005A4F29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98152" y="2686049"/>
              <a:ext cx="1792680" cy="1438276"/>
            </a:xfrm>
            <a:prstGeom prst="roundRect">
              <a:avLst/>
            </a:prstGeom>
          </xdr:spPr>
        </xdr:pic>
        <xdr:sp macro="" textlink="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B2D8D4C5-D30A-4650-B659-9C6B85267B87}"/>
                </a:ext>
              </a:extLst>
            </xdr:cNvPr>
            <xdr:cNvSpPr txBox="1"/>
          </xdr:nvSpPr>
          <xdr:spPr>
            <a:xfrm>
              <a:off x="1455327" y="3181349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Amasis MT Pro" panose="02040504050005020304" pitchFamily="18" charset="0"/>
                </a:rPr>
                <a:t>PESSOAL</a:t>
              </a:r>
            </a:p>
          </xdr:txBody>
        </xdr:sp>
        <xdr:pic>
          <xdr:nvPicPr>
            <xdr:cNvPr id="125" name="Imagem 124">
              <a:extLst>
                <a:ext uri="{FF2B5EF4-FFF2-40B4-BE49-F238E27FC236}">
                  <a16:creationId xmlns:a16="http://schemas.microsoft.com/office/drawing/2014/main" id="{9D7FA891-FB21-4D42-A3FC-C8CF445027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275" y="3819525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26" name="Agrupar 125">
            <a:extLst>
              <a:ext uri="{FF2B5EF4-FFF2-40B4-BE49-F238E27FC236}">
                <a16:creationId xmlns:a16="http://schemas.microsoft.com/office/drawing/2014/main" id="{B2C32400-9B9A-48B7-AD7B-74B171550380}"/>
              </a:ext>
            </a:extLst>
          </xdr:cNvPr>
          <xdr:cNvGrpSpPr/>
        </xdr:nvGrpSpPr>
        <xdr:grpSpPr>
          <a:xfrm>
            <a:off x="8715375" y="4248151"/>
            <a:ext cx="1809750" cy="1461600"/>
            <a:chOff x="1143000" y="4238625"/>
            <a:chExt cx="1809750" cy="1461600"/>
          </a:xfrm>
        </xdr:grpSpPr>
        <xdr:pic>
          <xdr:nvPicPr>
            <xdr:cNvPr id="127" name="Imagem 126">
              <a:extLst>
                <a:ext uri="{FF2B5EF4-FFF2-40B4-BE49-F238E27FC236}">
                  <a16:creationId xmlns:a16="http://schemas.microsoft.com/office/drawing/2014/main" id="{68DDC15A-CF1E-41C6-AC1D-231A15C5F1A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6">
              <a:alphaModFix amt="20000"/>
            </a:blip>
            <a:srcRect l="14382" r="15548"/>
            <a:stretch/>
          </xdr:blipFill>
          <xdr:spPr>
            <a:xfrm>
              <a:off x="1143000" y="4238625"/>
              <a:ext cx="1809750" cy="1461600"/>
            </a:xfrm>
            <a:prstGeom prst="roundRect">
              <a:avLst/>
            </a:prstGeom>
          </xdr:spPr>
        </xdr:pic>
        <xdr:sp macro="" textlink="">
          <xdr:nvSpPr>
            <xdr:cNvPr id="128" name="CaixaDeTexto 127">
              <a:extLst>
                <a:ext uri="{FF2B5EF4-FFF2-40B4-BE49-F238E27FC236}">
                  <a16:creationId xmlns:a16="http://schemas.microsoft.com/office/drawing/2014/main" id="{A1EE34E5-D584-44EE-A16F-56284D38DB99}"/>
                </a:ext>
              </a:extLst>
            </xdr:cNvPr>
            <xdr:cNvSpPr txBox="1"/>
          </xdr:nvSpPr>
          <xdr:spPr>
            <a:xfrm>
              <a:off x="1388652" y="4772024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rgbClr val="C00000"/>
                  </a:solidFill>
                  <a:latin typeface="Amasis MT Pro" panose="02040504050005020304" pitchFamily="18" charset="0"/>
                </a:rPr>
                <a:t>COVID -19</a:t>
              </a:r>
            </a:p>
          </xdr:txBody>
        </xdr:sp>
        <xdr:pic>
          <xdr:nvPicPr>
            <xdr:cNvPr id="129" name="Imagem 128">
              <a:extLst>
                <a:ext uri="{FF2B5EF4-FFF2-40B4-BE49-F238E27FC236}">
                  <a16:creationId xmlns:a16="http://schemas.microsoft.com/office/drawing/2014/main" id="{ABA7E858-ED55-4505-BA43-0DF7B8AA49F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43175" y="5372100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30" name="Agrupar 129">
            <a:extLst>
              <a:ext uri="{FF2B5EF4-FFF2-40B4-BE49-F238E27FC236}">
                <a16:creationId xmlns:a16="http://schemas.microsoft.com/office/drawing/2014/main" id="{DF335CFC-FDDD-4AA0-8017-CEBEEC8FDDDD}"/>
              </a:ext>
            </a:extLst>
          </xdr:cNvPr>
          <xdr:cNvGrpSpPr/>
        </xdr:nvGrpSpPr>
        <xdr:grpSpPr>
          <a:xfrm>
            <a:off x="4931952" y="2705100"/>
            <a:ext cx="1792680" cy="1438276"/>
            <a:chOff x="1198152" y="2686049"/>
            <a:chExt cx="1792680" cy="1438276"/>
          </a:xfrm>
        </xdr:grpSpPr>
        <xdr:pic>
          <xdr:nvPicPr>
            <xdr:cNvPr id="131" name="Imagem 130">
              <a:extLst>
                <a:ext uri="{FF2B5EF4-FFF2-40B4-BE49-F238E27FC236}">
                  <a16:creationId xmlns:a16="http://schemas.microsoft.com/office/drawing/2014/main" id="{0416A43D-30A9-4BF3-8812-18817958E3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98152" y="2686049"/>
              <a:ext cx="1792680" cy="1438276"/>
            </a:xfrm>
            <a:prstGeom prst="roundRect">
              <a:avLst/>
            </a:prstGeom>
          </xdr:spPr>
        </xdr:pic>
        <xdr:sp macro="" textlink="">
          <xdr:nvSpPr>
            <xdr:cNvPr id="132" name="CaixaDeTexto 131">
              <a:extLst>
                <a:ext uri="{FF2B5EF4-FFF2-40B4-BE49-F238E27FC236}">
                  <a16:creationId xmlns:a16="http://schemas.microsoft.com/office/drawing/2014/main" id="{E5305BA4-A22C-440C-900A-66BCCC3CFF68}"/>
                </a:ext>
              </a:extLst>
            </xdr:cNvPr>
            <xdr:cNvSpPr txBox="1"/>
          </xdr:nvSpPr>
          <xdr:spPr>
            <a:xfrm>
              <a:off x="1455327" y="3181349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Amasis MT Pro" panose="02040504050005020304" pitchFamily="18" charset="0"/>
                </a:rPr>
                <a:t>RECEITA</a:t>
              </a:r>
            </a:p>
          </xdr:txBody>
        </xdr:sp>
        <xdr:pic>
          <xdr:nvPicPr>
            <xdr:cNvPr id="133" name="Imagem 132">
              <a:extLst>
                <a:ext uri="{FF2B5EF4-FFF2-40B4-BE49-F238E27FC236}">
                  <a16:creationId xmlns:a16="http://schemas.microsoft.com/office/drawing/2014/main" id="{19A7E8EF-8C8F-4AED-9E6E-07C019012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275" y="3819525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34" name="Agrupar 133">
            <a:extLst>
              <a:ext uri="{FF2B5EF4-FFF2-40B4-BE49-F238E27FC236}">
                <a16:creationId xmlns:a16="http://schemas.microsoft.com/office/drawing/2014/main" id="{7B1E8CD8-9B1B-47D7-B8C5-A699E0C118C2}"/>
              </a:ext>
            </a:extLst>
          </xdr:cNvPr>
          <xdr:cNvGrpSpPr/>
        </xdr:nvGrpSpPr>
        <xdr:grpSpPr>
          <a:xfrm>
            <a:off x="3067050" y="4229101"/>
            <a:ext cx="1809750" cy="1461600"/>
            <a:chOff x="1143000" y="4238625"/>
            <a:chExt cx="1809750" cy="1461600"/>
          </a:xfrm>
        </xdr:grpSpPr>
        <xdr:pic>
          <xdr:nvPicPr>
            <xdr:cNvPr id="135" name="Imagem 134">
              <a:extLst>
                <a:ext uri="{FF2B5EF4-FFF2-40B4-BE49-F238E27FC236}">
                  <a16:creationId xmlns:a16="http://schemas.microsoft.com/office/drawing/2014/main" id="{8ECDDE58-5E5C-4071-A062-F14761AFC14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6">
              <a:alphaModFix amt="20000"/>
            </a:blip>
            <a:srcRect l="14382" r="15548"/>
            <a:stretch/>
          </xdr:blipFill>
          <xdr:spPr>
            <a:xfrm>
              <a:off x="1143000" y="4238625"/>
              <a:ext cx="1809750" cy="1461600"/>
            </a:xfrm>
            <a:prstGeom prst="roundRect">
              <a:avLst/>
            </a:prstGeom>
          </xdr:spPr>
        </xdr:pic>
        <xdr:sp macro="" textlink="">
          <xdr:nvSpPr>
            <xdr:cNvPr id="136" name="CaixaDeTexto 135">
              <a:extLst>
                <a:ext uri="{FF2B5EF4-FFF2-40B4-BE49-F238E27FC236}">
                  <a16:creationId xmlns:a16="http://schemas.microsoft.com/office/drawing/2014/main" id="{4FFC85E9-C86A-494C-AA8D-BC8347DA4F7D}"/>
                </a:ext>
              </a:extLst>
            </xdr:cNvPr>
            <xdr:cNvSpPr txBox="1"/>
          </xdr:nvSpPr>
          <xdr:spPr>
            <a:xfrm>
              <a:off x="1388652" y="4772024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rgbClr val="C00000"/>
                  </a:solidFill>
                  <a:latin typeface="Amasis MT Pro" panose="02040504050005020304" pitchFamily="18" charset="0"/>
                </a:rPr>
                <a:t>RECEITAS</a:t>
              </a:r>
            </a:p>
          </xdr:txBody>
        </xdr:sp>
        <xdr:pic>
          <xdr:nvPicPr>
            <xdr:cNvPr id="137" name="Imagem 136">
              <a:extLst>
                <a:ext uri="{FF2B5EF4-FFF2-40B4-BE49-F238E27FC236}">
                  <a16:creationId xmlns:a16="http://schemas.microsoft.com/office/drawing/2014/main" id="{F5C12D5F-41C5-4CF4-8483-7115F8BE50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43175" y="5372100"/>
              <a:ext cx="295275" cy="193897"/>
            </a:xfrm>
            <a:prstGeom prst="roundRect">
              <a:avLst/>
            </a:prstGeom>
          </xdr:spPr>
        </xdr:pic>
      </xdr:grpSp>
      <xdr:grpSp>
        <xdr:nvGrpSpPr>
          <xdr:cNvPr id="138" name="Agrupar 137">
            <a:extLst>
              <a:ext uri="{FF2B5EF4-FFF2-40B4-BE49-F238E27FC236}">
                <a16:creationId xmlns:a16="http://schemas.microsoft.com/office/drawing/2014/main" id="{553848B0-08E9-4A37-B3E8-ADE280D39088}"/>
              </a:ext>
            </a:extLst>
          </xdr:cNvPr>
          <xdr:cNvGrpSpPr/>
        </xdr:nvGrpSpPr>
        <xdr:grpSpPr>
          <a:xfrm>
            <a:off x="3055527" y="2695575"/>
            <a:ext cx="1792680" cy="1438276"/>
            <a:chOff x="1198152" y="2686049"/>
            <a:chExt cx="1792680" cy="1438276"/>
          </a:xfrm>
        </xdr:grpSpPr>
        <xdr:pic>
          <xdr:nvPicPr>
            <xdr:cNvPr id="139" name="Imagem 138">
              <a:extLst>
                <a:ext uri="{FF2B5EF4-FFF2-40B4-BE49-F238E27FC236}">
                  <a16:creationId xmlns:a16="http://schemas.microsoft.com/office/drawing/2014/main" id="{18E5C762-4E93-4467-BB91-2B81A741CC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98152" y="2686049"/>
              <a:ext cx="1792680" cy="1438276"/>
            </a:xfrm>
            <a:prstGeom prst="roundRect">
              <a:avLst/>
            </a:prstGeom>
          </xdr:spPr>
        </xdr:pic>
        <xdr:sp macro="" textlink="">
          <xdr:nvSpPr>
            <xdr:cNvPr id="140" name="CaixaDeTexto 139">
              <a:extLst>
                <a:ext uri="{FF2B5EF4-FFF2-40B4-BE49-F238E27FC236}">
                  <a16:creationId xmlns:a16="http://schemas.microsoft.com/office/drawing/2014/main" id="{51CB469B-2EC5-4CED-9917-EDACB222E596}"/>
                </a:ext>
              </a:extLst>
            </xdr:cNvPr>
            <xdr:cNvSpPr txBox="1"/>
          </xdr:nvSpPr>
          <xdr:spPr>
            <a:xfrm>
              <a:off x="1455327" y="3181349"/>
              <a:ext cx="1333500" cy="219075"/>
            </a:xfrm>
            <a:prstGeom prst="round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>
                  <a:solidFill>
                    <a:schemeClr val="bg1"/>
                  </a:solidFill>
                  <a:latin typeface="Amasis MT Pro" panose="02040504050005020304" pitchFamily="18" charset="0"/>
                </a:rPr>
                <a:t>DESPESA</a:t>
              </a:r>
            </a:p>
          </xdr:txBody>
        </xdr:sp>
        <xdr:pic>
          <xdr:nvPicPr>
            <xdr:cNvPr id="141" name="Imagem 140">
              <a:extLst>
                <a:ext uri="{FF2B5EF4-FFF2-40B4-BE49-F238E27FC236}">
                  <a16:creationId xmlns:a16="http://schemas.microsoft.com/office/drawing/2014/main" id="{D87FFB4F-2F14-4298-B204-95C1E3F46C4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81275" y="3819525"/>
              <a:ext cx="295275" cy="193897"/>
            </a:xfrm>
            <a:prstGeom prst="roundRect">
              <a:avLst/>
            </a:prstGeom>
          </xdr:spPr>
        </xdr:pic>
      </xdr:grpSp>
    </xdr:grpSp>
    <xdr:clientData/>
  </xdr:twoCellAnchor>
  <xdr:twoCellAnchor editAs="oneCell">
    <xdr:from>
      <xdr:col>3</xdr:col>
      <xdr:colOff>133350</xdr:colOff>
      <xdr:row>30</xdr:row>
      <xdr:rowOff>9525</xdr:rowOff>
    </xdr:from>
    <xdr:to>
      <xdr:col>15</xdr:col>
      <xdr:colOff>429145</xdr:colOff>
      <xdr:row>45</xdr:row>
      <xdr:rowOff>151432</xdr:rowOff>
    </xdr:to>
    <xdr:pic>
      <xdr:nvPicPr>
        <xdr:cNvPr id="146" name="Imagem 145">
          <a:extLst>
            <a:ext uri="{FF2B5EF4-FFF2-40B4-BE49-F238E27FC236}">
              <a16:creationId xmlns:a16="http://schemas.microsoft.com/office/drawing/2014/main" id="{FD3AD463-8740-4A5E-ADE2-96D26453E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5500" y="5810250"/>
          <a:ext cx="7610995" cy="299940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0FD95C4A-F04B-4439-A36E-2DF3E28B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1DFD87A0-0B6E-4E8F-A051-486577D4277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4" name="Imagem 3" descr="Logotipo&#10;&#10;Descrição gerada automaticamente com confiança baixa">
          <a:extLst>
            <a:ext uri="{FF2B5EF4-FFF2-40B4-BE49-F238E27FC236}">
              <a16:creationId xmlns:a16="http://schemas.microsoft.com/office/drawing/2014/main" id="{0EA13D30-5930-4B15-B2AD-7DEDDEC3E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DD7D4C3-0DB4-4839-B9C0-B022FBBB90C5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350122F-4CA0-4FBD-B9F5-DD15FD50C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824CB9D-A2D4-46C4-8428-1D2B8BFB319A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E4F5A7C-07F5-4590-9FAE-63FD999B6019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AA60F0E-5633-4FF1-BB98-71F17C7E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BC97FE5-D5AF-44DB-9ED2-9F2E466FD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EFE1AE6A-5410-488F-BAC4-B73ECE5432A2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23</xdr:row>
      <xdr:rowOff>0</xdr:rowOff>
    </xdr:from>
    <xdr:to>
      <xdr:col>8</xdr:col>
      <xdr:colOff>501636</xdr:colOff>
      <xdr:row>23</xdr:row>
      <xdr:rowOff>142858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89EBB1BF-AFBE-471F-A286-E706F5CBE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7024" y="5153025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23</xdr:row>
      <xdr:rowOff>0</xdr:rowOff>
    </xdr:from>
    <xdr:ext cx="104762" cy="142858"/>
    <xdr:pic>
      <xdr:nvPicPr>
        <xdr:cNvPr id="13" name="Imagem 12">
          <a:extLst>
            <a:ext uri="{FF2B5EF4-FFF2-40B4-BE49-F238E27FC236}">
              <a16:creationId xmlns:a16="http://schemas.microsoft.com/office/drawing/2014/main" id="{F3B7B0DE-B8E3-4BA5-A797-F6999CF23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79074" y="51530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4" name="Meio-quadro 13">
          <a:extLst>
            <a:ext uri="{FF2B5EF4-FFF2-40B4-BE49-F238E27FC236}">
              <a16:creationId xmlns:a16="http://schemas.microsoft.com/office/drawing/2014/main" id="{BE7D93B9-599E-4912-AEBF-C309D5BD6075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81596485-F0C2-4CC2-8CB2-D0855EE634D2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6" name="Meio-quadro 15">
          <a:extLst>
            <a:ext uri="{FF2B5EF4-FFF2-40B4-BE49-F238E27FC236}">
              <a16:creationId xmlns:a16="http://schemas.microsoft.com/office/drawing/2014/main" id="{18634D5A-F693-4A33-97FD-127A19EE26F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39</xdr:row>
      <xdr:rowOff>9525</xdr:rowOff>
    </xdr:from>
    <xdr:to>
      <xdr:col>20</xdr:col>
      <xdr:colOff>227425</xdr:colOff>
      <xdr:row>59</xdr:row>
      <xdr:rowOff>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0A4C693-FD60-4AF1-A353-D2286D94F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2105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304800</xdr:colOff>
      <xdr:row>16</xdr:row>
      <xdr:rowOff>66673</xdr:rowOff>
    </xdr:from>
    <xdr:to>
      <xdr:col>20</xdr:col>
      <xdr:colOff>138354</xdr:colOff>
      <xdr:row>22</xdr:row>
      <xdr:rowOff>114300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19863634-91FE-4FBE-82A2-0FE1D4761DCA}"/>
            </a:ext>
          </a:extLst>
        </xdr:cNvPr>
        <xdr:cNvGrpSpPr/>
      </xdr:nvGrpSpPr>
      <xdr:grpSpPr>
        <a:xfrm>
          <a:off x="12020550" y="3238498"/>
          <a:ext cx="443154" cy="1838327"/>
          <a:chOff x="12115818" y="3238500"/>
          <a:chExt cx="500286" cy="1743078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BB825ED9-E8B0-4185-8ED0-AE6E4C1DA6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9CBFEED7-1ECA-497F-A94C-386A9EE99F7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7C3F2CB-D542-4E15-BDC5-18D29ED8B5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057B2A43-78FE-43FC-B558-3B2D53C9C9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FB1F6960-3C5B-4DA0-A4B7-24891AA0BD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8</xdr:row>
      <xdr:rowOff>85724</xdr:rowOff>
    </xdr:from>
    <xdr:to>
      <xdr:col>22</xdr:col>
      <xdr:colOff>441614</xdr:colOff>
      <xdr:row>11</xdr:row>
      <xdr:rowOff>134215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AA9903A4-2CDA-4D64-80EA-CA286BB01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09724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285750</xdr:colOff>
      <xdr:row>9</xdr:row>
      <xdr:rowOff>28574</xdr:rowOff>
    </xdr:from>
    <xdr:to>
      <xdr:col>15</xdr:col>
      <xdr:colOff>250774</xdr:colOff>
      <xdr:row>11</xdr:row>
      <xdr:rowOff>49711</xdr:rowOff>
    </xdr:to>
    <xdr:sp macro="" textlink="">
      <xdr:nvSpPr>
        <xdr:cNvPr id="25" name="Google Shape;228;ged7a15311d_0_9">
          <a:extLst>
            <a:ext uri="{FF2B5EF4-FFF2-40B4-BE49-F238E27FC236}">
              <a16:creationId xmlns:a16="http://schemas.microsoft.com/office/drawing/2014/main" id="{968CEA23-D5A8-4F3E-BE60-72F00013A63E}"/>
            </a:ext>
          </a:extLst>
        </xdr:cNvPr>
        <xdr:cNvSpPr txBox="1"/>
      </xdr:nvSpPr>
      <xdr:spPr>
        <a:xfrm>
          <a:off x="2247900" y="1666874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400" b="1">
              <a:solidFill>
                <a:schemeClr val="bg1"/>
              </a:solidFill>
            </a:rPr>
            <a:t>COVID - 19</a:t>
          </a:r>
          <a:endParaRPr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257175</xdr:colOff>
      <xdr:row>13</xdr:row>
      <xdr:rowOff>76200</xdr:rowOff>
    </xdr:from>
    <xdr:to>
      <xdr:col>18</xdr:col>
      <xdr:colOff>122530</xdr:colOff>
      <xdr:row>35</xdr:row>
      <xdr:rowOff>8917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A2A9D0B8-14C7-405F-87A8-21570B198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6775" y="2581275"/>
          <a:ext cx="10361905" cy="486666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49498" y="190499"/>
          <a:ext cx="4804836" cy="280802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49498" y="4074582"/>
          <a:ext cx="4804836" cy="280802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2C0718A-A39F-432D-9536-F2D0BD1A4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D4BBDAAA-5003-4456-89F0-03BDF55AA40D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4" name="Imagem 3" descr="Logotipo&#10;&#10;Descrição gerada automaticamente com confiança baixa">
          <a:extLst>
            <a:ext uri="{FF2B5EF4-FFF2-40B4-BE49-F238E27FC236}">
              <a16:creationId xmlns:a16="http://schemas.microsoft.com/office/drawing/2014/main" id="{3C43B429-D499-4E58-A106-1DA3AF655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868C516-B4E2-4B36-815A-4F2F59FB7B02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177541B-CB3B-4010-838A-CEC2C99A4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5C75D87-7D48-4115-8EC1-AFAF1D0ABC4E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37DC125-1C82-478E-8980-972A4A420B85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C144C40-3ED9-4661-8C7C-F2725AC23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B21BF61-0131-4BF7-82B9-6FC606B0E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C6FBC89-B2E2-4C26-8E51-2D3067826FE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44</xdr:row>
      <xdr:rowOff>0</xdr:rowOff>
    </xdr:from>
    <xdr:to>
      <xdr:col>8</xdr:col>
      <xdr:colOff>501636</xdr:colOff>
      <xdr:row>44</xdr:row>
      <xdr:rowOff>142858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6A990221-B08A-4A89-A4CA-F5253B05D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7024" y="8467725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44</xdr:row>
      <xdr:rowOff>0</xdr:rowOff>
    </xdr:from>
    <xdr:ext cx="104762" cy="142858"/>
    <xdr:pic>
      <xdr:nvPicPr>
        <xdr:cNvPr id="13" name="Imagem 12">
          <a:extLst>
            <a:ext uri="{FF2B5EF4-FFF2-40B4-BE49-F238E27FC236}">
              <a16:creationId xmlns:a16="http://schemas.microsoft.com/office/drawing/2014/main" id="{566DA357-94B7-4C66-9FF0-AB7461C5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79074" y="84677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4" name="Meio-quadro 13">
          <a:extLst>
            <a:ext uri="{FF2B5EF4-FFF2-40B4-BE49-F238E27FC236}">
              <a16:creationId xmlns:a16="http://schemas.microsoft.com/office/drawing/2014/main" id="{C850F72A-B31C-4546-885C-A38F1F54EF0B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E83C765C-1954-4030-B218-3FEEB3B609C7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6" name="Meio-quadro 15">
          <a:extLst>
            <a:ext uri="{FF2B5EF4-FFF2-40B4-BE49-F238E27FC236}">
              <a16:creationId xmlns:a16="http://schemas.microsoft.com/office/drawing/2014/main" id="{7E11ACD3-494C-47BF-BC57-3EE520AA432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48</xdr:row>
      <xdr:rowOff>38100</xdr:rowOff>
    </xdr:from>
    <xdr:to>
      <xdr:col>20</xdr:col>
      <xdr:colOff>246475</xdr:colOff>
      <xdr:row>68</xdr:row>
      <xdr:rowOff>28575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8DF9E9D5-7CCA-4B2F-ABF7-B38E159B3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9267825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419100</xdr:colOff>
      <xdr:row>12</xdr:row>
      <xdr:rowOff>200024</xdr:rowOff>
    </xdr:from>
    <xdr:to>
      <xdr:col>20</xdr:col>
      <xdr:colOff>252654</xdr:colOff>
      <xdr:row>20</xdr:row>
      <xdr:rowOff>38102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12A00727-53A2-4A16-A523-8954DB36CD6E}"/>
            </a:ext>
          </a:extLst>
        </xdr:cNvPr>
        <xdr:cNvGrpSpPr/>
      </xdr:nvGrpSpPr>
      <xdr:grpSpPr>
        <a:xfrm>
          <a:off x="12134850" y="2409824"/>
          <a:ext cx="443154" cy="1524003"/>
          <a:chOff x="12115818" y="3238500"/>
          <a:chExt cx="500286" cy="1743078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BC053085-E6B2-43E9-BBBA-71A8826A2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8A4D23B9-DF3F-40D5-BE45-4F597D4F01C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2A4491D3-C225-49CC-8F93-998AA68BF3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9FAB169-FD57-4C10-93AF-A4D162B072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C554484E-8594-46B6-BFB5-B3C7D1A4F8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609599</xdr:colOff>
      <xdr:row>8</xdr:row>
      <xdr:rowOff>48264</xdr:rowOff>
    </xdr:from>
    <xdr:to>
      <xdr:col>17</xdr:col>
      <xdr:colOff>57150</xdr:colOff>
      <xdr:row>14</xdr:row>
      <xdr:rowOff>19051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EC257B97-D141-45AE-877B-1D4EE7456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alphaModFix amt="20000"/>
        </a:blip>
        <a:stretch>
          <a:fillRect/>
        </a:stretch>
      </xdr:blipFill>
      <xdr:spPr>
        <a:xfrm>
          <a:off x="1219199" y="1572264"/>
          <a:ext cx="9334501" cy="1009012"/>
        </a:xfrm>
        <a:prstGeom prst="rect">
          <a:avLst/>
        </a:prstGeom>
      </xdr:spPr>
    </xdr:pic>
    <xdr:clientData/>
  </xdr:twoCellAnchor>
  <xdr:twoCellAnchor>
    <xdr:from>
      <xdr:col>2</xdr:col>
      <xdr:colOff>457200</xdr:colOff>
      <xdr:row>9</xdr:row>
      <xdr:rowOff>27106</xdr:rowOff>
    </xdr:from>
    <xdr:to>
      <xdr:col>6</xdr:col>
      <xdr:colOff>400050</xdr:colOff>
      <xdr:row>13</xdr:row>
      <xdr:rowOff>38099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946C2E4C-BDBE-45B5-87F9-9A4C11875498}"/>
            </a:ext>
          </a:extLst>
        </xdr:cNvPr>
        <xdr:cNvSpPr/>
      </xdr:nvSpPr>
      <xdr:spPr>
        <a:xfrm>
          <a:off x="1809750" y="1665406"/>
          <a:ext cx="2381250" cy="8110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BR" sz="1050" b="1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rPr>
            <a:t>PAINEL </a:t>
          </a:r>
        </a:p>
        <a:p>
          <a:pPr algn="r"/>
          <a:r>
            <a:rPr lang="pt-BR" sz="1050" b="1" baseline="0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rPr>
            <a:t>ROMPIMENTO DA BARRAGEM CÓRREGO DO FEIJÃO</a:t>
          </a:r>
          <a:endParaRPr lang="pt-BR" sz="1050" b="1">
            <a:solidFill>
              <a:schemeClr val="tx1"/>
            </a:solidFill>
            <a:latin typeface="Amasis MT Pro" panose="02040504050005020304" pitchFamily="18" charset="0"/>
            <a:cs typeface="Aharoni" panose="02010803020104030203" pitchFamily="2" charset="-79"/>
          </a:endParaRPr>
        </a:p>
      </xdr:txBody>
    </xdr:sp>
    <xdr:clientData/>
  </xdr:twoCellAnchor>
  <xdr:twoCellAnchor>
    <xdr:from>
      <xdr:col>7</xdr:col>
      <xdr:colOff>266700</xdr:colOff>
      <xdr:row>8</xdr:row>
      <xdr:rowOff>66675</xdr:rowOff>
    </xdr:from>
    <xdr:to>
      <xdr:col>11</xdr:col>
      <xdr:colOff>457200</xdr:colOff>
      <xdr:row>13</xdr:row>
      <xdr:rowOff>52987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30C5B298-C362-4B70-B1DC-B7566A4C6AA3}"/>
            </a:ext>
          </a:extLst>
        </xdr:cNvPr>
        <xdr:cNvSpPr/>
      </xdr:nvSpPr>
      <xdr:spPr>
        <a:xfrm>
          <a:off x="4667250" y="1590675"/>
          <a:ext cx="2628900" cy="9007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200" b="0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rPr>
            <a:t>Dados</a:t>
          </a:r>
          <a:r>
            <a:rPr lang="pt-BR" sz="1200" b="0" baseline="0">
              <a:solidFill>
                <a:schemeClr val="tx1"/>
              </a:solidFill>
              <a:latin typeface="Amasis MT Pro" panose="02040504050005020304" pitchFamily="18" charset="0"/>
              <a:cs typeface="Aharoni" panose="02010803020104030203" pitchFamily="2" charset="-79"/>
            </a:rPr>
            <a:t> sobre a execução e  destinações dos recursos previstos no Acordo Judicial</a:t>
          </a:r>
          <a:endParaRPr lang="pt-BR" sz="1200" b="0">
            <a:solidFill>
              <a:schemeClr val="tx1"/>
            </a:solidFill>
            <a:latin typeface="Amasis MT Pro" panose="02040504050005020304" pitchFamily="18" charset="0"/>
            <a:cs typeface="Aharoni" panose="02010803020104030203" pitchFamily="2" charset="-79"/>
          </a:endParaRPr>
        </a:p>
      </xdr:txBody>
    </xdr:sp>
    <xdr:clientData/>
  </xdr:twoCellAnchor>
  <xdr:twoCellAnchor>
    <xdr:from>
      <xdr:col>6</xdr:col>
      <xdr:colOff>542925</xdr:colOff>
      <xdr:row>9</xdr:row>
      <xdr:rowOff>47625</xdr:rowOff>
    </xdr:from>
    <xdr:to>
      <xdr:col>6</xdr:col>
      <xdr:colOff>542925</xdr:colOff>
      <xdr:row>12</xdr:row>
      <xdr:rowOff>219075</xdr:rowOff>
    </xdr:to>
    <xdr:cxnSp macro="">
      <xdr:nvCxnSpPr>
        <xdr:cNvPr id="27" name="Conector reto 26">
          <a:extLst>
            <a:ext uri="{FF2B5EF4-FFF2-40B4-BE49-F238E27FC236}">
              <a16:creationId xmlns:a16="http://schemas.microsoft.com/office/drawing/2014/main" id="{2FECA019-14C5-4610-8F5C-B4024BBFB876}"/>
            </a:ext>
          </a:extLst>
        </xdr:cNvPr>
        <xdr:cNvCxnSpPr/>
      </xdr:nvCxnSpPr>
      <xdr:spPr>
        <a:xfrm>
          <a:off x="4333875" y="1685925"/>
          <a:ext cx="0" cy="742950"/>
        </a:xfrm>
        <a:prstGeom prst="line">
          <a:avLst/>
        </a:prstGeom>
        <a:ln w="381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476250</xdr:colOff>
      <xdr:row>10</xdr:row>
      <xdr:rowOff>38100</xdr:rowOff>
    </xdr:from>
    <xdr:to>
      <xdr:col>14</xdr:col>
      <xdr:colOff>428479</xdr:colOff>
      <xdr:row>11</xdr:row>
      <xdr:rowOff>152362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A26BAC72-02A1-4BC7-A9A9-38F4D71AE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4800" y="1866900"/>
          <a:ext cx="1171429" cy="304762"/>
        </a:xfrm>
        <a:prstGeom prst="rect">
          <a:avLst/>
        </a:prstGeom>
      </xdr:spPr>
    </xdr:pic>
    <xdr:clientData/>
  </xdr:twoCellAnchor>
  <xdr:twoCellAnchor>
    <xdr:from>
      <xdr:col>1</xdr:col>
      <xdr:colOff>533400</xdr:colOff>
      <xdr:row>21</xdr:row>
      <xdr:rowOff>152400</xdr:rowOff>
    </xdr:from>
    <xdr:to>
      <xdr:col>4</xdr:col>
      <xdr:colOff>381000</xdr:colOff>
      <xdr:row>29</xdr:row>
      <xdr:rowOff>90000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16B82576-D911-4B6E-A895-3E882A404B71}"/>
            </a:ext>
          </a:extLst>
        </xdr:cNvPr>
        <xdr:cNvGrpSpPr/>
      </xdr:nvGrpSpPr>
      <xdr:grpSpPr>
        <a:xfrm>
          <a:off x="1143000" y="4238625"/>
          <a:ext cx="1809750" cy="1461600"/>
          <a:chOff x="1143000" y="4238625"/>
          <a:chExt cx="1809750" cy="1461600"/>
        </a:xfrm>
      </xdr:grpSpPr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8FDACB5C-1342-4E9A-98F4-3E77BB571B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>
            <a:alphaModFix amt="20000"/>
          </a:blip>
          <a:srcRect l="14382" r="15548"/>
          <a:stretch/>
        </xdr:blipFill>
        <xdr:spPr>
          <a:xfrm>
            <a:off x="1143000" y="4238625"/>
            <a:ext cx="1809750" cy="1461600"/>
          </a:xfrm>
          <a:prstGeom prst="roundRect">
            <a:avLst/>
          </a:prstGeom>
        </xdr:spPr>
      </xdr:pic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19D117FB-B7DE-4735-B6F7-50013C0A0F1B}"/>
              </a:ext>
            </a:extLst>
          </xdr:cNvPr>
          <xdr:cNvSpPr txBox="1"/>
        </xdr:nvSpPr>
        <xdr:spPr>
          <a:xfrm>
            <a:off x="1388652" y="4772024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C00000"/>
                </a:solidFill>
                <a:latin typeface="Amasis MT Pro" panose="02040504050005020304" pitchFamily="18" charset="0"/>
              </a:rPr>
              <a:t>DESPESAS</a:t>
            </a:r>
          </a:p>
        </xdr:txBody>
      </xdr:sp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3C092B3C-3E1E-48C5-9980-06EBA5581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3175" y="5372100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1</xdr:col>
      <xdr:colOff>569502</xdr:colOff>
      <xdr:row>14</xdr:row>
      <xdr:rowOff>123824</xdr:rowOff>
    </xdr:from>
    <xdr:to>
      <xdr:col>4</xdr:col>
      <xdr:colOff>419082</xdr:colOff>
      <xdr:row>21</xdr:row>
      <xdr:rowOff>38100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C5D15C3B-EEB9-423D-9681-D2922E339B7B}"/>
            </a:ext>
          </a:extLst>
        </xdr:cNvPr>
        <xdr:cNvGrpSpPr/>
      </xdr:nvGrpSpPr>
      <xdr:grpSpPr>
        <a:xfrm>
          <a:off x="1179102" y="2686049"/>
          <a:ext cx="1811730" cy="1438276"/>
          <a:chOff x="1179102" y="2686049"/>
          <a:chExt cx="1811730" cy="1438276"/>
        </a:xfrm>
      </xdr:grpSpPr>
      <xdr:pic>
        <xdr:nvPicPr>
          <xdr:cNvPr id="34" name="Imagem 33">
            <a:extLst>
              <a:ext uri="{FF2B5EF4-FFF2-40B4-BE49-F238E27FC236}">
                <a16:creationId xmlns:a16="http://schemas.microsoft.com/office/drawing/2014/main" id="{2A7F5816-75D5-49DF-967E-6D55D2948E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duotone>
              <a:schemeClr val="accent1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1198152" y="2686049"/>
            <a:ext cx="1792680" cy="1438276"/>
          </a:xfrm>
          <a:prstGeom prst="roundRect">
            <a:avLst/>
          </a:prstGeom>
        </xdr:spPr>
      </xdr:pic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90871DA-20A3-4809-BBB8-3BCF62AE42AB}"/>
              </a:ext>
            </a:extLst>
          </xdr:cNvPr>
          <xdr:cNvSpPr txBox="1"/>
        </xdr:nvSpPr>
        <xdr:spPr>
          <a:xfrm>
            <a:off x="1179102" y="2752724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Amasis MT Pro" panose="02040504050005020304" pitchFamily="18" charset="0"/>
              </a:rPr>
              <a:t>COVID - 19</a:t>
            </a:r>
          </a:p>
        </xdr:txBody>
      </xdr:sp>
    </xdr:grpSp>
    <xdr:clientData/>
  </xdr:twoCellAnchor>
  <xdr:twoCellAnchor>
    <xdr:from>
      <xdr:col>7</xdr:col>
      <xdr:colOff>533400</xdr:colOff>
      <xdr:row>21</xdr:row>
      <xdr:rowOff>133351</xdr:rowOff>
    </xdr:from>
    <xdr:to>
      <xdr:col>10</xdr:col>
      <xdr:colOff>514350</xdr:colOff>
      <xdr:row>29</xdr:row>
      <xdr:rowOff>70951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67186895-DB9C-40AF-AC31-01937DDAA013}"/>
            </a:ext>
          </a:extLst>
        </xdr:cNvPr>
        <xdr:cNvGrpSpPr/>
      </xdr:nvGrpSpPr>
      <xdr:grpSpPr>
        <a:xfrm>
          <a:off x="4933950" y="4219576"/>
          <a:ext cx="1809750" cy="1461600"/>
          <a:chOff x="1143000" y="4238625"/>
          <a:chExt cx="1809750" cy="1461600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4A219130-3C97-4C96-91B8-6AA7D6D0160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>
            <a:alphaModFix amt="20000"/>
          </a:blip>
          <a:srcRect l="14382" r="15548"/>
          <a:stretch/>
        </xdr:blipFill>
        <xdr:spPr>
          <a:xfrm>
            <a:off x="1143000" y="4238625"/>
            <a:ext cx="1809750" cy="1461600"/>
          </a:xfrm>
          <a:prstGeom prst="roundRect">
            <a:avLst/>
          </a:prstGeom>
        </xdr:spPr>
      </xdr:pic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B0F91E6F-CDA0-4CC5-9D5D-8608A0954C3A}"/>
              </a:ext>
            </a:extLst>
          </xdr:cNvPr>
          <xdr:cNvSpPr txBox="1"/>
        </xdr:nvSpPr>
        <xdr:spPr>
          <a:xfrm>
            <a:off x="1379126" y="4419598"/>
            <a:ext cx="1459323" cy="10191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C00000"/>
                </a:solidFill>
                <a:latin typeface="Amasis MT Pro" panose="02040504050005020304" pitchFamily="18" charset="0"/>
              </a:rPr>
              <a:t>CONVÊNIOS</a:t>
            </a:r>
            <a:r>
              <a:rPr lang="pt-BR" sz="1400" b="1" baseline="0">
                <a:solidFill>
                  <a:srgbClr val="C00000"/>
                </a:solidFill>
                <a:latin typeface="Amasis MT Pro" panose="02040504050005020304" pitchFamily="18" charset="0"/>
              </a:rPr>
              <a:t> E PARCERIAS</a:t>
            </a:r>
            <a:endParaRPr lang="pt-BR" sz="1400" b="1">
              <a:solidFill>
                <a:srgbClr val="C00000"/>
              </a:solidFill>
              <a:latin typeface="Amasis MT Pro" panose="02040504050005020304" pitchFamily="18" charset="0"/>
            </a:endParaRPr>
          </a:p>
        </xdr:txBody>
      </xdr:sp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8AFB2A73-AB83-46E3-A07C-3865B7FC46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3175" y="5372100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14</xdr:col>
      <xdr:colOff>17052</xdr:colOff>
      <xdr:row>14</xdr:row>
      <xdr:rowOff>142875</xdr:rowOff>
    </xdr:from>
    <xdr:to>
      <xdr:col>16</xdr:col>
      <xdr:colOff>590532</xdr:colOff>
      <xdr:row>21</xdr:row>
      <xdr:rowOff>57151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9A6C7B9-1DB7-4CC4-844F-0CF27B36F544}"/>
            </a:ext>
          </a:extLst>
        </xdr:cNvPr>
        <xdr:cNvGrpSpPr/>
      </xdr:nvGrpSpPr>
      <xdr:grpSpPr>
        <a:xfrm>
          <a:off x="8684802" y="2705100"/>
          <a:ext cx="1792680" cy="1438276"/>
          <a:chOff x="1198152" y="2686049"/>
          <a:chExt cx="1792680" cy="1438276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3E423A44-D087-4256-AE48-F65AEA4737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98152" y="2686049"/>
            <a:ext cx="1792680" cy="1438276"/>
          </a:xfrm>
          <a:prstGeom prst="roundRect">
            <a:avLst/>
          </a:prstGeom>
        </xdr:spPr>
      </xdr:pic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32A31C73-81E5-48BA-9BDF-C10DDF5F6562}"/>
              </a:ext>
            </a:extLst>
          </xdr:cNvPr>
          <xdr:cNvSpPr txBox="1"/>
        </xdr:nvSpPr>
        <xdr:spPr>
          <a:xfrm>
            <a:off x="1285876" y="2981324"/>
            <a:ext cx="1571624" cy="742949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Amasis MT Pro" panose="02040504050005020304" pitchFamily="18" charset="0"/>
              </a:rPr>
              <a:t>COMPRAS E PATRIMÔNIO</a:t>
            </a:r>
          </a:p>
        </xdr:txBody>
      </xdr:sp>
      <xdr:pic>
        <xdr:nvPicPr>
          <xdr:cNvPr id="44" name="Imagem 43">
            <a:extLst>
              <a:ext uri="{FF2B5EF4-FFF2-40B4-BE49-F238E27FC236}">
                <a16:creationId xmlns:a16="http://schemas.microsoft.com/office/drawing/2014/main" id="{800E8A4B-C363-41DD-B168-64A3774473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275" y="3819525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10</xdr:col>
      <xdr:colOff>600075</xdr:colOff>
      <xdr:row>21</xdr:row>
      <xdr:rowOff>133351</xdr:rowOff>
    </xdr:from>
    <xdr:to>
      <xdr:col>13</xdr:col>
      <xdr:colOff>581025</xdr:colOff>
      <xdr:row>29</xdr:row>
      <xdr:rowOff>70951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77EF7806-2CAA-42CA-9D78-89D6786B1E67}"/>
            </a:ext>
          </a:extLst>
        </xdr:cNvPr>
        <xdr:cNvGrpSpPr/>
      </xdr:nvGrpSpPr>
      <xdr:grpSpPr>
        <a:xfrm>
          <a:off x="6829425" y="4219576"/>
          <a:ext cx="1809750" cy="1461600"/>
          <a:chOff x="1143000" y="4238625"/>
          <a:chExt cx="1809750" cy="1461600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40479AA6-817F-4C01-9D6C-12AA9837443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>
            <a:alphaModFix amt="20000"/>
          </a:blip>
          <a:srcRect l="14382" r="15548"/>
          <a:stretch/>
        </xdr:blipFill>
        <xdr:spPr>
          <a:xfrm>
            <a:off x="1143000" y="4238625"/>
            <a:ext cx="1809750" cy="1461600"/>
          </a:xfrm>
          <a:prstGeom prst="roundRect">
            <a:avLst/>
          </a:prstGeom>
        </xdr:spPr>
      </xdr:pic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9D7A0566-2091-4351-84AE-83291704B3BE}"/>
              </a:ext>
            </a:extLst>
          </xdr:cNvPr>
          <xdr:cNvSpPr txBox="1"/>
        </xdr:nvSpPr>
        <xdr:spPr>
          <a:xfrm>
            <a:off x="1388652" y="4772024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C00000"/>
                </a:solidFill>
                <a:latin typeface="Amasis MT Pro" panose="02040504050005020304" pitchFamily="18" charset="0"/>
              </a:rPr>
              <a:t>PESSOAL</a:t>
            </a: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976F1CE-2525-4B6F-9C37-A05A26C0D7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3175" y="5372100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10</xdr:col>
      <xdr:colOff>569502</xdr:colOff>
      <xdr:row>14</xdr:row>
      <xdr:rowOff>152400</xdr:rowOff>
    </xdr:from>
    <xdr:to>
      <xdr:col>13</xdr:col>
      <xdr:colOff>533382</xdr:colOff>
      <xdr:row>21</xdr:row>
      <xdr:rowOff>66676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5F7494E7-620D-46B0-A37D-D8F7D580D9EF}"/>
            </a:ext>
          </a:extLst>
        </xdr:cNvPr>
        <xdr:cNvGrpSpPr/>
      </xdr:nvGrpSpPr>
      <xdr:grpSpPr>
        <a:xfrm>
          <a:off x="6798852" y="2714625"/>
          <a:ext cx="1792680" cy="1438276"/>
          <a:chOff x="1198152" y="2686049"/>
          <a:chExt cx="1792680" cy="1438276"/>
        </a:xfrm>
      </xdr:grpSpPr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1C1C432B-E91E-4A21-A069-87E9C4B4B4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98152" y="2686049"/>
            <a:ext cx="1792680" cy="1438276"/>
          </a:xfrm>
          <a:prstGeom prst="roundRect">
            <a:avLst/>
          </a:prstGeom>
        </xdr:spPr>
      </xdr:pic>
      <xdr:sp macro="" textlink="">
        <xdr:nvSpPr>
          <xdr:cNvPr id="51" name="CaixaDeTexto 50">
            <a:extLst>
              <a:ext uri="{FF2B5EF4-FFF2-40B4-BE49-F238E27FC236}">
                <a16:creationId xmlns:a16="http://schemas.microsoft.com/office/drawing/2014/main" id="{AD455EF1-42CA-4874-B6C6-DC9DA3EA42B3}"/>
              </a:ext>
            </a:extLst>
          </xdr:cNvPr>
          <xdr:cNvSpPr txBox="1"/>
        </xdr:nvSpPr>
        <xdr:spPr>
          <a:xfrm>
            <a:off x="1455327" y="3181349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Amasis MT Pro" panose="02040504050005020304" pitchFamily="18" charset="0"/>
              </a:rPr>
              <a:t>PESSOAL</a:t>
            </a:r>
          </a:p>
        </xdr:txBody>
      </xdr:sp>
      <xdr:pic>
        <xdr:nvPicPr>
          <xdr:cNvPr id="52" name="Imagem 51">
            <a:extLst>
              <a:ext uri="{FF2B5EF4-FFF2-40B4-BE49-F238E27FC236}">
                <a16:creationId xmlns:a16="http://schemas.microsoft.com/office/drawing/2014/main" id="{7B1D47FC-AD74-4DF6-B1C0-A2208F6CD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275" y="3819525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14</xdr:col>
      <xdr:colOff>47625</xdr:colOff>
      <xdr:row>21</xdr:row>
      <xdr:rowOff>161926</xdr:rowOff>
    </xdr:from>
    <xdr:to>
      <xdr:col>17</xdr:col>
      <xdr:colOff>28575</xdr:colOff>
      <xdr:row>29</xdr:row>
      <xdr:rowOff>99526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0F170FA2-543D-457A-80F3-17663BF27FE6}"/>
            </a:ext>
          </a:extLst>
        </xdr:cNvPr>
        <xdr:cNvGrpSpPr/>
      </xdr:nvGrpSpPr>
      <xdr:grpSpPr>
        <a:xfrm>
          <a:off x="8715375" y="4248151"/>
          <a:ext cx="1809750" cy="1461600"/>
          <a:chOff x="1143000" y="4238625"/>
          <a:chExt cx="1809750" cy="1461600"/>
        </a:xfrm>
      </xdr:grpSpPr>
      <xdr:pic>
        <xdr:nvPicPr>
          <xdr:cNvPr id="54" name="Imagem 53">
            <a:extLst>
              <a:ext uri="{FF2B5EF4-FFF2-40B4-BE49-F238E27FC236}">
                <a16:creationId xmlns:a16="http://schemas.microsoft.com/office/drawing/2014/main" id="{FED5AAFD-A762-4C9D-92B8-A3F6E89A4C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>
            <a:alphaModFix amt="20000"/>
          </a:blip>
          <a:srcRect l="14382" r="15548"/>
          <a:stretch/>
        </xdr:blipFill>
        <xdr:spPr>
          <a:xfrm>
            <a:off x="1143000" y="4238625"/>
            <a:ext cx="1809750" cy="1461600"/>
          </a:xfrm>
          <a:prstGeom prst="roundRect">
            <a:avLst/>
          </a:prstGeom>
        </xdr:spPr>
      </xdr:pic>
      <xdr:sp macro="" textlink="">
        <xdr:nvSpPr>
          <xdr:cNvPr id="55" name="CaixaDeTexto 54">
            <a:extLst>
              <a:ext uri="{FF2B5EF4-FFF2-40B4-BE49-F238E27FC236}">
                <a16:creationId xmlns:a16="http://schemas.microsoft.com/office/drawing/2014/main" id="{496A8BE0-67C6-4D6A-95C7-D3332686D79C}"/>
              </a:ext>
            </a:extLst>
          </xdr:cNvPr>
          <xdr:cNvSpPr txBox="1"/>
        </xdr:nvSpPr>
        <xdr:spPr>
          <a:xfrm>
            <a:off x="1388652" y="4772024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C00000"/>
                </a:solidFill>
                <a:latin typeface="Amasis MT Pro" panose="02040504050005020304" pitchFamily="18" charset="0"/>
              </a:rPr>
              <a:t>COVID -19</a:t>
            </a:r>
          </a:p>
        </xdr:txBody>
      </xdr:sp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F5C2CF09-113C-4A0D-BF60-C2F25BF5BE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3175" y="5372100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7</xdr:col>
      <xdr:colOff>531402</xdr:colOff>
      <xdr:row>14</xdr:row>
      <xdr:rowOff>142875</xdr:rowOff>
    </xdr:from>
    <xdr:to>
      <xdr:col>10</xdr:col>
      <xdr:colOff>495282</xdr:colOff>
      <xdr:row>21</xdr:row>
      <xdr:rowOff>57151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9F00E059-E33D-4090-832F-CBDAF8E918F9}"/>
            </a:ext>
          </a:extLst>
        </xdr:cNvPr>
        <xdr:cNvGrpSpPr/>
      </xdr:nvGrpSpPr>
      <xdr:grpSpPr>
        <a:xfrm>
          <a:off x="4931952" y="2705100"/>
          <a:ext cx="1792680" cy="1438276"/>
          <a:chOff x="1198152" y="2686049"/>
          <a:chExt cx="1792680" cy="1438276"/>
        </a:xfrm>
      </xdr:grpSpPr>
      <xdr:pic>
        <xdr:nvPicPr>
          <xdr:cNvPr id="58" name="Imagem 57">
            <a:extLst>
              <a:ext uri="{FF2B5EF4-FFF2-40B4-BE49-F238E27FC236}">
                <a16:creationId xmlns:a16="http://schemas.microsoft.com/office/drawing/2014/main" id="{1858F8E0-8929-4188-AB37-178F3A325B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98152" y="2686049"/>
            <a:ext cx="1792680" cy="1438276"/>
          </a:xfrm>
          <a:prstGeom prst="roundRect">
            <a:avLst/>
          </a:prstGeom>
        </xdr:spPr>
      </xdr:pic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BCE9AF52-38FE-4422-ACB3-FF63BB262C71}"/>
              </a:ext>
            </a:extLst>
          </xdr:cNvPr>
          <xdr:cNvSpPr txBox="1"/>
        </xdr:nvSpPr>
        <xdr:spPr>
          <a:xfrm>
            <a:off x="1455327" y="3181349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Amasis MT Pro" panose="02040504050005020304" pitchFamily="18" charset="0"/>
              </a:rPr>
              <a:t>RECEITA</a:t>
            </a:r>
          </a:p>
        </xdr:txBody>
      </xdr:sp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F6691665-287C-4653-A3A9-EBFC12478A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275" y="3819525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4</xdr:col>
      <xdr:colOff>495300</xdr:colOff>
      <xdr:row>21</xdr:row>
      <xdr:rowOff>142876</xdr:rowOff>
    </xdr:from>
    <xdr:to>
      <xdr:col>7</xdr:col>
      <xdr:colOff>476250</xdr:colOff>
      <xdr:row>29</xdr:row>
      <xdr:rowOff>80476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6F7CC196-CF79-4847-8CEC-30502855B538}"/>
            </a:ext>
          </a:extLst>
        </xdr:cNvPr>
        <xdr:cNvGrpSpPr/>
      </xdr:nvGrpSpPr>
      <xdr:grpSpPr>
        <a:xfrm>
          <a:off x="3067050" y="4229101"/>
          <a:ext cx="1809750" cy="1461600"/>
          <a:chOff x="1143000" y="4238625"/>
          <a:chExt cx="1809750" cy="1461600"/>
        </a:xfrm>
      </xdr:grpSpPr>
      <xdr:pic>
        <xdr:nvPicPr>
          <xdr:cNvPr id="62" name="Imagem 61">
            <a:extLst>
              <a:ext uri="{FF2B5EF4-FFF2-40B4-BE49-F238E27FC236}">
                <a16:creationId xmlns:a16="http://schemas.microsoft.com/office/drawing/2014/main" id="{7E4E6446-004E-4F52-A8FF-2D3C2D5D969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>
            <a:alphaModFix amt="20000"/>
          </a:blip>
          <a:srcRect l="14382" r="15548"/>
          <a:stretch/>
        </xdr:blipFill>
        <xdr:spPr>
          <a:xfrm>
            <a:off x="1143000" y="4238625"/>
            <a:ext cx="1809750" cy="1461600"/>
          </a:xfrm>
          <a:prstGeom prst="roundRect">
            <a:avLst/>
          </a:prstGeom>
        </xdr:spPr>
      </xdr:pic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4C2BD9A0-0580-4825-BCA8-7A0FB1EE4B28}"/>
              </a:ext>
            </a:extLst>
          </xdr:cNvPr>
          <xdr:cNvSpPr txBox="1"/>
        </xdr:nvSpPr>
        <xdr:spPr>
          <a:xfrm>
            <a:off x="1388652" y="4772024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rgbClr val="C00000"/>
                </a:solidFill>
                <a:latin typeface="Amasis MT Pro" panose="02040504050005020304" pitchFamily="18" charset="0"/>
              </a:rPr>
              <a:t>RECEITAS</a:t>
            </a:r>
          </a:p>
        </xdr:txBody>
      </xdr:sp>
      <xdr:pic>
        <xdr:nvPicPr>
          <xdr:cNvPr id="64" name="Imagem 63">
            <a:extLst>
              <a:ext uri="{FF2B5EF4-FFF2-40B4-BE49-F238E27FC236}">
                <a16:creationId xmlns:a16="http://schemas.microsoft.com/office/drawing/2014/main" id="{64749DF6-E87C-4B4B-8EFF-63AA5C60C2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43175" y="5372100"/>
            <a:ext cx="295275" cy="193897"/>
          </a:xfrm>
          <a:prstGeom prst="roundRect">
            <a:avLst/>
          </a:prstGeom>
        </xdr:spPr>
      </xdr:pic>
    </xdr:grpSp>
    <xdr:clientData/>
  </xdr:twoCellAnchor>
  <xdr:twoCellAnchor>
    <xdr:from>
      <xdr:col>4</xdr:col>
      <xdr:colOff>483777</xdr:colOff>
      <xdr:row>14</xdr:row>
      <xdr:rowOff>133350</xdr:rowOff>
    </xdr:from>
    <xdr:to>
      <xdr:col>7</xdr:col>
      <xdr:colOff>447657</xdr:colOff>
      <xdr:row>21</xdr:row>
      <xdr:rowOff>47626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8790579E-100A-49D8-9C2B-834D93F42FFD}"/>
            </a:ext>
          </a:extLst>
        </xdr:cNvPr>
        <xdr:cNvGrpSpPr/>
      </xdr:nvGrpSpPr>
      <xdr:grpSpPr>
        <a:xfrm>
          <a:off x="3055527" y="2695575"/>
          <a:ext cx="1792680" cy="1438276"/>
          <a:chOff x="1198152" y="2686049"/>
          <a:chExt cx="1792680" cy="1438276"/>
        </a:xfrm>
      </xdr:grpSpPr>
      <xdr:pic>
        <xdr:nvPicPr>
          <xdr:cNvPr id="66" name="Imagem 65">
            <a:extLst>
              <a:ext uri="{FF2B5EF4-FFF2-40B4-BE49-F238E27FC236}">
                <a16:creationId xmlns:a16="http://schemas.microsoft.com/office/drawing/2014/main" id="{B8B33998-8013-48CC-82CE-21FB4099F6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1198152" y="2686049"/>
            <a:ext cx="1792680" cy="1438276"/>
          </a:xfrm>
          <a:prstGeom prst="roundRect">
            <a:avLst/>
          </a:prstGeom>
        </xdr:spPr>
      </xdr:pic>
      <xdr:sp macro="" textlink="">
        <xdr:nvSpPr>
          <xdr:cNvPr id="67" name="CaixaDeTexto 66">
            <a:extLst>
              <a:ext uri="{FF2B5EF4-FFF2-40B4-BE49-F238E27FC236}">
                <a16:creationId xmlns:a16="http://schemas.microsoft.com/office/drawing/2014/main" id="{DED2F3F0-97B0-44EC-A762-1858D6EC75C8}"/>
              </a:ext>
            </a:extLst>
          </xdr:cNvPr>
          <xdr:cNvSpPr txBox="1"/>
        </xdr:nvSpPr>
        <xdr:spPr>
          <a:xfrm>
            <a:off x="1455327" y="3181349"/>
            <a:ext cx="1333500" cy="219075"/>
          </a:xfrm>
          <a:prstGeom prst="round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400" b="1">
                <a:solidFill>
                  <a:schemeClr val="bg1"/>
                </a:solidFill>
                <a:latin typeface="Amasis MT Pro" panose="02040504050005020304" pitchFamily="18" charset="0"/>
              </a:rPr>
              <a:t>DESPESA</a:t>
            </a:r>
          </a:p>
        </xdr:txBody>
      </xdr:sp>
      <xdr:pic>
        <xdr:nvPicPr>
          <xdr:cNvPr id="68" name="Imagem 67">
            <a:extLst>
              <a:ext uri="{FF2B5EF4-FFF2-40B4-BE49-F238E27FC236}">
                <a16:creationId xmlns:a16="http://schemas.microsoft.com/office/drawing/2014/main" id="{5FB246D4-B0F1-4D55-8B3C-BF9616BE17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81275" y="3819525"/>
            <a:ext cx="295275" cy="193897"/>
          </a:xfrm>
          <a:prstGeom prst="roundRect">
            <a:avLst/>
          </a:prstGeom>
        </xdr:spPr>
      </xdr:pic>
    </xdr:grpSp>
    <xdr:clientData/>
  </xdr:twoCellAnchor>
  <xdr:twoCellAnchor editAs="oneCell">
    <xdr:from>
      <xdr:col>3</xdr:col>
      <xdr:colOff>133350</xdr:colOff>
      <xdr:row>30</xdr:row>
      <xdr:rowOff>9525</xdr:rowOff>
    </xdr:from>
    <xdr:to>
      <xdr:col>15</xdr:col>
      <xdr:colOff>429145</xdr:colOff>
      <xdr:row>45</xdr:row>
      <xdr:rowOff>151432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B25208BC-9F16-4D76-8235-A338C836D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95500" y="5810250"/>
          <a:ext cx="7610995" cy="2999407"/>
        </a:xfrm>
        <a:prstGeom prst="rect">
          <a:avLst/>
        </a:prstGeom>
      </xdr:spPr>
    </xdr:pic>
    <xdr:clientData/>
  </xdr:twoCellAnchor>
  <xdr:twoCellAnchor>
    <xdr:from>
      <xdr:col>1</xdr:col>
      <xdr:colOff>647701</xdr:colOff>
      <xdr:row>14</xdr:row>
      <xdr:rowOff>352424</xdr:rowOff>
    </xdr:from>
    <xdr:to>
      <xdr:col>4</xdr:col>
      <xdr:colOff>542925</xdr:colOff>
      <xdr:row>20</xdr:row>
      <xdr:rowOff>95250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CD5A6532-A3C3-4838-B0E1-65B5FDCE5922}"/>
            </a:ext>
          </a:extLst>
        </xdr:cNvPr>
        <xdr:cNvSpPr txBox="1"/>
      </xdr:nvSpPr>
      <xdr:spPr>
        <a:xfrm>
          <a:off x="1257301" y="2914649"/>
          <a:ext cx="1857374" cy="1076326"/>
        </a:xfrm>
        <a:prstGeom prst="round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50" b="0">
              <a:solidFill>
                <a:schemeClr val="bg1"/>
              </a:solidFill>
              <a:latin typeface="Amasis MT Pro" panose="02040504050005020304" pitchFamily="18" charset="0"/>
            </a:rPr>
            <a:t>- Vacinas</a:t>
          </a:r>
        </a:p>
        <a:p>
          <a:pPr algn="l"/>
          <a:r>
            <a:rPr lang="pt-BR" sz="950" b="0">
              <a:solidFill>
                <a:schemeClr val="bg1"/>
              </a:solidFill>
              <a:latin typeface="Amasis MT Pro" panose="02040504050005020304" pitchFamily="18" charset="0"/>
            </a:rPr>
            <a:t>- Compras Emergenciais</a:t>
          </a:r>
        </a:p>
        <a:p>
          <a:pPr algn="l"/>
          <a:r>
            <a:rPr lang="pt-BR" sz="950" b="0">
              <a:solidFill>
                <a:schemeClr val="bg1"/>
              </a:solidFill>
              <a:latin typeface="Amasis MT Pro" panose="02040504050005020304" pitchFamily="18" charset="0"/>
            </a:rPr>
            <a:t>- Compras - Programa de enfrentamento COVID-19</a:t>
          </a:r>
        </a:p>
        <a:p>
          <a:pPr algn="l"/>
          <a:r>
            <a:rPr lang="pt-BR" sz="950" b="0">
              <a:solidFill>
                <a:schemeClr val="bg1"/>
              </a:solidFill>
              <a:latin typeface="Amasis MT Pro" panose="02040504050005020304" pitchFamily="18" charset="0"/>
            </a:rPr>
            <a:t>- Legislação</a:t>
          </a:r>
          <a:r>
            <a:rPr lang="pt-BR" sz="950" b="0" baseline="0">
              <a:solidFill>
                <a:schemeClr val="bg1"/>
              </a:solidFill>
              <a:latin typeface="Amasis MT Pro" panose="02040504050005020304" pitchFamily="18" charset="0"/>
            </a:rPr>
            <a:t> e Normativos</a:t>
          </a:r>
        </a:p>
        <a:p>
          <a:pPr algn="l"/>
          <a:r>
            <a:rPr lang="pt-BR" sz="950" b="0" baseline="0">
              <a:solidFill>
                <a:schemeClr val="bg1"/>
              </a:solidFill>
              <a:latin typeface="Amasis MT Pro" panose="02040504050005020304" pitchFamily="18" charset="0"/>
            </a:rPr>
            <a:t>- Dados Abertos</a:t>
          </a:r>
          <a:endParaRPr lang="pt-BR" sz="950" b="0">
            <a:solidFill>
              <a:schemeClr val="bg1"/>
            </a:solidFill>
            <a:latin typeface="Amasis MT Pro" panose="020405040500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5E84395-545D-4446-8477-5A4DC581F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567E4976-1C08-4A24-BDDB-CC2F2B911000}"/>
            </a:ext>
          </a:extLst>
        </xdr:cNvPr>
        <xdr:cNvGrpSpPr/>
      </xdr:nvGrpSpPr>
      <xdr:grpSpPr>
        <a:xfrm>
          <a:off x="428625" y="3790950"/>
          <a:ext cx="10172700" cy="9239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73E0740A-3058-41CA-9E6D-0AEC5C72A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5DFB5A27-70DF-4D9C-B37D-BBC5E72F18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103043</xdr:rowOff>
    </xdr:from>
    <xdr:to>
      <xdr:col>22</xdr:col>
      <xdr:colOff>441614</xdr:colOff>
      <xdr:row>12</xdr:row>
      <xdr:rowOff>75334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C8DB217-1FE0-4972-BF36-700384F23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41343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600075</xdr:colOff>
      <xdr:row>9</xdr:row>
      <xdr:rowOff>115166</xdr:rowOff>
    </xdr:from>
    <xdr:to>
      <xdr:col>15</xdr:col>
      <xdr:colOff>565099</xdr:colOff>
      <xdr:row>11</xdr:row>
      <xdr:rowOff>136303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4EACFA52-DBC8-4856-BD55-0BB284D3956B}"/>
            </a:ext>
          </a:extLst>
        </xdr:cNvPr>
        <xdr:cNvSpPr txBox="1"/>
      </xdr:nvSpPr>
      <xdr:spPr>
        <a:xfrm>
          <a:off x="2562225" y="1753466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4C452D8-EEC7-4F7F-94BB-11F955AF6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F855691-7050-4654-9380-D86288536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B5C96890-FF18-4D1D-BD8D-6A961D48EC14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8AE227D-689A-4DC0-ABB1-ED5ED438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2B7A1C-CC4D-469E-BA6A-7C1224DD5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E80ABA5-B8EE-432A-B38E-D6D04E0F9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9B5878-98B2-47ED-AA31-759730A7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A9F37418-AD4E-452D-A7EC-9C2F0AA369E1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3A255C8F-DADC-48F1-B4F4-98376A82F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29A04957-EED0-44A7-8FF9-71D1628263BC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ECEE17FF-150D-4046-B196-27E2E7F88677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053A146-4163-4288-B9BE-617D1F97F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79EE4A9D-1699-480E-8BB0-B6E54A81D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86589</xdr:colOff>
      <xdr:row>6</xdr:row>
      <xdr:rowOff>153266</xdr:rowOff>
    </xdr:from>
    <xdr:to>
      <xdr:col>20</xdr:col>
      <xdr:colOff>332508</xdr:colOff>
      <xdr:row>7</xdr:row>
      <xdr:rowOff>165388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8B2B5099-71B0-4B0C-BCA7-6969A7390CEF}"/>
            </a:ext>
          </a:extLst>
        </xdr:cNvPr>
        <xdr:cNvSpPr/>
      </xdr:nvSpPr>
      <xdr:spPr>
        <a:xfrm>
          <a:off x="2048739" y="1296266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24</xdr:row>
      <xdr:rowOff>112569</xdr:rowOff>
    </xdr:from>
    <xdr:to>
      <xdr:col>3</xdr:col>
      <xdr:colOff>228330</xdr:colOff>
      <xdr:row>26</xdr:row>
      <xdr:rowOff>175997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1617D8B1-946B-4964-A9F5-DF82DE1A2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27</xdr:row>
      <xdr:rowOff>57150</xdr:rowOff>
    </xdr:from>
    <xdr:to>
      <xdr:col>4</xdr:col>
      <xdr:colOff>123444</xdr:colOff>
      <xdr:row>29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D6C97D26-8051-4CBE-9630-DFE9109618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30</xdr:row>
      <xdr:rowOff>66675</xdr:rowOff>
    </xdr:from>
    <xdr:to>
      <xdr:col>5</xdr:col>
      <xdr:colOff>559858</xdr:colOff>
      <xdr:row>31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056C374-A7F8-4727-B2FA-CBFC57F41F8F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33</xdr:row>
      <xdr:rowOff>140758</xdr:rowOff>
    </xdr:from>
    <xdr:to>
      <xdr:col>8</xdr:col>
      <xdr:colOff>501636</xdr:colOff>
      <xdr:row>33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D7472F9-2D30-4900-BC9C-548D8DA39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33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ECB5A74C-ECDB-452F-A986-55FA43496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28</xdr:row>
      <xdr:rowOff>28574</xdr:rowOff>
    </xdr:from>
    <xdr:to>
      <xdr:col>12</xdr:col>
      <xdr:colOff>181007</xdr:colOff>
      <xdr:row>29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9D22E7B-89DA-479A-A55E-107DD2F2AD27}"/>
            </a:ext>
          </a:extLst>
        </xdr:cNvPr>
        <xdr:cNvGrpSpPr/>
      </xdr:nvGrpSpPr>
      <xdr:grpSpPr>
        <a:xfrm>
          <a:off x="2724150" y="5448299"/>
          <a:ext cx="4905407" cy="295273"/>
          <a:chOff x="2705100" y="5457824"/>
          <a:chExt cx="4905407" cy="295273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52BD8033-22C6-4670-AA32-6066D58EC412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0C8F4C62-6DD7-43AD-B0E6-D3F76EA99AF1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009246E5-D2F2-4DDC-8614-8FBF6D3D9FF1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Planilha</a:t>
              </a:r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43DD9CFA-E89A-4390-8CBF-109EF595F0C0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456A3F18-21D1-47D6-8095-9A8985B76CA9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CEAADE0A-D014-42AB-AC8B-ACA2BB9817C7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6449F094-3B61-4081-A165-B72684C2900E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28C3703C-8D8E-4006-88DD-BF6B6E28F0A8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37</xdr:row>
      <xdr:rowOff>352425</xdr:rowOff>
    </xdr:from>
    <xdr:to>
      <xdr:col>17</xdr:col>
      <xdr:colOff>132090</xdr:colOff>
      <xdr:row>40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78EBE691-7CC4-42B0-88A6-CEF89B96A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42</xdr:row>
      <xdr:rowOff>38100</xdr:rowOff>
    </xdr:from>
    <xdr:to>
      <xdr:col>20</xdr:col>
      <xdr:colOff>236950</xdr:colOff>
      <xdr:row>62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2859FE95-4852-46EA-9212-BF507AD8C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33</xdr:row>
      <xdr:rowOff>142875</xdr:rowOff>
    </xdr:from>
    <xdr:to>
      <xdr:col>10</xdr:col>
      <xdr:colOff>590537</xdr:colOff>
      <xdr:row>33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25174F12-FB1B-4CED-A840-8FA279059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33</xdr:row>
      <xdr:rowOff>133350</xdr:rowOff>
    </xdr:from>
    <xdr:to>
      <xdr:col>12</xdr:col>
      <xdr:colOff>581012</xdr:colOff>
      <xdr:row>33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1688A7A1-539A-4D4E-B4E4-D6DC2037E6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33</xdr:row>
      <xdr:rowOff>142875</xdr:rowOff>
    </xdr:from>
    <xdr:to>
      <xdr:col>14</xdr:col>
      <xdr:colOff>590537</xdr:colOff>
      <xdr:row>33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7C628424-D570-4387-8FA2-B65C08327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35</xdr:row>
      <xdr:rowOff>57150</xdr:rowOff>
    </xdr:from>
    <xdr:to>
      <xdr:col>20</xdr:col>
      <xdr:colOff>214554</xdr:colOff>
      <xdr:row>41</xdr:row>
      <xdr:rowOff>85728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147B01B4-6B96-4F90-AC44-46F7CFEA9D60}"/>
            </a:ext>
          </a:extLst>
        </xdr:cNvPr>
        <xdr:cNvGrpSpPr/>
      </xdr:nvGrpSpPr>
      <xdr:grpSpPr>
        <a:xfrm>
          <a:off x="12039618" y="7219950"/>
          <a:ext cx="500286" cy="174307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1426502-3F1E-486D-8C8C-4626C5955C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FB98D25A-F454-4ABA-A1FF-72BC365E139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CE5D429F-82E6-4A36-B136-A4DDBAB801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B18D3ABA-8FED-4FC4-89AF-9F6E23064E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203337D9-C372-45BE-9AB2-3F376EED432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B1F1DE52-5DBC-46E5-A102-71034CE97891}"/>
            </a:ext>
          </a:extLst>
        </xdr:cNvPr>
        <xdr:cNvGrpSpPr/>
      </xdr:nvGrpSpPr>
      <xdr:grpSpPr>
        <a:xfrm>
          <a:off x="12096768" y="2933700"/>
          <a:ext cx="500286" cy="174307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969F76DD-889D-41BE-9ED4-1F9A01D9B1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07168969-8538-441B-8565-D67651052AE0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3AA179BB-8131-4CF5-8C7E-AE0361C7CCA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59ECC377-11B1-41D0-BCA2-209E46FE08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3AE1820-66FA-4769-85D2-C721C654B6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133350</xdr:colOff>
      <xdr:row>7</xdr:row>
      <xdr:rowOff>171450</xdr:rowOff>
    </xdr:from>
    <xdr:to>
      <xdr:col>4</xdr:col>
      <xdr:colOff>171450</xdr:colOff>
      <xdr:row>7</xdr:row>
      <xdr:rowOff>171450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0EE6DAA7-A142-4E23-9D55-38FD753897BE}"/>
            </a:ext>
          </a:extLst>
        </xdr:cNvPr>
        <xdr:cNvCxnSpPr/>
      </xdr:nvCxnSpPr>
      <xdr:spPr>
        <a:xfrm>
          <a:off x="2095500" y="1504950"/>
          <a:ext cx="647700" cy="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542925</xdr:colOff>
      <xdr:row>8</xdr:row>
      <xdr:rowOff>28575</xdr:rowOff>
    </xdr:from>
    <xdr:to>
      <xdr:col>17</xdr:col>
      <xdr:colOff>571500</xdr:colOff>
      <xdr:row>22</xdr:row>
      <xdr:rowOff>9183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F2268E7-2753-4E99-A6F8-21CC2F89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2925" y="1552575"/>
          <a:ext cx="10525125" cy="27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8A6366B3-ABED-4CB9-84D7-E280EAAFC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103043</xdr:rowOff>
    </xdr:from>
    <xdr:to>
      <xdr:col>22</xdr:col>
      <xdr:colOff>441614</xdr:colOff>
      <xdr:row>12</xdr:row>
      <xdr:rowOff>75334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B5C4930-3C7C-4F42-B265-3CA0BE3DC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41343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600075</xdr:colOff>
      <xdr:row>9</xdr:row>
      <xdr:rowOff>162791</xdr:rowOff>
    </xdr:from>
    <xdr:to>
      <xdr:col>15</xdr:col>
      <xdr:colOff>565099</xdr:colOff>
      <xdr:row>11</xdr:row>
      <xdr:rowOff>183928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FBEF45BC-9876-46C0-94F8-57A0A0485E4E}"/>
            </a:ext>
          </a:extLst>
        </xdr:cNvPr>
        <xdr:cNvSpPr txBox="1"/>
      </xdr:nvSpPr>
      <xdr:spPr>
        <a:xfrm>
          <a:off x="2562225" y="180109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400" b="1">
              <a:solidFill>
                <a:schemeClr val="bg1"/>
              </a:solidFill>
            </a:rPr>
            <a:t>O PORTAL</a:t>
          </a:r>
          <a:endParaRPr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17908984-875C-4296-8F9F-EC3B46299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10</xdr:col>
      <xdr:colOff>183572</xdr:colOff>
      <xdr:row>2</xdr:row>
      <xdr:rowOff>154997</xdr:rowOff>
    </xdr:from>
    <xdr:to>
      <xdr:col>15</xdr:col>
      <xdr:colOff>568037</xdr:colOff>
      <xdr:row>4</xdr:row>
      <xdr:rowOff>68407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CFCA430F-533D-445B-B67F-F5746F65D02D}"/>
            </a:ext>
          </a:extLst>
        </xdr:cNvPr>
        <xdr:cNvSpPr/>
      </xdr:nvSpPr>
      <xdr:spPr>
        <a:xfrm>
          <a:off x="6412922" y="53599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15</xdr:col>
      <xdr:colOff>269255</xdr:colOff>
      <xdr:row>3</xdr:row>
      <xdr:rowOff>33770</xdr:rowOff>
    </xdr:from>
    <xdr:to>
      <xdr:col>15</xdr:col>
      <xdr:colOff>516906</xdr:colOff>
      <xdr:row>4</xdr:row>
      <xdr:rowOff>68407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5F2A4503-402A-4CAE-9B1A-74EA20F2E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46605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CC3C0BD0-971C-4625-BF6E-B5017B4CFD55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EE0BB9A-4D6E-48EF-A4B0-08A42B164D76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D42D7F9B-6B4A-4293-A977-8A823C2A0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92E78D4B-ED44-4212-8FCC-91E18050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86589</xdr:colOff>
      <xdr:row>6</xdr:row>
      <xdr:rowOff>153266</xdr:rowOff>
    </xdr:from>
    <xdr:to>
      <xdr:col>20</xdr:col>
      <xdr:colOff>332508</xdr:colOff>
      <xdr:row>7</xdr:row>
      <xdr:rowOff>165388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2945B83F-613A-42B9-804E-80D7E2243054}"/>
            </a:ext>
          </a:extLst>
        </xdr:cNvPr>
        <xdr:cNvSpPr/>
      </xdr:nvSpPr>
      <xdr:spPr>
        <a:xfrm>
          <a:off x="2048739" y="1296266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31</xdr:row>
      <xdr:rowOff>0</xdr:rowOff>
    </xdr:from>
    <xdr:to>
      <xdr:col>8</xdr:col>
      <xdr:colOff>501636</xdr:colOff>
      <xdr:row>31</xdr:row>
      <xdr:rowOff>142858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6C21491-804C-48BE-8BF0-D71B68A50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31</xdr:row>
      <xdr:rowOff>0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4C5CF95D-E275-483E-93C7-38594BC91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449C4EE-7C7F-4A76-9670-B42B960969C7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606EF5E1-763E-49F2-A643-DF1EA3930A1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DC721E35-5403-4212-84C0-C747DCB99327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31</xdr:row>
      <xdr:rowOff>0</xdr:rowOff>
    </xdr:from>
    <xdr:to>
      <xdr:col>17</xdr:col>
      <xdr:colOff>132090</xdr:colOff>
      <xdr:row>33</xdr:row>
      <xdr:rowOff>47571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CC0EF59B-FA17-4BC0-AD21-E15EF8866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31</xdr:row>
      <xdr:rowOff>0</xdr:rowOff>
    </xdr:from>
    <xdr:to>
      <xdr:col>20</xdr:col>
      <xdr:colOff>236950</xdr:colOff>
      <xdr:row>50</xdr:row>
      <xdr:rowOff>180975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B2FAE04A-EBCD-4FF7-AAA5-5BFE0C466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31</xdr:row>
      <xdr:rowOff>0</xdr:rowOff>
    </xdr:from>
    <xdr:to>
      <xdr:col>10</xdr:col>
      <xdr:colOff>590537</xdr:colOff>
      <xdr:row>31</xdr:row>
      <xdr:rowOff>142858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933F66D1-CCFE-4BA1-B204-8FAAD7680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31</xdr:row>
      <xdr:rowOff>0</xdr:rowOff>
    </xdr:from>
    <xdr:to>
      <xdr:col>12</xdr:col>
      <xdr:colOff>581012</xdr:colOff>
      <xdr:row>31</xdr:row>
      <xdr:rowOff>142858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19731BEF-43CB-43AA-80C5-843982022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31</xdr:row>
      <xdr:rowOff>0</xdr:rowOff>
    </xdr:from>
    <xdr:to>
      <xdr:col>14</xdr:col>
      <xdr:colOff>590537</xdr:colOff>
      <xdr:row>31</xdr:row>
      <xdr:rowOff>142858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C260F49-F50F-4B25-819A-50E7091C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455E4803-A25B-48BD-A143-87152945F2B8}"/>
            </a:ext>
          </a:extLst>
        </xdr:cNvPr>
        <xdr:cNvGrpSpPr/>
      </xdr:nvGrpSpPr>
      <xdr:grpSpPr>
        <a:xfrm>
          <a:off x="12096768" y="2933700"/>
          <a:ext cx="500286" cy="174307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97D5B635-E7F6-44E4-B389-3326F756E5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A5B0987E-7C37-42A7-B736-C9BB06241D9A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1A8976A3-5C79-4455-8053-C1B6DEC3B9F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FBDFAB8D-3D57-4E61-A333-6215E09EFD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8DD091DA-4AF6-494D-95D9-FED7FCF804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133350</xdr:colOff>
      <xdr:row>7</xdr:row>
      <xdr:rowOff>171450</xdr:rowOff>
    </xdr:from>
    <xdr:to>
      <xdr:col>4</xdr:col>
      <xdr:colOff>171450</xdr:colOff>
      <xdr:row>7</xdr:row>
      <xdr:rowOff>171450</xdr:rowOff>
    </xdr:to>
    <xdr:cxnSp macro="">
      <xdr:nvCxnSpPr>
        <xdr:cNvPr id="53" name="Conector reto 52">
          <a:extLst>
            <a:ext uri="{FF2B5EF4-FFF2-40B4-BE49-F238E27FC236}">
              <a16:creationId xmlns:a16="http://schemas.microsoft.com/office/drawing/2014/main" id="{48918D00-3D79-4175-BF40-07135C507868}"/>
            </a:ext>
          </a:extLst>
        </xdr:cNvPr>
        <xdr:cNvCxnSpPr/>
      </xdr:nvCxnSpPr>
      <xdr:spPr>
        <a:xfrm>
          <a:off x="2095500" y="1504950"/>
          <a:ext cx="647700" cy="0"/>
        </a:xfrm>
        <a:prstGeom prst="line">
          <a:avLst/>
        </a:prstGeom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542925</xdr:colOff>
      <xdr:row>13</xdr:row>
      <xdr:rowOff>28575</xdr:rowOff>
    </xdr:from>
    <xdr:to>
      <xdr:col>3</xdr:col>
      <xdr:colOff>209346</xdr:colOff>
      <xdr:row>14</xdr:row>
      <xdr:rowOff>333321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03A7255-4436-4896-98AD-594E8B742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duotone>
            <a:schemeClr val="accent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42925" y="2466975"/>
          <a:ext cx="1628571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14</xdr:row>
      <xdr:rowOff>295275</xdr:rowOff>
    </xdr:from>
    <xdr:to>
      <xdr:col>2</xdr:col>
      <xdr:colOff>561800</xdr:colOff>
      <xdr:row>16</xdr:row>
      <xdr:rowOff>76150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8399E285-AC20-4214-83C4-6ADE88D74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4350" y="2857500"/>
          <a:ext cx="140000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16</xdr:row>
      <xdr:rowOff>47625</xdr:rowOff>
    </xdr:from>
    <xdr:to>
      <xdr:col>3</xdr:col>
      <xdr:colOff>504583</xdr:colOff>
      <xdr:row>19</xdr:row>
      <xdr:rowOff>85655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94A2E59F-73FF-4AF1-A258-29542FB5D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3400" y="3228975"/>
          <a:ext cx="1933333" cy="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47625</xdr:rowOff>
    </xdr:from>
    <xdr:to>
      <xdr:col>2</xdr:col>
      <xdr:colOff>447526</xdr:colOff>
      <xdr:row>21</xdr:row>
      <xdr:rowOff>114244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93A5A1D-60A2-40DE-A762-9B9CB7DD2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" y="3752850"/>
          <a:ext cx="1190476" cy="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21</xdr:row>
      <xdr:rowOff>123825</xdr:rowOff>
    </xdr:from>
    <xdr:to>
      <xdr:col>3</xdr:col>
      <xdr:colOff>466479</xdr:colOff>
      <xdr:row>23</xdr:row>
      <xdr:rowOff>180920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84B584EB-D9FB-4C00-BE78-F8820070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57200" y="4210050"/>
          <a:ext cx="1971429" cy="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24</xdr:row>
      <xdr:rowOff>104775</xdr:rowOff>
    </xdr:from>
    <xdr:to>
      <xdr:col>3</xdr:col>
      <xdr:colOff>237906</xdr:colOff>
      <xdr:row>26</xdr:row>
      <xdr:rowOff>133299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B19C37B1-65DA-4B8A-95C6-83ADBA8C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47675" y="4762500"/>
          <a:ext cx="1752381" cy="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27</xdr:row>
      <xdr:rowOff>57150</xdr:rowOff>
    </xdr:from>
    <xdr:to>
      <xdr:col>3</xdr:col>
      <xdr:colOff>266475</xdr:colOff>
      <xdr:row>29</xdr:row>
      <xdr:rowOff>171388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1CD7087A-B44F-4709-9794-E11058375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8625" y="5286375"/>
          <a:ext cx="1800000" cy="4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13</xdr:row>
      <xdr:rowOff>68729</xdr:rowOff>
    </xdr:from>
    <xdr:to>
      <xdr:col>17</xdr:col>
      <xdr:colOff>17846</xdr:colOff>
      <xdr:row>30</xdr:row>
      <xdr:rowOff>99651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08E0707A-243A-474D-A375-FB2DED16E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609850" y="2507129"/>
          <a:ext cx="7904546" cy="3393247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21</xdr:row>
      <xdr:rowOff>171450</xdr:rowOff>
    </xdr:from>
    <xdr:to>
      <xdr:col>3</xdr:col>
      <xdr:colOff>342733</xdr:colOff>
      <xdr:row>23</xdr:row>
      <xdr:rowOff>123783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53308A88-348A-45FE-8CDB-59286EFA2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971550" y="4257675"/>
          <a:ext cx="1333333" cy="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71575"/>
          <a:ext cx="10039350" cy="9239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80554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286000"/>
          <a:ext cx="10039350" cy="92392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600450"/>
          <a:ext cx="10039350" cy="9239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365887</xdr:colOff>
      <xdr:row>2</xdr:row>
      <xdr:rowOff>187356</xdr:rowOff>
    </xdr:from>
    <xdr:to>
      <xdr:col>8</xdr:col>
      <xdr:colOff>328275</xdr:colOff>
      <xdr:row>5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A5E66C1F-4F36-4D45-8EAB-FBE4453F69D4}"/>
            </a:ext>
          </a:extLst>
        </xdr:cNvPr>
        <xdr:cNvGrpSpPr/>
      </xdr:nvGrpSpPr>
      <xdr:grpSpPr>
        <a:xfrm>
          <a:off x="2804287" y="568356"/>
          <a:ext cx="2400788" cy="384144"/>
          <a:chOff x="1182588" y="4088391"/>
          <a:chExt cx="2232000" cy="324000"/>
        </a:xfrm>
      </xdr:grpSpPr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043AAC57-EECB-4498-86BA-1DBC2CB09C01}"/>
              </a:ext>
            </a:extLst>
          </xdr:cNvPr>
          <xdr:cNvGrpSpPr/>
        </xdr:nvGrpSpPr>
        <xdr:grpSpPr>
          <a:xfrm>
            <a:off x="1182588" y="4088391"/>
            <a:ext cx="2232000" cy="324000"/>
            <a:chOff x="247859" y="11267"/>
            <a:chExt cx="4121572" cy="536864"/>
          </a:xfrm>
          <a:noFill/>
        </xdr:grpSpPr>
        <xdr:sp macro="" textlink="">
          <xdr:nvSpPr>
            <xdr:cNvPr id="5" name="Retângulo: Cantos Superiores Arredondados 4">
              <a:extLst>
                <a:ext uri="{FF2B5EF4-FFF2-40B4-BE49-F238E27FC236}">
                  <a16:creationId xmlns:a16="http://schemas.microsoft.com/office/drawing/2014/main" id="{905F1CF1-8858-4DE9-95B4-A032B0F9FB73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6" name="Retângulo: Cantos Superiores Arredondados 4">
              <a:extLst>
                <a:ext uri="{FF2B5EF4-FFF2-40B4-BE49-F238E27FC236}">
                  <a16:creationId xmlns:a16="http://schemas.microsoft.com/office/drawing/2014/main" id="{CF5AC9CC-133C-4D88-83DE-02EA247BA5CE}"/>
                </a:ext>
              </a:extLst>
            </xdr:cNvPr>
            <xdr:cNvSpPr txBox="1"/>
          </xdr:nvSpPr>
          <xdr:spPr>
            <a:xfrm>
              <a:off x="290156" y="37471"/>
              <a:ext cx="3957213" cy="427277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Compras e Patrimônio</a:t>
              </a:r>
            </a:p>
          </xdr:txBody>
        </xdr:sp>
      </xdr:grpSp>
      <xdr:sp macro="" textlink="">
        <xdr:nvSpPr>
          <xdr:cNvPr id="4" name="Meio-quadro 3">
            <a:extLst>
              <a:ext uri="{FF2B5EF4-FFF2-40B4-BE49-F238E27FC236}">
                <a16:creationId xmlns:a16="http://schemas.microsoft.com/office/drawing/2014/main" id="{E1C79EEC-F3F5-41ED-99D3-65E84960386E}"/>
              </a:ext>
            </a:extLst>
          </xdr:cNvPr>
          <xdr:cNvSpPr/>
        </xdr:nvSpPr>
        <xdr:spPr>
          <a:xfrm rot="13361260">
            <a:off x="3238417" y="4178964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590550</xdr:colOff>
      <xdr:row>2</xdr:row>
      <xdr:rowOff>180976</xdr:rowOff>
    </xdr:from>
    <xdr:to>
      <xdr:col>4</xdr:col>
      <xdr:colOff>385512</xdr:colOff>
      <xdr:row>5</xdr:row>
      <xdr:rowOff>28575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7414043-5D03-4397-9C45-DE2A8B8BB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561976"/>
          <a:ext cx="404562" cy="419099"/>
        </a:xfrm>
        <a:prstGeom prst="rect">
          <a:avLst/>
        </a:prstGeom>
      </xdr:spPr>
    </xdr:pic>
    <xdr:clientData/>
  </xdr:twoCellAnchor>
  <xdr:oneCellAnchor>
    <xdr:from>
      <xdr:col>3</xdr:col>
      <xdr:colOff>590550</xdr:colOff>
      <xdr:row>7</xdr:row>
      <xdr:rowOff>9525</xdr:rowOff>
    </xdr:from>
    <xdr:ext cx="414726" cy="400050"/>
    <xdr:pic>
      <xdr:nvPicPr>
        <xdr:cNvPr id="8" name="Imagem 7">
          <a:extLst>
            <a:ext uri="{FF2B5EF4-FFF2-40B4-BE49-F238E27FC236}">
              <a16:creationId xmlns:a16="http://schemas.microsoft.com/office/drawing/2014/main" id="{54295499-9249-46AE-803B-20C46DD42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9350" y="1343025"/>
          <a:ext cx="414726" cy="400050"/>
        </a:xfrm>
        <a:prstGeom prst="rect">
          <a:avLst/>
        </a:prstGeom>
      </xdr:spPr>
    </xdr:pic>
    <xdr:clientData/>
  </xdr:oneCellAnchor>
  <xdr:twoCellAnchor>
    <xdr:from>
      <xdr:col>4</xdr:col>
      <xdr:colOff>361950</xdr:colOff>
      <xdr:row>7</xdr:row>
      <xdr:rowOff>9525</xdr:rowOff>
    </xdr:from>
    <xdr:to>
      <xdr:col>8</xdr:col>
      <xdr:colOff>324338</xdr:colOff>
      <xdr:row>9</xdr:row>
      <xdr:rowOff>12669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D95D8CF3-0904-4735-885A-72FAB6D8DF59}"/>
            </a:ext>
          </a:extLst>
        </xdr:cNvPr>
        <xdr:cNvGrpSpPr/>
      </xdr:nvGrpSpPr>
      <xdr:grpSpPr>
        <a:xfrm>
          <a:off x="2800350" y="1343025"/>
          <a:ext cx="2400788" cy="384144"/>
          <a:chOff x="1182588" y="4088391"/>
          <a:chExt cx="2232000" cy="324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D9A3A94E-7E16-4CA2-99D3-EA1AF23665EF}"/>
              </a:ext>
            </a:extLst>
          </xdr:cNvPr>
          <xdr:cNvGrpSpPr/>
        </xdr:nvGrpSpPr>
        <xdr:grpSpPr>
          <a:xfrm>
            <a:off x="1182588" y="4088391"/>
            <a:ext cx="2232000" cy="324000"/>
            <a:chOff x="247859" y="11267"/>
            <a:chExt cx="4121572" cy="536864"/>
          </a:xfrm>
          <a:noFill/>
        </xdr:grpSpPr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BA243A16-CFF2-46F3-BF76-81868287BB1E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3" name="Retângulo: Cantos Superiores Arredondados 4">
              <a:extLst>
                <a:ext uri="{FF2B5EF4-FFF2-40B4-BE49-F238E27FC236}">
                  <a16:creationId xmlns:a16="http://schemas.microsoft.com/office/drawing/2014/main" id="{592A95FC-DED3-495D-94CE-0935DEC591FD}"/>
                </a:ext>
              </a:extLst>
            </xdr:cNvPr>
            <xdr:cNvSpPr txBox="1"/>
          </xdr:nvSpPr>
          <xdr:spPr>
            <a:xfrm>
              <a:off x="345972" y="37471"/>
              <a:ext cx="3842748" cy="427277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Contas do Governador</a:t>
              </a:r>
            </a:p>
          </xdr:txBody>
        </xdr:sp>
      </xdr:grpSp>
      <xdr:sp macro="" textlink="">
        <xdr:nvSpPr>
          <xdr:cNvPr id="11" name="Meio-quadro 10">
            <a:extLst>
              <a:ext uri="{FF2B5EF4-FFF2-40B4-BE49-F238E27FC236}">
                <a16:creationId xmlns:a16="http://schemas.microsoft.com/office/drawing/2014/main" id="{9F452107-6D04-4F4B-805B-1E66B5688AD8}"/>
              </a:ext>
            </a:extLst>
          </xdr:cNvPr>
          <xdr:cNvSpPr/>
        </xdr:nvSpPr>
        <xdr:spPr>
          <a:xfrm rot="13361260">
            <a:off x="3247273" y="4195031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4</xdr:col>
      <xdr:colOff>0</xdr:colOff>
      <xdr:row>10</xdr:row>
      <xdr:rowOff>180975</xdr:rowOff>
    </xdr:from>
    <xdr:ext cx="400050" cy="409575"/>
    <xdr:pic>
      <xdr:nvPicPr>
        <xdr:cNvPr id="14" name="Imagem 13">
          <a:extLst>
            <a:ext uri="{FF2B5EF4-FFF2-40B4-BE49-F238E27FC236}">
              <a16:creationId xmlns:a16="http://schemas.microsoft.com/office/drawing/2014/main" id="{1E64ACC7-BAF0-4A5D-B334-1039B0DB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2085975"/>
          <a:ext cx="400050" cy="409575"/>
        </a:xfrm>
        <a:prstGeom prst="rect">
          <a:avLst/>
        </a:prstGeom>
      </xdr:spPr>
    </xdr:pic>
    <xdr:clientData/>
  </xdr:oneCellAnchor>
  <xdr:twoCellAnchor>
    <xdr:from>
      <xdr:col>4</xdr:col>
      <xdr:colOff>390525</xdr:colOff>
      <xdr:row>10</xdr:row>
      <xdr:rowOff>180974</xdr:rowOff>
    </xdr:from>
    <xdr:to>
      <xdr:col>8</xdr:col>
      <xdr:colOff>352913</xdr:colOff>
      <xdr:row>12</xdr:row>
      <xdr:rowOff>185174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8F0B001-326C-4BCE-B901-4D224166AF9E}"/>
            </a:ext>
          </a:extLst>
        </xdr:cNvPr>
        <xdr:cNvGrpSpPr/>
      </xdr:nvGrpSpPr>
      <xdr:grpSpPr>
        <a:xfrm>
          <a:off x="2828925" y="2085974"/>
          <a:ext cx="2400788" cy="385200"/>
          <a:chOff x="1182588" y="4088391"/>
          <a:chExt cx="2232000" cy="324000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AC6F35A9-2A09-4E97-ABBD-952B27DA2FC5}"/>
              </a:ext>
            </a:extLst>
          </xdr:cNvPr>
          <xdr:cNvGrpSpPr/>
        </xdr:nvGrpSpPr>
        <xdr:grpSpPr>
          <a:xfrm>
            <a:off x="1182588" y="4088391"/>
            <a:ext cx="2232000" cy="324000"/>
            <a:chOff x="247859" y="11267"/>
            <a:chExt cx="4121572" cy="536864"/>
          </a:xfrm>
          <a:noFill/>
        </xdr:grpSpPr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CF441607-6289-4A5A-86DC-B7649DF4E472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9" name="Retângulo: Cantos Superiores Arredondados 4">
              <a:extLst>
                <a:ext uri="{FF2B5EF4-FFF2-40B4-BE49-F238E27FC236}">
                  <a16:creationId xmlns:a16="http://schemas.microsoft.com/office/drawing/2014/main" id="{E840BF85-68DC-4BF9-9C64-95ECB24ACC78}"/>
                </a:ext>
              </a:extLst>
            </xdr:cNvPr>
            <xdr:cNvSpPr txBox="1"/>
          </xdr:nvSpPr>
          <xdr:spPr>
            <a:xfrm>
              <a:off x="992003" y="37471"/>
              <a:ext cx="2623999" cy="427277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Dívida Pública</a:t>
              </a:r>
            </a:p>
          </xdr:txBody>
        </xdr:sp>
      </xdr:grpSp>
      <xdr:sp macro="" textlink="">
        <xdr:nvSpPr>
          <xdr:cNvPr id="17" name="Meio-quadro 16">
            <a:extLst>
              <a:ext uri="{FF2B5EF4-FFF2-40B4-BE49-F238E27FC236}">
                <a16:creationId xmlns:a16="http://schemas.microsoft.com/office/drawing/2014/main" id="{0BB0C2C4-63B3-4465-B521-F30FCC2414AA}"/>
              </a:ext>
            </a:extLst>
          </xdr:cNvPr>
          <xdr:cNvSpPr/>
        </xdr:nvSpPr>
        <xdr:spPr>
          <a:xfrm rot="13361260">
            <a:off x="3202996" y="4178987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3</xdr:col>
      <xdr:colOff>600075</xdr:colOff>
      <xdr:row>14</xdr:row>
      <xdr:rowOff>180975</xdr:rowOff>
    </xdr:from>
    <xdr:ext cx="438150" cy="393700"/>
    <xdr:pic>
      <xdr:nvPicPr>
        <xdr:cNvPr id="20" name="Imagem 19">
          <a:extLst>
            <a:ext uri="{FF2B5EF4-FFF2-40B4-BE49-F238E27FC236}">
              <a16:creationId xmlns:a16="http://schemas.microsoft.com/office/drawing/2014/main" id="{11B8A706-310B-4DE5-975C-AA6447A93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8875" y="2847975"/>
          <a:ext cx="438150" cy="393700"/>
        </a:xfrm>
        <a:prstGeom prst="rect">
          <a:avLst/>
        </a:prstGeom>
      </xdr:spPr>
    </xdr:pic>
    <xdr:clientData/>
  </xdr:oneCellAnchor>
  <xdr:twoCellAnchor>
    <xdr:from>
      <xdr:col>4</xdr:col>
      <xdr:colOff>381004</xdr:colOff>
      <xdr:row>14</xdr:row>
      <xdr:rowOff>180975</xdr:rowOff>
    </xdr:from>
    <xdr:to>
      <xdr:col>8</xdr:col>
      <xdr:colOff>381492</xdr:colOff>
      <xdr:row>16</xdr:row>
      <xdr:rowOff>185175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D99DC2A3-7823-4716-867D-5C8CCA499CF7}"/>
            </a:ext>
          </a:extLst>
        </xdr:cNvPr>
        <xdr:cNvGrpSpPr/>
      </xdr:nvGrpSpPr>
      <xdr:grpSpPr>
        <a:xfrm>
          <a:off x="2819404" y="2847975"/>
          <a:ext cx="2438888" cy="385200"/>
          <a:chOff x="1147168" y="4088391"/>
          <a:chExt cx="2267420" cy="324000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E46C7408-1CB6-4589-A487-0B264C8589ED}"/>
              </a:ext>
            </a:extLst>
          </xdr:cNvPr>
          <xdr:cNvGrpSpPr/>
        </xdr:nvGrpSpPr>
        <xdr:grpSpPr>
          <a:xfrm>
            <a:off x="1147168" y="4088391"/>
            <a:ext cx="2267420" cy="324000"/>
            <a:chOff x="182451" y="11267"/>
            <a:chExt cx="4186980" cy="536864"/>
          </a:xfrm>
          <a:noFill/>
        </xdr:grpSpPr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D1358E82-B061-47A4-A7AC-6AF51349EF30}"/>
                </a:ext>
              </a:extLst>
            </xdr:cNvPr>
            <xdr:cNvSpPr/>
          </xdr:nvSpPr>
          <xdr:spPr>
            <a:xfrm rot="5400000">
              <a:off x="2040213" y="-1781087"/>
              <a:ext cx="536864" cy="4121572"/>
            </a:xfrm>
            <a:prstGeom prst="round2SameRect">
              <a:avLst/>
            </a:prstGeom>
            <a:grpFill/>
            <a:ln w="12700" cap="flat" cmpd="sng" algn="ctr">
              <a:solidFill>
                <a:srgbClr val="7F1B13"/>
              </a:solidFill>
              <a:prstDash val="solid"/>
              <a:miter lim="800000"/>
            </a:ln>
            <a:effectLst/>
          </xdr:spPr>
          <xdr:style>
            <a:lnRef idx="2">
              <a:scrgbClr r="0" g="0" b="0"/>
            </a:lnRef>
            <a:fillRef idx="1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wrap="square"/>
            <a:lstStyle/>
            <a:p>
              <a:endParaRPr lang="pt-BR" sz="1700"/>
            </a:p>
          </xdr:txBody>
        </xdr:sp>
        <xdr:sp macro="" textlink="">
          <xdr:nvSpPr>
            <xdr:cNvPr id="25" name="Retângulo: Cantos Superiores Arredondados 4">
              <a:extLst>
                <a:ext uri="{FF2B5EF4-FFF2-40B4-BE49-F238E27FC236}">
                  <a16:creationId xmlns:a16="http://schemas.microsoft.com/office/drawing/2014/main" id="{2295C20C-C316-4ABE-BF0E-C7429C61CB42}"/>
                </a:ext>
              </a:extLst>
            </xdr:cNvPr>
            <xdr:cNvSpPr txBox="1"/>
          </xdr:nvSpPr>
          <xdr:spPr>
            <a:xfrm>
              <a:off x="182451" y="37470"/>
              <a:ext cx="3924508" cy="451008"/>
            </a:xfrm>
            <a:prstGeom prst="rect">
              <a:avLst/>
            </a:prstGeom>
            <a:grp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 spcFirstLastPara="0" vert="horz" wrap="square" lIns="102870" tIns="51435" rIns="102870" bIns="51435" numCol="1" spcCol="1270" anchor="ctr" anchorCtr="0">
              <a:no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>
                      <a:hueOff val="0"/>
                      <a:satOff val="0"/>
                      <a:lumOff val="0"/>
                      <a:alphaOff val="0"/>
                    </a:schemeClr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1" algn="l" defTabSz="1200150">
                <a:lnSpc>
                  <a:spcPct val="90000"/>
                </a:lnSpc>
                <a:spcBef>
                  <a:spcPct val="0"/>
                </a:spcBef>
                <a:spcAft>
                  <a:spcPct val="15000"/>
                </a:spcAft>
              </a:pPr>
              <a:r>
                <a:rPr lang="pt-BR" sz="1700" kern="1200">
                  <a:solidFill>
                    <a:prstClr val="black">
                      <a:hueOff val="0"/>
                      <a:satOff val="0"/>
                      <a:lumOff val="0"/>
                      <a:alphaOff val="0"/>
                    </a:prstClr>
                  </a:solidFill>
                  <a:latin typeface="Calibri" panose="020F0502020204030204"/>
                  <a:ea typeface="+mn-ea"/>
                  <a:cs typeface="+mn-cs"/>
                </a:rPr>
                <a:t>Eventos Extraordinários</a:t>
              </a:r>
            </a:p>
          </xdr:txBody>
        </xdr:sp>
      </xdr:grpSp>
      <xdr:sp macro="" textlink="">
        <xdr:nvSpPr>
          <xdr:cNvPr id="23" name="Meio-quadro 22">
            <a:extLst>
              <a:ext uri="{FF2B5EF4-FFF2-40B4-BE49-F238E27FC236}">
                <a16:creationId xmlns:a16="http://schemas.microsoft.com/office/drawing/2014/main" id="{8F4EEFD2-1E88-4822-A6D2-88EBF68C5FC1}"/>
              </a:ext>
            </a:extLst>
          </xdr:cNvPr>
          <xdr:cNvSpPr/>
        </xdr:nvSpPr>
        <xdr:spPr>
          <a:xfrm rot="13361260">
            <a:off x="3247273" y="4186998"/>
            <a:ext cx="69212" cy="73910"/>
          </a:xfrm>
          <a:prstGeom prst="halfFrame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pt-BR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pt-BR" sz="17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6</xdr:col>
      <xdr:colOff>285749</xdr:colOff>
      <xdr:row>16</xdr:row>
      <xdr:rowOff>123825</xdr:rowOff>
    </xdr:from>
    <xdr:to>
      <xdr:col>9</xdr:col>
      <xdr:colOff>504825</xdr:colOff>
      <xdr:row>20</xdr:row>
      <xdr:rowOff>0</xdr:rowOff>
    </xdr:to>
    <xdr:sp macro="" textlink="">
      <xdr:nvSpPr>
        <xdr:cNvPr id="26" name="Retângulo: Cantos Superiores Arredondados 4">
          <a:extLst>
            <a:ext uri="{FF2B5EF4-FFF2-40B4-BE49-F238E27FC236}">
              <a16:creationId xmlns:a16="http://schemas.microsoft.com/office/drawing/2014/main" id="{35DB164D-7A83-4749-A89B-7E75D9ABF6AC}"/>
            </a:ext>
          </a:extLst>
        </xdr:cNvPr>
        <xdr:cNvSpPr txBox="1"/>
      </xdr:nvSpPr>
      <xdr:spPr>
        <a:xfrm>
          <a:off x="3943349" y="3171825"/>
          <a:ext cx="2047876" cy="6381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 spcFirstLastPara="0" vert="horz" wrap="square" lIns="102870" tIns="51435" rIns="102870" bIns="51435" numCol="1" spcCol="1270" anchor="ctr" anchorCtr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>
                  <a:hueOff val="0"/>
                  <a:satOff val="0"/>
                  <a:lumOff val="0"/>
                  <a:alphaOff val="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marL="0" lvl="1" algn="l" defTabSz="1200150">
            <a:lnSpc>
              <a:spcPct val="90000"/>
            </a:lnSpc>
            <a:spcBef>
              <a:spcPct val="0"/>
            </a:spcBef>
            <a:spcAft>
              <a:spcPct val="15000"/>
            </a:spcAft>
          </a:pPr>
          <a:r>
            <a:rPr lang="pt-BR" sz="1200" b="1" kern="1200">
              <a:solidFill>
                <a:prstClr val="black">
                  <a:hueOff val="0"/>
                  <a:satOff val="0"/>
                  <a:lumOff val="0"/>
                  <a:alphaOff val="0"/>
                </a:prstClr>
              </a:solidFill>
              <a:latin typeface="Calibri" panose="020F0502020204030204"/>
              <a:ea typeface="+mn-ea"/>
              <a:cs typeface="+mn-cs"/>
            </a:rPr>
            <a:t>Despesa</a:t>
          </a:r>
        </a:p>
        <a:p>
          <a:pPr marL="0" lvl="1" algn="l" defTabSz="1200150">
            <a:lnSpc>
              <a:spcPct val="90000"/>
            </a:lnSpc>
            <a:spcBef>
              <a:spcPct val="0"/>
            </a:spcBef>
            <a:spcAft>
              <a:spcPct val="15000"/>
            </a:spcAft>
          </a:pPr>
          <a:r>
            <a:rPr lang="pt-BR" sz="1200" b="1" kern="1200">
              <a:solidFill>
                <a:prstClr val="black">
                  <a:hueOff val="0"/>
                  <a:satOff val="0"/>
                  <a:lumOff val="0"/>
                  <a:alphaOff val="0"/>
                </a:prstClr>
              </a:solidFill>
              <a:latin typeface="Calibri" panose="020F0502020204030204"/>
              <a:ea typeface="+mn-ea"/>
              <a:cs typeface="+mn-cs"/>
            </a:rPr>
            <a:t>Restos a Pagar</a:t>
          </a:r>
        </a:p>
        <a:p>
          <a:pPr marL="0" lvl="1" algn="l" defTabSz="1200150">
            <a:lnSpc>
              <a:spcPct val="90000"/>
            </a:lnSpc>
            <a:spcBef>
              <a:spcPct val="0"/>
            </a:spcBef>
            <a:spcAft>
              <a:spcPct val="15000"/>
            </a:spcAft>
          </a:pPr>
          <a:r>
            <a:rPr lang="pt-BR" sz="1200" b="1" kern="1200">
              <a:solidFill>
                <a:prstClr val="black">
                  <a:hueOff val="0"/>
                  <a:satOff val="0"/>
                  <a:lumOff val="0"/>
                  <a:alphaOff val="0"/>
                </a:prstClr>
              </a:solidFill>
              <a:latin typeface="Calibri" panose="020F0502020204030204"/>
              <a:ea typeface="+mn-ea"/>
              <a:cs typeface="+mn-cs"/>
            </a:rPr>
            <a:t>Mapas de Investimento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83A640BA-374F-46BB-80B8-8FB5AF230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F36222BE-C1D2-45C9-B75F-E9EBB04742C4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4" name="Imagem 3" descr="Logotipo&#10;&#10;Descrição gerada automaticamente com confiança baixa">
          <a:extLst>
            <a:ext uri="{FF2B5EF4-FFF2-40B4-BE49-F238E27FC236}">
              <a16:creationId xmlns:a16="http://schemas.microsoft.com/office/drawing/2014/main" id="{ABBA8AD2-7691-4869-A77D-B304CA971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13</xdr:col>
      <xdr:colOff>31172</xdr:colOff>
      <xdr:row>2</xdr:row>
      <xdr:rowOff>174047</xdr:rowOff>
    </xdr:from>
    <xdr:to>
      <xdr:col>18</xdr:col>
      <xdr:colOff>415637</xdr:colOff>
      <xdr:row>4</xdr:row>
      <xdr:rowOff>87457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983EB0F-C547-4A9D-9089-ED80E640DF6C}"/>
            </a:ext>
          </a:extLst>
        </xdr:cNvPr>
        <xdr:cNvSpPr/>
      </xdr:nvSpPr>
      <xdr:spPr>
        <a:xfrm>
          <a:off x="8089322" y="555047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18</xdr:col>
      <xdr:colOff>31130</xdr:colOff>
      <xdr:row>3</xdr:row>
      <xdr:rowOff>33770</xdr:rowOff>
    </xdr:from>
    <xdr:to>
      <xdr:col>18</xdr:col>
      <xdr:colOff>278781</xdr:colOff>
      <xdr:row>4</xdr:row>
      <xdr:rowOff>68407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8351C829-D98F-46F6-B652-88A2263B9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137280" y="60527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C01E953-D9B7-449E-B46E-D0EC4CA2F62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903D1900-8DF0-4ABE-8525-87F54140D159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99B1A02-1C14-4E2E-9581-69A228BAB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4B8CF8D1-F502-4A8A-8885-23D714473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575F2837-4951-4883-9091-35631F1DFCBC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23</xdr:row>
      <xdr:rowOff>0</xdr:rowOff>
    </xdr:from>
    <xdr:to>
      <xdr:col>8</xdr:col>
      <xdr:colOff>501636</xdr:colOff>
      <xdr:row>23</xdr:row>
      <xdr:rowOff>142858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C0532D4-C695-4441-9517-55E05B88D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07024" y="8467725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23</xdr:row>
      <xdr:rowOff>0</xdr:rowOff>
    </xdr:from>
    <xdr:ext cx="104762" cy="142858"/>
    <xdr:pic>
      <xdr:nvPicPr>
        <xdr:cNvPr id="13" name="Imagem 12">
          <a:extLst>
            <a:ext uri="{FF2B5EF4-FFF2-40B4-BE49-F238E27FC236}">
              <a16:creationId xmlns:a16="http://schemas.microsoft.com/office/drawing/2014/main" id="{E0C1BB59-D158-4139-9008-0D1552C33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379074" y="846772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4" name="Meio-quadro 13">
          <a:extLst>
            <a:ext uri="{FF2B5EF4-FFF2-40B4-BE49-F238E27FC236}">
              <a16:creationId xmlns:a16="http://schemas.microsoft.com/office/drawing/2014/main" id="{E849816F-E790-4492-A936-BAA0DCE046BF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FD3FCE3F-1CB3-4C12-B843-09613155888C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6" name="Meio-quadro 15">
          <a:extLst>
            <a:ext uri="{FF2B5EF4-FFF2-40B4-BE49-F238E27FC236}">
              <a16:creationId xmlns:a16="http://schemas.microsoft.com/office/drawing/2014/main" id="{AB0EB893-5706-4541-A743-B8CEFF6B221F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19050</xdr:colOff>
      <xdr:row>27</xdr:row>
      <xdr:rowOff>38100</xdr:rowOff>
    </xdr:from>
    <xdr:to>
      <xdr:col>20</xdr:col>
      <xdr:colOff>246475</xdr:colOff>
      <xdr:row>47</xdr:row>
      <xdr:rowOff>28575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A43157C-2468-461C-BDB9-1631D4CDA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" y="9267825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419100</xdr:colOff>
      <xdr:row>16</xdr:row>
      <xdr:rowOff>142873</xdr:rowOff>
    </xdr:from>
    <xdr:to>
      <xdr:col>20</xdr:col>
      <xdr:colOff>252654</xdr:colOff>
      <xdr:row>23</xdr:row>
      <xdr:rowOff>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47663CDD-D05C-4D9E-A2D2-4A21FDF02152}"/>
            </a:ext>
          </a:extLst>
        </xdr:cNvPr>
        <xdr:cNvGrpSpPr/>
      </xdr:nvGrpSpPr>
      <xdr:grpSpPr>
        <a:xfrm>
          <a:off x="12134850" y="3314698"/>
          <a:ext cx="443154" cy="1838327"/>
          <a:chOff x="12115818" y="3238500"/>
          <a:chExt cx="500286" cy="1743078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D2AEDAFD-B191-42D4-A652-8B9B1C859B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617A4715-B4DD-4E24-BB1D-DEF5657E2674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697D7BF-E7E7-4FB8-A040-D5EEED7808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254A24AC-35F3-4844-9D74-EFDA41C35C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176016B3-C9E0-40B4-A129-134494323B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8</xdr:row>
      <xdr:rowOff>85724</xdr:rowOff>
    </xdr:from>
    <xdr:to>
      <xdr:col>22</xdr:col>
      <xdr:colOff>441614</xdr:colOff>
      <xdr:row>11</xdr:row>
      <xdr:rowOff>134215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E9E3481E-C5BB-4132-82B8-7AD601B2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609724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285750</xdr:colOff>
      <xdr:row>9</xdr:row>
      <xdr:rowOff>28574</xdr:rowOff>
    </xdr:from>
    <xdr:to>
      <xdr:col>15</xdr:col>
      <xdr:colOff>250774</xdr:colOff>
      <xdr:row>11</xdr:row>
      <xdr:rowOff>49711</xdr:rowOff>
    </xdr:to>
    <xdr:sp macro="" textlink="">
      <xdr:nvSpPr>
        <xdr:cNvPr id="71" name="Google Shape;228;ged7a15311d_0_9">
          <a:extLst>
            <a:ext uri="{FF2B5EF4-FFF2-40B4-BE49-F238E27FC236}">
              <a16:creationId xmlns:a16="http://schemas.microsoft.com/office/drawing/2014/main" id="{741C63C0-5559-4AB4-9C21-4FB245B8C2B3}"/>
            </a:ext>
          </a:extLst>
        </xdr:cNvPr>
        <xdr:cNvSpPr txBox="1"/>
      </xdr:nvSpPr>
      <xdr:spPr>
        <a:xfrm>
          <a:off x="2247900" y="1666874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400" b="1">
              <a:solidFill>
                <a:schemeClr val="bg1"/>
              </a:solidFill>
            </a:rPr>
            <a:t>COVID - 19</a:t>
          </a:r>
          <a:endParaRPr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323850</xdr:colOff>
      <xdr:row>15</xdr:row>
      <xdr:rowOff>57150</xdr:rowOff>
    </xdr:from>
    <xdr:to>
      <xdr:col>0</xdr:col>
      <xdr:colOff>561879</xdr:colOff>
      <xdr:row>15</xdr:row>
      <xdr:rowOff>239345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7E5375A6-DD16-4D27-AB42-E19EE868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23850" y="2495550"/>
          <a:ext cx="238029" cy="18219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16</xdr:row>
      <xdr:rowOff>142876</xdr:rowOff>
    </xdr:from>
    <xdr:to>
      <xdr:col>0</xdr:col>
      <xdr:colOff>571389</xdr:colOff>
      <xdr:row>17</xdr:row>
      <xdr:rowOff>11514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84FE299E-502E-4A37-A3DE-66C0DFF08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3850" y="2828926"/>
          <a:ext cx="247539" cy="182963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17</xdr:row>
      <xdr:rowOff>133350</xdr:rowOff>
    </xdr:from>
    <xdr:to>
      <xdr:col>0</xdr:col>
      <xdr:colOff>571389</xdr:colOff>
      <xdr:row>17</xdr:row>
      <xdr:rowOff>316313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5E816EC-9F01-4644-9ECD-F0033EAEB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23850" y="3133725"/>
          <a:ext cx="247539" cy="182963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18</xdr:row>
      <xdr:rowOff>200025</xdr:rowOff>
    </xdr:from>
    <xdr:to>
      <xdr:col>0</xdr:col>
      <xdr:colOff>580914</xdr:colOff>
      <xdr:row>19</xdr:row>
      <xdr:rowOff>11513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27B5BB8E-797E-4C87-9E9B-06348E9A0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33375" y="3524250"/>
          <a:ext cx="247539" cy="182963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19</xdr:row>
      <xdr:rowOff>219075</xdr:rowOff>
    </xdr:from>
    <xdr:to>
      <xdr:col>0</xdr:col>
      <xdr:colOff>561864</xdr:colOff>
      <xdr:row>20</xdr:row>
      <xdr:rowOff>1988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9B6667E5-E11E-42B7-9A33-7136362E9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4325" y="3914775"/>
          <a:ext cx="247539" cy="18296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14</xdr:row>
      <xdr:rowOff>0</xdr:rowOff>
    </xdr:from>
    <xdr:to>
      <xdr:col>0</xdr:col>
      <xdr:colOff>542829</xdr:colOff>
      <xdr:row>14</xdr:row>
      <xdr:rowOff>182195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C16727DC-FA2E-45AD-B6DA-A7996BC77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04800" y="2781300"/>
          <a:ext cx="238029" cy="182195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14</xdr:row>
      <xdr:rowOff>152400</xdr:rowOff>
    </xdr:from>
    <xdr:to>
      <xdr:col>16</xdr:col>
      <xdr:colOff>589759</xdr:colOff>
      <xdr:row>18</xdr:row>
      <xdr:rowOff>123689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CE0E1474-033B-44C6-8A34-1A8CBB99E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152900" y="2847975"/>
          <a:ext cx="6323809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g.gov.br/conteudo/pro-brumadinho/acordo-judicia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portaltransparencia.gov.br/despesa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3FFA-8A51-4DEC-82AD-2E1B023EEE3B}">
  <dimension ref="B8:Q20"/>
  <sheetViews>
    <sheetView showGridLines="0" topLeftCell="A19" zoomScaleNormal="100" workbookViewId="0">
      <selection activeCell="S14" sqref="S14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18" customHeight="1">
      <c r="B13" s="42"/>
    </row>
    <row r="14" spans="2:17" ht="9.75" customHeight="1"/>
    <row r="15" spans="2:17" ht="39.7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17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41BE-D4CD-4B3A-9261-2846DEA7F6B7}">
  <dimension ref="B8:Q20"/>
  <sheetViews>
    <sheetView showGridLines="0" topLeftCell="A16" zoomScaleNormal="100" workbookViewId="0">
      <selection activeCell="F13" sqref="F13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23.25">
      <c r="B13" s="42" t="s">
        <v>41</v>
      </c>
      <c r="H13" s="75"/>
    </row>
    <row r="15" spans="2:17" ht="18" customHeight="1">
      <c r="B15" s="74"/>
      <c r="H15" s="76"/>
    </row>
    <row r="16" spans="2:17" s="69" customFormat="1" ht="20.100000000000001" customHeight="1"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2:17" s="69" customFormat="1" ht="24.75" customHeight="1"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8" spans="2:17" s="69" customFormat="1" ht="25.5" customHeight="1"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spans="2:17" s="69" customFormat="1" ht="29.25" customHeight="1"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</row>
    <row r="20" spans="2:17" s="69" customFormat="1" ht="31.5" customHeight="1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</sheetData>
  <mergeCells count="1">
    <mergeCell ref="B17:Q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365D-FE93-411D-A302-39D37349F65D}">
  <dimension ref="A5:H26"/>
  <sheetViews>
    <sheetView showGridLines="0" topLeftCell="A10" zoomScale="90" zoomScaleNormal="90" workbookViewId="0">
      <selection activeCell="A7" sqref="A7:D7"/>
    </sheetView>
  </sheetViews>
  <sheetFormatPr defaultColWidth="76.42578125" defaultRowHeight="15"/>
  <cols>
    <col min="1" max="1" width="24.7109375" style="1" customWidth="1"/>
    <col min="2" max="2" width="27" style="1" customWidth="1"/>
    <col min="3" max="3" width="23.140625" style="1" customWidth="1"/>
    <col min="4" max="4" width="27.5703125" style="1" customWidth="1"/>
    <col min="5" max="5" width="15.7109375" style="1" customWidth="1"/>
    <col min="6" max="6" width="16.42578125" style="1" customWidth="1"/>
    <col min="7" max="7" width="9.7109375" style="1" customWidth="1"/>
    <col min="8" max="8" width="50.28515625" style="1" customWidth="1"/>
    <col min="9" max="16384" width="76.42578125" style="1"/>
  </cols>
  <sheetData>
    <row r="5" spans="1:8" ht="21.75" customHeight="1" thickBot="1">
      <c r="C5" s="2"/>
      <c r="D5" s="2"/>
      <c r="E5" s="2"/>
      <c r="F5" s="2"/>
      <c r="H5" s="1" t="s">
        <v>11</v>
      </c>
    </row>
    <row r="6" spans="1:8" ht="30" customHeight="1" thickBot="1">
      <c r="A6" s="90" t="s">
        <v>32</v>
      </c>
      <c r="B6" s="91"/>
      <c r="C6" s="91"/>
      <c r="D6" s="92"/>
      <c r="E6" s="93" t="s">
        <v>33</v>
      </c>
      <c r="F6" s="94"/>
      <c r="H6" s="24" t="s">
        <v>12</v>
      </c>
    </row>
    <row r="7" spans="1:8" ht="30" customHeight="1" thickBot="1">
      <c r="A7" s="95" t="s">
        <v>38</v>
      </c>
      <c r="B7" s="96"/>
      <c r="C7" s="96"/>
      <c r="D7" s="97"/>
      <c r="E7" s="102">
        <f>'Pesquisa básica 1'!X2</f>
        <v>3478961699.73</v>
      </c>
      <c r="F7" s="103"/>
      <c r="H7" s="25" t="s">
        <v>13</v>
      </c>
    </row>
    <row r="8" spans="1:8" ht="30" customHeight="1" thickBot="1">
      <c r="A8" s="86" t="s">
        <v>27</v>
      </c>
      <c r="B8" s="98"/>
      <c r="C8" s="98"/>
      <c r="D8" s="87"/>
      <c r="E8" s="104">
        <f>'Pesquisa básica 1'!W15</f>
        <v>720584233.74000001</v>
      </c>
      <c r="F8" s="105"/>
      <c r="H8" s="25" t="s">
        <v>14</v>
      </c>
    </row>
    <row r="9" spans="1:8" ht="30" customHeight="1" thickBot="1">
      <c r="A9" s="33" t="s">
        <v>28</v>
      </c>
      <c r="B9" s="34"/>
      <c r="C9" s="34"/>
      <c r="D9" s="35"/>
      <c r="E9" s="108">
        <f>'Pesquisa básica 1'!X15</f>
        <v>599300000</v>
      </c>
      <c r="F9" s="109"/>
      <c r="H9" s="25" t="s">
        <v>15</v>
      </c>
    </row>
    <row r="10" spans="1:8" ht="29.25" customHeight="1" thickBot="1">
      <c r="A10" s="99" t="s">
        <v>29</v>
      </c>
      <c r="B10" s="100"/>
      <c r="C10" s="100"/>
      <c r="D10" s="101"/>
      <c r="E10" s="106">
        <f>'Pesquisa básica 1'!Y15</f>
        <v>599300000</v>
      </c>
      <c r="F10" s="107"/>
      <c r="H10" s="25" t="s">
        <v>16</v>
      </c>
    </row>
    <row r="12" spans="1:8">
      <c r="H12" s="25" t="s">
        <v>19</v>
      </c>
    </row>
    <row r="13" spans="1:8">
      <c r="H13" s="25" t="s">
        <v>17</v>
      </c>
    </row>
    <row r="14" spans="1:8">
      <c r="H14" s="25" t="s">
        <v>18</v>
      </c>
    </row>
    <row r="20" spans="1:6" ht="15.75" thickBot="1">
      <c r="C20" s="2"/>
      <c r="D20" s="2"/>
      <c r="E20" s="2"/>
      <c r="F20" s="2"/>
    </row>
    <row r="21" spans="1:6" ht="24.75" customHeight="1" thickBot="1">
      <c r="A21" s="90" t="s">
        <v>34</v>
      </c>
      <c r="B21" s="92"/>
      <c r="C21" s="5">
        <v>2021</v>
      </c>
      <c r="D21" s="5" t="s">
        <v>35</v>
      </c>
      <c r="E21" s="5" t="s">
        <v>36</v>
      </c>
      <c r="F21" s="5" t="s">
        <v>37</v>
      </c>
    </row>
    <row r="22" spans="1:6" ht="27.75" customHeight="1" thickBot="1">
      <c r="A22" s="95" t="str">
        <f>A7</f>
        <v>Repassado ao Estado</v>
      </c>
      <c r="B22" s="97"/>
      <c r="C22" s="13">
        <f>E7</f>
        <v>3478961699.73</v>
      </c>
      <c r="D22" s="13"/>
      <c r="E22" s="13"/>
      <c r="F22" s="13"/>
    </row>
    <row r="23" spans="1:6" ht="27.75" customHeight="1" thickBot="1">
      <c r="A23" s="86" t="str">
        <f>A8</f>
        <v>Empenhado</v>
      </c>
      <c r="B23" s="87"/>
      <c r="C23" s="3">
        <f>E8</f>
        <v>720584233.74000001</v>
      </c>
      <c r="D23" s="3"/>
      <c r="E23" s="3"/>
      <c r="F23" s="3"/>
    </row>
    <row r="24" spans="1:6" ht="27.75" customHeight="1" thickBot="1">
      <c r="A24" s="86" t="str">
        <f>A9</f>
        <v>Liquidado</v>
      </c>
      <c r="B24" s="87"/>
      <c r="C24" s="3">
        <f>E9</f>
        <v>599300000</v>
      </c>
      <c r="D24" s="3"/>
      <c r="E24" s="3"/>
      <c r="F24" s="3"/>
    </row>
    <row r="25" spans="1:6" ht="22.5" customHeight="1" thickBot="1">
      <c r="A25" s="86" t="str">
        <f>A10</f>
        <v>Pago</v>
      </c>
      <c r="B25" s="87"/>
      <c r="C25" s="3">
        <f>E10</f>
        <v>599300000</v>
      </c>
      <c r="D25" s="3"/>
      <c r="E25" s="3"/>
      <c r="F25" s="3"/>
    </row>
    <row r="26" spans="1:6" ht="15.75" thickBot="1">
      <c r="A26" s="88" t="s">
        <v>8</v>
      </c>
      <c r="B26" s="89"/>
      <c r="C26" s="8"/>
      <c r="D26" s="8">
        <f>SUM(D22:D25)</f>
        <v>0</v>
      </c>
      <c r="E26" s="8">
        <f>SUM(E22:E25)</f>
        <v>0</v>
      </c>
      <c r="F26" s="8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1811-453E-4857-BB45-8FA88192B0E6}">
  <dimension ref="A9:I25"/>
  <sheetViews>
    <sheetView showGridLines="0" zoomScale="90" zoomScaleNormal="90" workbookViewId="0">
      <selection activeCell="I14" sqref="I14"/>
    </sheetView>
  </sheetViews>
  <sheetFormatPr defaultColWidth="76.42578125" defaultRowHeight="15"/>
  <cols>
    <col min="1" max="1" width="8.5703125" style="1" customWidth="1"/>
    <col min="2" max="2" width="11.28515625" style="1" customWidth="1"/>
    <col min="3" max="3" width="51.7109375" style="1" customWidth="1"/>
    <col min="4" max="4" width="23.140625" style="1" customWidth="1"/>
    <col min="5" max="5" width="18" style="1" customWidth="1"/>
    <col min="6" max="6" width="15.7109375" style="1" customWidth="1"/>
    <col min="7" max="7" width="18.140625" style="1" customWidth="1"/>
    <col min="8" max="8" width="9.7109375" style="1" customWidth="1"/>
    <col min="9" max="16384" width="76.42578125" style="1"/>
  </cols>
  <sheetData>
    <row r="9" spans="1:9" ht="21.75" customHeight="1" thickBot="1">
      <c r="D9" s="2"/>
      <c r="E9" s="2"/>
      <c r="F9" s="2"/>
      <c r="G9" s="2"/>
    </row>
    <row r="10" spans="1:9" ht="30" customHeight="1" thickBot="1">
      <c r="A10" s="5" t="s">
        <v>9</v>
      </c>
      <c r="B10" s="19" t="s">
        <v>10</v>
      </c>
      <c r="C10" s="12" t="s">
        <v>0</v>
      </c>
      <c r="D10" s="5" t="s">
        <v>1</v>
      </c>
      <c r="E10" s="5" t="s">
        <v>2</v>
      </c>
      <c r="F10" s="5" t="s">
        <v>3</v>
      </c>
      <c r="G10" s="5" t="s">
        <v>7</v>
      </c>
      <c r="I10" s="17"/>
    </row>
    <row r="11" spans="1:9" ht="30" customHeight="1" thickBot="1">
      <c r="A11" s="9"/>
      <c r="B11" s="20">
        <v>44197</v>
      </c>
      <c r="C11" s="14" t="s">
        <v>4</v>
      </c>
      <c r="D11" s="13">
        <v>120427975.22</v>
      </c>
      <c r="E11" s="13">
        <v>110097973.34999999</v>
      </c>
      <c r="F11" s="13">
        <v>107805093.79000001</v>
      </c>
      <c r="G11" s="13">
        <v>1005093.79</v>
      </c>
    </row>
    <row r="12" spans="1:9" ht="30" customHeight="1" thickBot="1">
      <c r="A12" s="10"/>
      <c r="B12" s="21">
        <v>44228</v>
      </c>
      <c r="C12" s="7" t="s">
        <v>4</v>
      </c>
      <c r="D12" s="3">
        <f>D11/3</f>
        <v>40142658.406666666</v>
      </c>
      <c r="E12" s="3">
        <v>1473665.5</v>
      </c>
      <c r="F12" s="3">
        <v>1457209.97</v>
      </c>
      <c r="G12" s="3">
        <v>0</v>
      </c>
    </row>
    <row r="13" spans="1:9" ht="30" customHeight="1" thickBot="1">
      <c r="A13" s="10"/>
      <c r="B13" s="21">
        <v>44197</v>
      </c>
      <c r="C13" s="7" t="s">
        <v>5</v>
      </c>
      <c r="D13" s="3">
        <v>636485.18000000005</v>
      </c>
      <c r="E13" s="3">
        <v>519546.32</v>
      </c>
      <c r="F13" s="3">
        <v>505046.36</v>
      </c>
      <c r="G13" s="3">
        <v>100</v>
      </c>
    </row>
    <row r="14" spans="1:9" ht="30" customHeight="1" thickBot="1">
      <c r="A14" s="10"/>
      <c r="B14" s="21">
        <v>44228</v>
      </c>
      <c r="C14" s="7" t="s">
        <v>5</v>
      </c>
      <c r="D14" s="3">
        <v>4184619.14</v>
      </c>
      <c r="E14" s="3">
        <v>3869377.71</v>
      </c>
      <c r="F14" s="3">
        <v>3844065.27</v>
      </c>
      <c r="G14" s="3">
        <v>38465.269999999997</v>
      </c>
    </row>
    <row r="15" spans="1:9" ht="30" customHeight="1" thickBot="1">
      <c r="A15" s="10"/>
      <c r="B15" s="22">
        <v>44197</v>
      </c>
      <c r="C15" s="15" t="s">
        <v>6</v>
      </c>
      <c r="D15" s="3">
        <v>424016338.01999998</v>
      </c>
      <c r="E15" s="3">
        <v>401161868.82999998</v>
      </c>
      <c r="F15" s="3">
        <v>398575527.69</v>
      </c>
      <c r="G15" s="3">
        <v>39575527.689999998</v>
      </c>
    </row>
    <row r="16" spans="1:9" ht="30" customHeight="1" thickBot="1">
      <c r="A16" s="11"/>
      <c r="B16" s="23">
        <v>44228</v>
      </c>
      <c r="C16" s="16" t="s">
        <v>6</v>
      </c>
      <c r="D16" s="6">
        <v>14570370.029999999</v>
      </c>
      <c r="E16" s="6">
        <v>14014705.92</v>
      </c>
      <c r="F16" s="6">
        <v>13924544.35</v>
      </c>
      <c r="G16" s="6">
        <v>13924544.35</v>
      </c>
    </row>
    <row r="17" spans="1:7" ht="29.25" customHeight="1" thickBot="1">
      <c r="A17" s="88" t="s">
        <v>8</v>
      </c>
      <c r="B17" s="110"/>
      <c r="C17" s="89"/>
      <c r="D17" s="8">
        <f>SUM(D11:D16)</f>
        <v>603978445.99666667</v>
      </c>
      <c r="E17" s="8">
        <f t="shared" ref="E17:G17" si="0">SUM(E11:E16)</f>
        <v>531137137.63</v>
      </c>
      <c r="F17" s="8">
        <f t="shared" si="0"/>
        <v>526111487.43000001</v>
      </c>
      <c r="G17" s="8">
        <f t="shared" si="0"/>
        <v>54543731.100000001</v>
      </c>
    </row>
    <row r="25" spans="1:7">
      <c r="E25" s="4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BDD3-45EE-4C65-A330-D36F780F5393}">
  <dimension ref="B8:Q20"/>
  <sheetViews>
    <sheetView showGridLines="0" topLeftCell="A19" zoomScaleNormal="100" workbookViewId="0">
      <selection activeCell="S20" sqref="S20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18" customHeight="1">
      <c r="B13" s="42"/>
    </row>
    <row r="14" spans="2:17" ht="9.75" customHeight="1"/>
    <row r="15" spans="2:17" ht="39.7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17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C1B-83DB-41EE-98FC-95730C861110}">
  <dimension ref="B8:Q38"/>
  <sheetViews>
    <sheetView showGridLines="0" topLeftCell="A10" zoomScaleNormal="100" workbookViewId="0">
      <selection activeCell="O28" sqref="O28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18" customHeight="1"/>
    <row r="14" spans="2:17" ht="9.75" customHeight="1">
      <c r="B14" s="42" t="s">
        <v>41</v>
      </c>
    </row>
    <row r="15" spans="2:17" ht="39.75" customHeight="1">
      <c r="B15" s="78" t="s">
        <v>44</v>
      </c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17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 t="s">
        <v>43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  <row r="33" spans="2:17">
      <c r="C33" s="44"/>
    </row>
    <row r="34" spans="2:17" ht="32.25" customHeight="1" thickBot="1">
      <c r="B34" s="82" t="s">
        <v>45</v>
      </c>
      <c r="C34" s="82"/>
      <c r="D34" s="82"/>
      <c r="E34" s="82"/>
      <c r="F34" s="82"/>
      <c r="G34" s="82"/>
      <c r="H34" s="82"/>
      <c r="I34" s="82"/>
      <c r="J34" s="83" t="s">
        <v>13</v>
      </c>
      <c r="K34" s="83"/>
      <c r="L34" s="83" t="s">
        <v>46</v>
      </c>
      <c r="M34" s="83"/>
      <c r="N34" s="83" t="s">
        <v>15</v>
      </c>
      <c r="O34" s="83"/>
      <c r="P34" s="83" t="s">
        <v>42</v>
      </c>
      <c r="Q34" s="83"/>
    </row>
    <row r="35" spans="2:17" ht="30" customHeight="1" thickTop="1">
      <c r="B35" s="79"/>
      <c r="C35" s="80"/>
      <c r="D35" s="80"/>
      <c r="E35" s="80"/>
      <c r="F35" s="80"/>
      <c r="G35" s="80"/>
      <c r="H35" s="80"/>
      <c r="I35" s="81"/>
      <c r="J35" s="50"/>
      <c r="K35" s="64"/>
      <c r="L35" s="51"/>
      <c r="M35" s="64"/>
      <c r="N35" s="51"/>
      <c r="O35" s="64"/>
      <c r="P35" s="51"/>
      <c r="Q35" s="52"/>
    </row>
    <row r="36" spans="2:17" ht="30" customHeight="1">
      <c r="B36" s="47"/>
      <c r="C36" s="48"/>
      <c r="D36" s="48"/>
      <c r="E36" s="48"/>
      <c r="F36" s="48"/>
      <c r="G36" s="48"/>
      <c r="H36" s="48"/>
      <c r="I36" s="49"/>
      <c r="J36" s="53"/>
      <c r="K36" s="65"/>
      <c r="L36" s="45"/>
      <c r="M36" s="65"/>
      <c r="N36" s="45"/>
      <c r="O36" s="65"/>
      <c r="P36" s="45"/>
      <c r="Q36" s="46"/>
    </row>
    <row r="37" spans="2:17" ht="30" customHeight="1" thickBot="1">
      <c r="B37" s="54"/>
      <c r="C37" s="55"/>
      <c r="D37" s="55"/>
      <c r="E37" s="55"/>
      <c r="F37" s="55"/>
      <c r="G37" s="55"/>
      <c r="H37" s="55"/>
      <c r="I37" s="56"/>
      <c r="J37" s="57"/>
      <c r="K37" s="66"/>
      <c r="L37" s="58"/>
      <c r="M37" s="66"/>
      <c r="N37" s="58"/>
      <c r="O37" s="66"/>
      <c r="P37" s="58"/>
      <c r="Q37" s="59"/>
    </row>
    <row r="38" spans="2:17" ht="30" customHeight="1">
      <c r="B38" s="68" t="s">
        <v>8</v>
      </c>
      <c r="C38" s="60"/>
      <c r="D38" s="60"/>
      <c r="E38" s="60"/>
      <c r="F38" s="60"/>
      <c r="G38" s="60"/>
      <c r="H38" s="60"/>
      <c r="I38" s="61"/>
      <c r="J38" s="62"/>
      <c r="K38" s="67"/>
      <c r="L38" s="60"/>
      <c r="M38" s="67"/>
      <c r="N38" s="60"/>
      <c r="O38" s="67"/>
      <c r="P38" s="60"/>
      <c r="Q38" s="63"/>
    </row>
  </sheetData>
  <mergeCells count="7">
    <mergeCell ref="B35:I35"/>
    <mergeCell ref="B15:Q15"/>
    <mergeCell ref="B34:I34"/>
    <mergeCell ref="J34:K34"/>
    <mergeCell ref="L34:M34"/>
    <mergeCell ref="N34:O34"/>
    <mergeCell ref="P34:Q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9F85-E7DF-4C0E-9C53-AB70F40512CF}">
  <dimension ref="B8:Q20"/>
  <sheetViews>
    <sheetView showGridLines="0" topLeftCell="A16" zoomScaleNormal="100" workbookViewId="0">
      <selection activeCell="Q13" sqref="Q13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18" customHeight="1">
      <c r="Q13" s="77" t="s">
        <v>47</v>
      </c>
    </row>
    <row r="14" spans="2:17" ht="9.75" customHeight="1">
      <c r="B14" s="42"/>
    </row>
    <row r="15" spans="2:17" ht="39.75" customHeight="1"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2:17" ht="9" customHeight="1"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spans="2:17" ht="11.25" customHeight="1">
      <c r="B17" s="43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spans="2:17">
      <c r="B18" s="40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</row>
    <row r="19" spans="2:17">
      <c r="B19" s="40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</row>
    <row r="20" spans="2:17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</row>
  </sheetData>
  <mergeCells count="1">
    <mergeCell ref="B15:Q15"/>
  </mergeCells>
  <hyperlinks>
    <hyperlink ref="Q13" r:id="rId1" xr:uid="{B00C10B4-B168-4CC7-8811-BF5AE4406B6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09BD-16E4-4729-AFC7-FDE5A50EB37F}">
  <dimension ref="B6"/>
  <sheetViews>
    <sheetView showGridLines="0" topLeftCell="A7" workbookViewId="0">
      <selection activeCell="S18" sqref="S18"/>
    </sheetView>
  </sheetViews>
  <sheetFormatPr defaultRowHeight="15"/>
  <sheetData>
    <row r="6" spans="2:2">
      <c r="B6" s="37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758C-C1EC-48E7-A64C-683B22228D83}">
  <dimension ref="A1:Y51"/>
  <sheetViews>
    <sheetView showGridLines="0" topLeftCell="A13" zoomScale="90" zoomScaleNormal="90" workbookViewId="0">
      <selection activeCell="P33" sqref="P33"/>
    </sheetView>
  </sheetViews>
  <sheetFormatPr defaultRowHeight="15"/>
  <cols>
    <col min="1" max="1" width="30" customWidth="1"/>
    <col min="23" max="23" width="16.28515625" bestFit="1" customWidth="1"/>
    <col min="24" max="24" width="23.28515625" bestFit="1" customWidth="1"/>
    <col min="25" max="25" width="15.28515625" bestFit="1" customWidth="1"/>
  </cols>
  <sheetData>
    <row r="1" spans="1:25" ht="18">
      <c r="A1" s="84"/>
      <c r="B1" s="84"/>
      <c r="C1" s="84"/>
      <c r="D1" s="84"/>
      <c r="E1" s="84"/>
      <c r="F1" s="84"/>
      <c r="G1" s="84"/>
      <c r="H1" s="84"/>
      <c r="I1" s="84"/>
      <c r="J1" s="84"/>
      <c r="W1" t="s">
        <v>20</v>
      </c>
      <c r="X1" t="s">
        <v>21</v>
      </c>
    </row>
    <row r="2" spans="1:25" ht="18">
      <c r="A2" s="84"/>
      <c r="B2" s="84"/>
      <c r="C2" s="84"/>
      <c r="D2" s="84"/>
      <c r="E2" s="84"/>
      <c r="F2" s="84"/>
      <c r="G2" s="84"/>
      <c r="H2" s="84"/>
      <c r="I2" s="84"/>
      <c r="J2" s="84"/>
      <c r="Q2" s="18" t="s">
        <v>30</v>
      </c>
      <c r="W2">
        <v>2021</v>
      </c>
      <c r="X2" s="26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27</v>
      </c>
      <c r="X7" s="30" t="s">
        <v>28</v>
      </c>
      <c r="Y7" t="s">
        <v>29</v>
      </c>
    </row>
    <row r="8" spans="1:25">
      <c r="W8" s="29">
        <v>599300000</v>
      </c>
      <c r="X8" s="29">
        <v>599300000</v>
      </c>
      <c r="Y8" s="29">
        <v>599300000</v>
      </c>
    </row>
    <row r="9" spans="1:25" ht="16.5">
      <c r="B9" s="38" t="s">
        <v>31</v>
      </c>
      <c r="W9" s="29">
        <v>9500000</v>
      </c>
      <c r="X9" s="29">
        <v>0</v>
      </c>
      <c r="Y9" s="29">
        <v>0</v>
      </c>
    </row>
    <row r="10" spans="1:25">
      <c r="W10" s="29">
        <v>28796069.489999998</v>
      </c>
      <c r="X10" s="29">
        <v>0</v>
      </c>
      <c r="Y10" s="29">
        <v>0</v>
      </c>
    </row>
    <row r="11" spans="1:25">
      <c r="W11" s="29">
        <v>8000000</v>
      </c>
      <c r="X11" s="29">
        <v>0</v>
      </c>
      <c r="Y11" s="29">
        <v>0</v>
      </c>
    </row>
    <row r="12" spans="1:25">
      <c r="W12" s="29">
        <v>62703825</v>
      </c>
      <c r="X12" s="29">
        <v>0</v>
      </c>
      <c r="Y12" s="29">
        <v>0</v>
      </c>
    </row>
    <row r="13" spans="1:25">
      <c r="W13" s="29">
        <v>12257089.25</v>
      </c>
      <c r="X13" s="29">
        <v>0</v>
      </c>
      <c r="Y13" s="29">
        <v>0</v>
      </c>
    </row>
    <row r="14" spans="1:25">
      <c r="W14" s="29">
        <v>27250</v>
      </c>
      <c r="X14" s="29">
        <v>0</v>
      </c>
      <c r="Y14" s="29">
        <v>0</v>
      </c>
    </row>
    <row r="15" spans="1:25">
      <c r="W15" s="29">
        <f t="shared" ref="W15:Y15" si="0">SUM(W8:W14)</f>
        <v>720584233.74000001</v>
      </c>
      <c r="X15" s="29">
        <f t="shared" si="0"/>
        <v>599300000</v>
      </c>
      <c r="Y15" s="29">
        <f t="shared" si="0"/>
        <v>599300000</v>
      </c>
    </row>
    <row r="18" spans="1:1" ht="15" customHeight="1"/>
    <row r="25" spans="1:1">
      <c r="A25" s="31" t="s">
        <v>39</v>
      </c>
    </row>
    <row r="37" spans="1:4" ht="15.75" customHeight="1"/>
    <row r="39" spans="1:4">
      <c r="D39" t="s">
        <v>33</v>
      </c>
    </row>
    <row r="46" spans="1:4" s="28" customFormat="1">
      <c r="A46" s="27" t="s">
        <v>24</v>
      </c>
    </row>
    <row r="47" spans="1:4" s="28" customFormat="1">
      <c r="A47" s="28" t="s">
        <v>23</v>
      </c>
    </row>
    <row r="48" spans="1:4" s="28" customFormat="1">
      <c r="A48" s="28" t="s">
        <v>22</v>
      </c>
    </row>
    <row r="49" spans="1:1" s="28" customFormat="1"/>
    <row r="50" spans="1:1" s="28" customFormat="1">
      <c r="A50" s="32" t="s">
        <v>26</v>
      </c>
    </row>
    <row r="51" spans="1:1" s="28" customFormat="1">
      <c r="A51" s="28" t="s">
        <v>25</v>
      </c>
    </row>
  </sheetData>
  <mergeCells count="2">
    <mergeCell ref="A1:J1"/>
    <mergeCell ref="A2:J2"/>
  </mergeCells>
  <hyperlinks>
    <hyperlink ref="Q2" r:id="rId1" xr:uid="{A19DF60A-2A4B-4C3B-BDBB-659848B8B994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8300-3443-4D8D-AF25-C7540359C86F}">
  <dimension ref="A3:B18"/>
  <sheetViews>
    <sheetView showGridLines="0" zoomScale="80" zoomScaleNormal="80" workbookViewId="0">
      <selection activeCell="O25" sqref="O24:O25"/>
    </sheetView>
  </sheetViews>
  <sheetFormatPr defaultRowHeight="15"/>
  <cols>
    <col min="1" max="1" width="30" customWidth="1"/>
    <col min="22" max="22" width="23.28515625" bestFit="1" customWidth="1"/>
  </cols>
  <sheetData>
    <row r="3" spans="2:2" ht="15.75">
      <c r="B3" s="36" t="s">
        <v>40</v>
      </c>
    </row>
    <row r="16" spans="2:2" ht="15" customHeight="1"/>
    <row r="18" spans="1:1">
      <c r="A18" s="31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F084-A23C-47E8-B7B8-8C5EFF8748EB}">
  <dimension ref="O18"/>
  <sheetViews>
    <sheetView showGridLines="0" workbookViewId="0">
      <selection activeCell="N17" sqref="N17"/>
    </sheetView>
  </sheetViews>
  <sheetFormatPr defaultRowHeight="15"/>
  <sheetData>
    <row r="18" spans="15:15">
      <c r="O18" t="s">
        <v>54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3261-CFB0-45C6-A7E8-A9F45DEBA6F9}">
  <dimension ref="B8:Q20"/>
  <sheetViews>
    <sheetView showGridLines="0" tabSelected="1" topLeftCell="A7" zoomScaleNormal="100" workbookViewId="0">
      <selection activeCell="E25" sqref="E25"/>
    </sheetView>
  </sheetViews>
  <sheetFormatPr defaultRowHeight="15"/>
  <cols>
    <col min="2" max="2" width="11.140625" customWidth="1"/>
  </cols>
  <sheetData>
    <row r="8" spans="2:17" ht="15" customHeight="1"/>
    <row r="9" spans="2:17" ht="9" customHeight="1">
      <c r="B9" s="41"/>
    </row>
    <row r="10" spans="2:17" ht="15" customHeight="1"/>
    <row r="13" spans="2:17" ht="23.25">
      <c r="B13" s="42" t="s">
        <v>41</v>
      </c>
      <c r="H13" s="75" t="s">
        <v>48</v>
      </c>
    </row>
    <row r="15" spans="2:17" ht="18" customHeight="1">
      <c r="B15" s="74" t="s">
        <v>53</v>
      </c>
      <c r="H15" s="76"/>
    </row>
    <row r="16" spans="2:17" s="69" customFormat="1" ht="20.100000000000001" customHeight="1">
      <c r="B16" s="70" t="s">
        <v>48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2:17" s="69" customFormat="1" ht="24.75" customHeight="1">
      <c r="B17" s="85" t="s">
        <v>49</v>
      </c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</row>
    <row r="18" spans="2:17" s="69" customFormat="1" ht="25.5" customHeight="1">
      <c r="B18" s="72" t="s">
        <v>50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</row>
    <row r="19" spans="2:17" s="69" customFormat="1" ht="29.25" customHeight="1">
      <c r="B19" s="72" t="s">
        <v>51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</row>
    <row r="20" spans="2:17" s="69" customFormat="1" ht="31.5" customHeight="1">
      <c r="B20" s="72" t="s">
        <v>52</v>
      </c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</row>
  </sheetData>
  <mergeCells count="1">
    <mergeCell ref="B17:Q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Página Inicial </vt:lpstr>
      <vt:lpstr>Página Inicial - Conteúdo</vt:lpstr>
      <vt:lpstr>Barra de Navegação - rápida</vt:lpstr>
      <vt:lpstr>Barra de Navegação - Página</vt:lpstr>
      <vt:lpstr>barra- vc esta aqui (2)</vt:lpstr>
      <vt:lpstr>Pesquisa básica 1</vt:lpstr>
      <vt:lpstr>historico ano a ano</vt:lpstr>
      <vt:lpstr>Menu de Acesso rápido</vt:lpstr>
      <vt:lpstr>Barra de Navegaçao - pagina 2</vt:lpstr>
      <vt:lpstr>Página Consulta opção 2</vt:lpstr>
      <vt:lpstr>tab_resultados_pesquisa basica</vt:lpstr>
      <vt:lpstr>tabela de dados com 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</cp:lastModifiedBy>
  <dcterms:created xsi:type="dcterms:W3CDTF">2021-05-17T14:08:13Z</dcterms:created>
  <dcterms:modified xsi:type="dcterms:W3CDTF">2022-05-03T12:36:12Z</dcterms:modified>
</cp:coreProperties>
</file>