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case List" sheetId="2" r:id="rId5"/>
    <sheet state="visible" name="Test Report" sheetId="3" r:id="rId6"/>
    <sheet state="visible" name="Authenticate" sheetId="4" r:id="rId7"/>
    <sheet state="visible" name="ManagePost" sheetId="5" r:id="rId8"/>
    <sheet state="visible" name="ChangeStatusPost" sheetId="6" r:id="rId9"/>
  </sheets>
  <definedNames>
    <definedName name="ACTION">#REF!</definedName>
  </definedNames>
  <calcPr/>
  <extLst>
    <ext uri="GoogleSheetsCustomDataVersion1">
      <go:sheetsCustomData xmlns:go="http://customooxmlschemas.google.com/" r:id="rId10" roundtripDataSignature="AMtx7mgE8mR7cNDh0wkLRF0pz9FBPeQBD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">
      <text>
        <t xml:space="preserve">======
ID#AAAAczQB4wk
    (2021-07-24 03:25:56)
*A: Add
  M: Modify
  D: Delete</t>
      </text>
    </comment>
  </commentList>
  <extLst>
    <ext uri="GoogleSheetsCustomDataVersion1">
      <go:sheetsCustomData xmlns:go="http://customooxmlschemas.google.com/" r:id="rId1" roundtripDataSignature="AMtx7mgPdoe6/VCTTvIy9g01mkmjfunnU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======
ID#AAAAczQB4wg
    (2021-07-24 03:25:56)
Pass
Fail
Untested
N/A</t>
      </text>
    </comment>
  </commentList>
  <extLst>
    <ext uri="GoogleSheetsCustomDataVersion1">
      <go:sheetsCustomData xmlns:go="http://customooxmlschemas.google.com/" r:id="rId1" roundtripDataSignature="AMtx7mg7n8mAVlNYjaCZo/Xw7W3p2C2vDA=="/>
    </ext>
  </extLst>
</comments>
</file>

<file path=xl/sharedStrings.xml><?xml version="1.0" encoding="utf-8"?>
<sst xmlns="http://schemas.openxmlformats.org/spreadsheetml/2006/main" count="280" uniqueCount="150">
  <si>
    <t>SYSTEM TEST CASE</t>
  </si>
  <si>
    <t>Project Name</t>
  </si>
  <si>
    <t>Lost and Found</t>
  </si>
  <si>
    <t>Creator</t>
  </si>
  <si>
    <t>Võ Quốc Việt</t>
  </si>
  <si>
    <t>Project Code</t>
  </si>
  <si>
    <t>Reviewer/Approver</t>
  </si>
  <si>
    <t>VanVLB</t>
  </si>
  <si>
    <t>Document Code</t>
  </si>
  <si>
    <t>Issue Date</t>
  </si>
  <si>
    <t>Version</t>
  </si>
  <si>
    <t>v1.1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</si>
  <si>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</si>
  <si>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</si>
  <si>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</si>
  <si>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</si>
  <si>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</si>
  <si>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</si>
  <si>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</si>
  <si>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 xml:space="preserve">Initial Document </t>
  </si>
  <si>
    <t>A</t>
  </si>
  <si>
    <t>Overall description</t>
  </si>
  <si>
    <t>0.5</t>
  </si>
  <si>
    <t>Add admin modules</t>
  </si>
  <si>
    <t>Add modules: Authentication, Admin, Finder, Owner</t>
  </si>
  <si>
    <t>0.7</t>
  </si>
  <si>
    <t>Add Owner modules</t>
  </si>
  <si>
    <t>Add modules: Manage post</t>
  </si>
  <si>
    <t>Add modules: Manage post, approve/ deny post</t>
  </si>
  <si>
    <t>TEST CASE LIST</t>
  </si>
  <si>
    <t>Test Environment Setup Description</t>
  </si>
  <si>
    <t>1. Chrome
2. Mongo Database</t>
  </si>
  <si>
    <t>No</t>
  </si>
  <si>
    <t>Function Name</t>
  </si>
  <si>
    <t>Sheet Name</t>
  </si>
  <si>
    <t>Description</t>
  </si>
  <si>
    <t>Pre-Condition</t>
  </si>
  <si>
    <t>Login</t>
  </si>
  <si>
    <t>Authenticate</t>
  </si>
  <si>
    <t>For web</t>
  </si>
  <si>
    <t>Logout</t>
  </si>
  <si>
    <t>Create a lost post</t>
  </si>
  <si>
    <t>ManagePost</t>
  </si>
  <si>
    <t xml:space="preserve">Change status a lost post </t>
  </si>
  <si>
    <t>Change Status Post</t>
  </si>
  <si>
    <t>View list lost post</t>
  </si>
  <si>
    <t>View detail lost post</t>
  </si>
  <si>
    <t>Search item</t>
  </si>
  <si>
    <t>Comment on post</t>
  </si>
  <si>
    <t>Create a found post</t>
  </si>
  <si>
    <t xml:space="preserve">Change status a found post </t>
  </si>
  <si>
    <t>View list found post</t>
  </si>
  <si>
    <t>Approve a post</t>
  </si>
  <si>
    <t>Reject a post</t>
  </si>
  <si>
    <t>TEST REPORT</t>
  </si>
  <si>
    <t>Losting and Found</t>
  </si>
  <si>
    <t>Test report</t>
  </si>
  <si>
    <t>17/07/2022</t>
  </si>
  <si>
    <t>Notes</t>
  </si>
  <si>
    <t>Module code</t>
  </si>
  <si>
    <t>Pass</t>
  </si>
  <si>
    <t>Fail</t>
  </si>
  <si>
    <t>Untested</t>
  </si>
  <si>
    <t>N/A</t>
  </si>
  <si>
    <t>Number of  test cases</t>
  </si>
  <si>
    <t>Manage Post</t>
  </si>
  <si>
    <t>Sub total</t>
  </si>
  <si>
    <t>Test coverage</t>
  </si>
  <si>
    <t>%</t>
  </si>
  <si>
    <t>Test successful coverage</t>
  </si>
  <si>
    <t>Module Code</t>
  </si>
  <si>
    <t>Test requirement</t>
  </si>
  <si>
    <t>Input Username, Password to login into system</t>
  </si>
  <si>
    <t>Reference Document</t>
  </si>
  <si>
    <t>Untesed</t>
  </si>
  <si>
    <t>Number of Test cases</t>
  </si>
  <si>
    <t>ID</t>
  </si>
  <si>
    <t>Test Case Description</t>
  </si>
  <si>
    <t>Test Case Procedure</t>
  </si>
  <si>
    <t>Expected Results</t>
  </si>
  <si>
    <t>Inter-test case Dependence</t>
  </si>
  <si>
    <t>Result</t>
  </si>
  <si>
    <t>Test date</t>
  </si>
  <si>
    <t>Tester</t>
  </si>
  <si>
    <t>Note</t>
  </si>
  <si>
    <t>[Authenticate-01]</t>
  </si>
  <si>
    <t>Login function with correct data</t>
  </si>
  <si>
    <t>1. Input username
2. Input password</t>
  </si>
  <si>
    <t>1. Role is admin, website will navigate to the admin page
2. Role is user website will show error massage:"Tài khoản không có quyền truy cập"</t>
  </si>
  <si>
    <t>[Authenticate-02]</t>
  </si>
  <si>
    <t>Login with email FPT</t>
  </si>
  <si>
    <t>1. Click button "login with email".
2. Choose "email@fpt.edu.vn"</t>
  </si>
  <si>
    <t>The message error will this play: "Sorry, your email is not FPT domain, refresh page or click here try again!"</t>
  </si>
  <si>
    <t>[Authenticate-03]</t>
  </si>
  <si>
    <t>Login function with username and password of employee or customer</t>
  </si>
  <si>
    <t>1. Input Username: "user123".
2. Input Password: "123456".
3. Click "Login".</t>
  </si>
  <si>
    <t>1. Role is admin, website will navigate to the admin page
2. Role is user website will show error massage:"The account not FPT domain"</t>
  </si>
  <si>
    <t>17/07/2021</t>
  </si>
  <si>
    <t>Vo Quoc Viet</t>
  </si>
  <si>
    <t>[Authenticate-04]</t>
  </si>
  <si>
    <t>Validation wrong username</t>
  </si>
  <si>
    <t>1. Input Username: "user1".
2. Input Password: "123456".
3. Click "Login" button.</t>
  </si>
  <si>
    <t>The bottom tooltip will display message:
"Incorrect username or password"</t>
  </si>
  <si>
    <t>[Authenticate-05]</t>
  </si>
  <si>
    <t>Validation wrong password</t>
  </si>
  <si>
    <t>1. Input Username: "user".
2. Input Password: "1234567".
3. Click "Login" button.</t>
  </si>
  <si>
    <t>[Authenticate-06]</t>
  </si>
  <si>
    <t>Validation input empty data for username</t>
  </si>
  <si>
    <t>1. Input Username: "".
2. Input Password: "123456".
3. Click "Login" button.</t>
  </si>
  <si>
    <t>The bottom tooltip will display message:
"The username must more than 6 characters"</t>
  </si>
  <si>
    <t>[Authenticate-07]</t>
  </si>
  <si>
    <t>Login input empty data for password</t>
  </si>
  <si>
    <t>1. Input Username: "admin".
2. Input Password: "".
3. Click "Login" button.</t>
  </si>
  <si>
    <t>The alert will display message:
"Password must more than 6 characters"</t>
  </si>
  <si>
    <t>Manage post about create, update of post</t>
  </si>
  <si>
    <t>Create post</t>
  </si>
  <si>
    <t>[Post-1]</t>
  </si>
  <si>
    <t>I</t>
  </si>
  <si>
    <t>1. Click " Create Lost and Found Item" on sidebar on dashboard.
2. Input data all data in text field: Item lost, Type, Identify Mask, Losting/Found Date, Secret Information, Locations, Contact phone number.</t>
  </si>
  <si>
    <t>The pop up will display message: "Create new post successfully!"</t>
  </si>
  <si>
    <t>[Post-2]</t>
  </si>
  <si>
    <t>Validation input empty data for Item Lost</t>
  </si>
  <si>
    <t>1. Click " Create Lost and Found Item " on sidebar on dashboard. 
2. Input data all data in text field: Item Lost '' '', Type '' ", Losting/Found Date " "</t>
  </si>
  <si>
    <t>The bottom tooltip will display message: "Please input Item Lost" , "Plase select type" , "Please pick the date"</t>
  </si>
  <si>
    <t>17/07/2023</t>
  </si>
  <si>
    <t>[Post-3]</t>
  </si>
  <si>
    <t>Validation input max length 100 character title</t>
  </si>
  <si>
    <t>1. Input data tile: "aaaaaaaaaaaaaaaaaaaaaaaaaaaaaaaaaaaaaaaaaaaaaaaaaaaaaaaaaaaaaaaaaaaaaaaaaaaaaaaaaaaaaaaaaaaaaaaaaaaaa"
2. Click button "Create post" button.</t>
  </si>
  <si>
    <t>The botom tooltip will display message:
"The titile on ly 50 character"</t>
  </si>
  <si>
    <t>17/07/2024</t>
  </si>
  <si>
    <t>[Post-4]</t>
  </si>
  <si>
    <t>Validation input max length 50mb image</t>
  </si>
  <si>
    <t>1. Click button "Add image"
2. Click button "Create post" button.</t>
  </si>
  <si>
    <t>The botom tooltip will display message:
"Size uploadable total image 1000KB"</t>
  </si>
  <si>
    <t>17/07/2025</t>
  </si>
  <si>
    <t>Commet post</t>
  </si>
  <si>
    <t>[Post-5]</t>
  </si>
  <si>
    <t>Input all data rich text</t>
  </si>
  <si>
    <t>1. Input data: "I found it!"
2. Click button "Create comment"</t>
  </si>
  <si>
    <t>The botom tooltop will display message: "Comment succesfully"</t>
  </si>
  <si>
    <t>[Post-6]</t>
  </si>
  <si>
    <t>Validation input empty data rich text</t>
  </si>
  <si>
    <t>1. Input data: ""
2. Click button "Create comment"</t>
  </si>
  <si>
    <t>The botom tooltop will display message: "Comment not null"</t>
  </si>
  <si>
    <t>17/07/2026</t>
  </si>
  <si>
    <t>Change status post</t>
  </si>
  <si>
    <t>[Change Status-1]</t>
  </si>
  <si>
    <t>Change Status</t>
  </si>
  <si>
    <t>1. Click button "my item" from dashboard
2. Choose post to change status.
3. Change status from dropdown button ''Found"</t>
  </si>
  <si>
    <t>The pop up will display message: "Change status succesffully"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</si>
</sst>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dd/mm/yyyy"/>
  </numFmts>
  <fonts count="38">
    <font>
      <sz val="11.0"/>
      <color rgb="FF000000"/>
      <name val="MS PGothic"/>
      <scheme val="minor"/>
    </font>
    <font>
      <sz val="10.0"/>
      <color theme="1"/>
      <name val="Tahoma"/>
    </font>
    <font>
      <b/>
      <sz val="22.0"/>
      <color rgb="FFFF0000"/>
      <name val="Tahoma"/>
    </font>
    <font>
      <b/>
      <sz val="26.0"/>
      <color rgb="FFFF0000"/>
      <name val="Tahoma"/>
    </font>
    <font/>
    <font>
      <b/>
      <sz val="20.0"/>
      <color rgb="FF000000"/>
      <name val="Tahoma"/>
    </font>
    <font>
      <b/>
      <sz val="10.0"/>
      <color rgb="FF993300"/>
      <name val="Tahoma"/>
    </font>
    <font>
      <i/>
      <sz val="10.0"/>
      <color rgb="FF008000"/>
      <name val="Tahoma"/>
    </font>
    <font>
      <sz val="10.0"/>
      <color theme="1"/>
      <name val="Arial"/>
    </font>
    <font>
      <i/>
      <sz val="10.0"/>
      <color rgb="FF008000"/>
      <name val="Arial"/>
    </font>
    <font>
      <b/>
      <sz val="11.0"/>
      <color rgb="FF993300"/>
      <name val="Calibri"/>
    </font>
    <font>
      <sz val="11.0"/>
      <color theme="1"/>
      <name val="Calibri"/>
    </font>
    <font>
      <b/>
      <sz val="11.0"/>
      <color rgb="FFFFFFFF"/>
      <name val="Calibri"/>
    </font>
    <font>
      <sz val="11.0"/>
      <color theme="1"/>
      <name val="Tahoma"/>
    </font>
    <font>
      <i/>
      <sz val="11.0"/>
      <color rgb="FF008000"/>
      <name val="Calibri"/>
    </font>
    <font>
      <sz val="11.0"/>
      <color rgb="FF000000"/>
      <name val="Tahoma"/>
    </font>
    <font>
      <b/>
      <sz val="10.0"/>
      <color rgb="FF000000"/>
      <name val="Tahoma"/>
    </font>
    <font>
      <b/>
      <sz val="10.0"/>
      <color rgb="FFFF0000"/>
      <name val="Tahoma"/>
    </font>
    <font>
      <b/>
      <sz val="10.0"/>
      <color theme="1"/>
      <name val="Tahoma"/>
    </font>
    <font>
      <b/>
      <sz val="10.0"/>
      <color rgb="FFFFFFFF"/>
      <name val="Tahoma"/>
    </font>
    <font>
      <u/>
      <sz val="10.0"/>
      <color rgb="FF0000FF"/>
      <name val="Tahoma"/>
    </font>
    <font>
      <u/>
      <sz val="10.0"/>
      <color rgb="FF0000FF"/>
      <name val="Tahoma"/>
    </font>
    <font>
      <u/>
      <sz val="10.0"/>
      <color rgb="FF0000FF"/>
      <name val="Tahoma"/>
    </font>
    <font>
      <u/>
      <sz val="10.0"/>
      <color rgb="FF1155CC"/>
      <name val="Tahoma"/>
    </font>
    <font>
      <u/>
      <sz val="10.0"/>
      <color theme="10"/>
      <name val="Tahoma"/>
    </font>
    <font>
      <u/>
      <sz val="10.0"/>
      <color rgb="FF1155CC"/>
      <name val="Tahoma"/>
    </font>
    <font>
      <u/>
      <sz val="10.0"/>
      <color rgb="FF0000FF"/>
      <name val="Tahoma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000000"/>
      <name val="Arial"/>
    </font>
    <font>
      <sz val="10.0"/>
      <color rgb="FF000000"/>
      <name val="Tahoma"/>
    </font>
    <font>
      <sz val="10.0"/>
      <color rgb="FFFFFFFF"/>
      <name val="Tahoma"/>
    </font>
    <font>
      <b/>
      <sz val="10.0"/>
      <color rgb="FF0000FF"/>
      <name val="Tahoma"/>
    </font>
    <font>
      <sz val="10.0"/>
      <color rgb="FFFF0000"/>
      <name val="Tahoma"/>
    </font>
    <font>
      <b/>
      <i/>
      <sz val="10.0"/>
      <color theme="1"/>
      <name val="Tahoma"/>
    </font>
    <font>
      <b/>
      <sz val="11.0"/>
      <color theme="1"/>
      <name val="Calibri"/>
    </font>
    <font>
      <sz val="11.0"/>
      <color rgb="FF000000"/>
      <name val="Calibri"/>
    </font>
    <font>
      <b/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</fills>
  <borders count="61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/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/>
      <right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dotted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dotted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dotted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2" fillId="0" fontId="5" numFmtId="0" xfId="0" applyAlignment="1" applyBorder="1" applyFont="1">
      <alignment horizontal="left" vertical="center"/>
    </xf>
    <xf borderId="0" fillId="0" fontId="1" numFmtId="0" xfId="0" applyAlignment="1" applyFont="1">
      <alignment horizontal="center" vertical="center"/>
    </xf>
    <xf borderId="1" fillId="2" fontId="6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1" fillId="2" fontId="1" numFmtId="0" xfId="0" applyBorder="1" applyFont="1"/>
    <xf borderId="5" fillId="2" fontId="6" numFmtId="0" xfId="0" applyAlignment="1" applyBorder="1" applyFont="1">
      <alignment horizontal="left"/>
    </xf>
    <xf borderId="2" fillId="0" fontId="1" numFmtId="0" xfId="0" applyAlignment="1" applyBorder="1" applyFont="1">
      <alignment horizontal="left"/>
    </xf>
    <xf borderId="4" fillId="0" fontId="8" numFmtId="0" xfId="0" applyBorder="1" applyFont="1"/>
    <xf borderId="2" fillId="0" fontId="9" numFmtId="0" xfId="0" applyAlignment="1" applyBorder="1" applyFont="1">
      <alignment horizontal="left"/>
    </xf>
    <xf borderId="4" fillId="0" fontId="1" numFmtId="0" xfId="0" applyAlignment="1" applyBorder="1" applyFont="1">
      <alignment readingOrder="0"/>
    </xf>
    <xf borderId="6" fillId="2" fontId="6" numFmtId="0" xfId="0" applyAlignment="1" applyBorder="1" applyFont="1">
      <alignment horizontal="left" vertical="center"/>
    </xf>
    <xf borderId="7" fillId="0" fontId="7" numFmtId="0" xfId="0" applyAlignment="1" applyBorder="1" applyFont="1">
      <alignment horizontal="left" vertical="center"/>
    </xf>
    <xf borderId="8" fillId="0" fontId="4" numFmtId="0" xfId="0" applyBorder="1" applyFont="1"/>
    <xf borderId="9" fillId="0" fontId="4" numFmtId="0" xfId="0" applyBorder="1" applyFont="1"/>
    <xf borderId="4" fillId="0" fontId="1" numFmtId="164" xfId="0" applyAlignment="1" applyBorder="1" applyFont="1" applyNumberFormat="1">
      <alignment horizontal="left" readingOrder="0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4" fillId="0" fontId="1" numFmtId="0" xfId="0" applyAlignment="1" applyBorder="1" applyFont="1">
      <alignment horizontal="left" readingOrder="0"/>
    </xf>
    <xf borderId="1" fillId="2" fontId="6" numFmtId="0" xfId="0" applyBorder="1" applyFont="1"/>
    <xf borderId="0" fillId="0" fontId="10" numFmtId="0" xfId="0" applyAlignment="1" applyFont="1">
      <alignment horizontal="left"/>
    </xf>
    <xf borderId="0" fillId="0" fontId="11" numFmtId="0" xfId="0" applyFont="1"/>
    <xf borderId="5" fillId="0" fontId="1" numFmtId="0" xfId="0" applyAlignment="1" applyBorder="1" applyFont="1">
      <alignment vertical="center"/>
    </xf>
    <xf borderId="5" fillId="3" fontId="12" numFmtId="15" xfId="0" applyAlignment="1" applyBorder="1" applyFill="1" applyFont="1" applyNumberFormat="1">
      <alignment horizontal="center" vertical="center"/>
    </xf>
    <xf borderId="5" fillId="3" fontId="12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5" fillId="0" fontId="1" numFmtId="0" xfId="0" applyAlignment="1" applyBorder="1" applyFont="1">
      <alignment vertical="top"/>
    </xf>
    <xf borderId="5" fillId="0" fontId="13" numFmtId="165" xfId="0" applyAlignment="1" applyBorder="1" applyFont="1" applyNumberFormat="1">
      <alignment horizontal="right" readingOrder="0" shrinkToFit="0" vertical="top" wrapText="1"/>
    </xf>
    <xf borderId="5" fillId="0" fontId="13" numFmtId="49" xfId="0" applyAlignment="1" applyBorder="1" applyFont="1" applyNumberFormat="1">
      <alignment vertical="top"/>
    </xf>
    <xf borderId="5" fillId="0" fontId="13" numFmtId="0" xfId="0" applyAlignment="1" applyBorder="1" applyFont="1">
      <alignment shrinkToFit="0" vertical="top" wrapText="1"/>
    </xf>
    <xf borderId="5" fillId="0" fontId="13" numFmtId="0" xfId="0" applyAlignment="1" applyBorder="1" applyFont="1">
      <alignment vertical="top"/>
    </xf>
    <xf borderId="5" fillId="0" fontId="13" numFmtId="15" xfId="0" applyAlignment="1" applyBorder="1" applyFont="1" applyNumberFormat="1">
      <alignment vertical="top"/>
    </xf>
    <xf borderId="5" fillId="0" fontId="14" numFmtId="0" xfId="0" applyAlignment="1" applyBorder="1" applyFont="1">
      <alignment shrinkToFit="0" vertical="top" wrapText="1"/>
    </xf>
    <xf borderId="0" fillId="0" fontId="1" numFmtId="0" xfId="0" applyAlignment="1" applyFont="1">
      <alignment vertical="top"/>
    </xf>
    <xf borderId="5" fillId="0" fontId="11" numFmtId="0" xfId="0" applyAlignment="1" applyBorder="1" applyFont="1">
      <alignment vertical="top"/>
    </xf>
    <xf borderId="5" fillId="0" fontId="13" numFmtId="49" xfId="0" applyAlignment="1" applyBorder="1" applyFont="1" applyNumberFormat="1">
      <alignment readingOrder="0" vertical="top"/>
    </xf>
    <xf borderId="5" fillId="0" fontId="13" numFmtId="0" xfId="0" applyAlignment="1" applyBorder="1" applyFont="1">
      <alignment readingOrder="0" vertical="top"/>
    </xf>
    <xf borderId="5" fillId="2" fontId="15" numFmtId="0" xfId="0" applyAlignment="1" applyBorder="1" applyFont="1">
      <alignment horizontal="left"/>
    </xf>
    <xf borderId="5" fillId="0" fontId="1" numFmtId="15" xfId="0" applyAlignment="1" applyBorder="1" applyFont="1" applyNumberFormat="1">
      <alignment vertical="top"/>
    </xf>
    <xf borderId="5" fillId="0" fontId="1" numFmtId="49" xfId="0" applyAlignment="1" applyBorder="1" applyFont="1" applyNumberFormat="1">
      <alignment vertical="top"/>
    </xf>
    <xf borderId="1" fillId="2" fontId="1" numFmtId="1" xfId="0" applyBorder="1" applyFont="1" applyNumberFormat="1"/>
    <xf borderId="1" fillId="2" fontId="1" numFmtId="0" xfId="0" applyAlignment="1" applyBorder="1" applyFont="1">
      <alignment horizontal="left"/>
    </xf>
    <xf borderId="1" fillId="2" fontId="5" numFmtId="0" xfId="0" applyAlignment="1" applyBorder="1" applyFont="1">
      <alignment horizontal="left"/>
    </xf>
    <xf borderId="1" fillId="2" fontId="16" numFmtId="0" xfId="0" applyAlignment="1" applyBorder="1" applyFont="1">
      <alignment horizontal="left"/>
    </xf>
    <xf borderId="1" fillId="2" fontId="17" numFmtId="0" xfId="0" applyAlignment="1" applyBorder="1" applyFont="1">
      <alignment horizontal="left"/>
    </xf>
    <xf borderId="2" fillId="2" fontId="6" numFmtId="1" xfId="0" applyBorder="1" applyFont="1" applyNumberFormat="1"/>
    <xf borderId="14" fillId="0" fontId="4" numFmtId="0" xfId="0" applyBorder="1" applyFont="1"/>
    <xf borderId="2" fillId="2" fontId="1" numFmtId="0" xfId="0" applyAlignment="1" applyBorder="1" applyFont="1">
      <alignment horizontal="left"/>
    </xf>
    <xf borderId="1" fillId="2" fontId="1" numFmtId="0" xfId="0" applyAlignment="1" applyBorder="1" applyFont="1">
      <alignment shrinkToFit="0" wrapText="1"/>
    </xf>
    <xf borderId="2" fillId="2" fontId="6" numFmtId="1" xfId="0" applyAlignment="1" applyBorder="1" applyFont="1" applyNumberFormat="1">
      <alignment shrinkToFit="0" vertical="center" wrapText="1"/>
    </xf>
    <xf borderId="2" fillId="2" fontId="8" numFmtId="0" xfId="0" applyAlignment="1" applyBorder="1" applyFont="1">
      <alignment shrinkToFit="0" vertical="top" wrapText="1"/>
    </xf>
    <xf borderId="1" fillId="2" fontId="6" numFmtId="1" xfId="0" applyBorder="1" applyFont="1" applyNumberFormat="1"/>
    <xf borderId="1" fillId="2" fontId="1" numFmtId="0" xfId="0" applyAlignment="1" applyBorder="1" applyFont="1">
      <alignment vertical="center"/>
    </xf>
    <xf borderId="1" fillId="2" fontId="1" numFmtId="1" xfId="0" applyAlignment="1" applyBorder="1" applyFont="1" applyNumberFormat="1">
      <alignment vertical="center"/>
    </xf>
    <xf borderId="1" fillId="2" fontId="1" numFmtId="0" xfId="0" applyAlignment="1" applyBorder="1" applyFont="1">
      <alignment horizontal="left" vertical="center"/>
    </xf>
    <xf borderId="1" fillId="2" fontId="18" numFmtId="0" xfId="0" applyAlignment="1" applyBorder="1" applyFont="1">
      <alignment horizontal="center"/>
    </xf>
    <xf borderId="15" fillId="4" fontId="19" numFmtId="1" xfId="0" applyAlignment="1" applyBorder="1" applyFill="1" applyFont="1" applyNumberFormat="1">
      <alignment horizontal="center" vertical="center"/>
    </xf>
    <xf borderId="16" fillId="4" fontId="19" numFmtId="0" xfId="0" applyAlignment="1" applyBorder="1" applyFont="1">
      <alignment horizontal="center" vertical="center"/>
    </xf>
    <xf borderId="17" fillId="4" fontId="19" numFmtId="0" xfId="0" applyAlignment="1" applyBorder="1" applyFont="1">
      <alignment horizontal="center" vertical="center"/>
    </xf>
    <xf borderId="18" fillId="4" fontId="19" numFmtId="0" xfId="0" applyAlignment="1" applyBorder="1" applyFont="1">
      <alignment horizontal="center" vertical="center"/>
    </xf>
    <xf borderId="19" fillId="2" fontId="1" numFmtId="1" xfId="0" applyAlignment="1" applyBorder="1" applyFont="1" applyNumberFormat="1">
      <alignment vertical="center"/>
    </xf>
    <xf borderId="20" fillId="2" fontId="1" numFmtId="49" xfId="0" applyAlignment="1" applyBorder="1" applyFont="1" applyNumberFormat="1">
      <alignment horizontal="left" vertical="center"/>
    </xf>
    <xf borderId="20" fillId="2" fontId="20" numFmtId="0" xfId="0" applyAlignment="1" applyBorder="1" applyFont="1">
      <alignment horizontal="left" vertical="center"/>
    </xf>
    <xf borderId="21" fillId="2" fontId="1" numFmtId="0" xfId="0" applyAlignment="1" applyBorder="1" applyFont="1">
      <alignment horizontal="left" vertical="center"/>
    </xf>
    <xf borderId="22" fillId="2" fontId="1" numFmtId="1" xfId="0" applyAlignment="1" applyBorder="1" applyFont="1" applyNumberFormat="1">
      <alignment vertical="center"/>
    </xf>
    <xf borderId="23" fillId="2" fontId="1" numFmtId="49" xfId="0" applyAlignment="1" applyBorder="1" applyFont="1" applyNumberFormat="1">
      <alignment horizontal="left" vertical="center"/>
    </xf>
    <xf borderId="24" fillId="2" fontId="21" numFmtId="0" xfId="0" applyAlignment="1" applyBorder="1" applyFont="1">
      <alignment horizontal="left" vertical="center"/>
    </xf>
    <xf borderId="23" fillId="2" fontId="22" numFmtId="0" xfId="0" applyAlignment="1" applyBorder="1" applyFont="1">
      <alignment horizontal="left" vertical="center"/>
    </xf>
    <xf borderId="25" fillId="2" fontId="1" numFmtId="0" xfId="0" applyAlignment="1" applyBorder="1" applyFont="1">
      <alignment horizontal="left" vertical="center"/>
    </xf>
    <xf borderId="23" fillId="2" fontId="23" numFmtId="0" xfId="0" applyAlignment="1" applyBorder="1" applyFont="1">
      <alignment horizontal="left" readingOrder="0" vertical="center"/>
    </xf>
    <xf borderId="23" fillId="2" fontId="24" numFmtId="0" xfId="0" applyAlignment="1" applyBorder="1" applyFont="1">
      <alignment horizontal="left" vertical="center"/>
    </xf>
    <xf borderId="26" fillId="2" fontId="1" numFmtId="1" xfId="0" applyAlignment="1" applyBorder="1" applyFont="1" applyNumberFormat="1">
      <alignment vertical="center"/>
    </xf>
    <xf borderId="27" fillId="2" fontId="1" numFmtId="0" xfId="0" applyAlignment="1" applyBorder="1" applyFont="1">
      <alignment horizontal="left"/>
    </xf>
    <xf borderId="27" fillId="2" fontId="25" numFmtId="0" xfId="0" applyAlignment="1" applyBorder="1" applyFont="1">
      <alignment horizontal="left" readingOrder="0" vertical="center"/>
    </xf>
    <xf borderId="28" fillId="2" fontId="26" numFmtId="0" xfId="0" applyAlignment="1" applyBorder="1" applyFont="1">
      <alignment horizontal="left" vertical="center"/>
    </xf>
    <xf borderId="29" fillId="2" fontId="1" numFmtId="0" xfId="0" applyAlignment="1" applyBorder="1" applyFont="1">
      <alignment horizontal="left"/>
    </xf>
    <xf borderId="30" fillId="2" fontId="8" numFmtId="1" xfId="0" applyAlignment="1" applyBorder="1" applyFont="1" applyNumberFormat="1">
      <alignment vertical="center"/>
    </xf>
    <xf borderId="30" fillId="2" fontId="8" numFmtId="0" xfId="0" applyAlignment="1" applyBorder="1" applyFont="1">
      <alignment horizontal="left"/>
    </xf>
    <xf borderId="30" fillId="2" fontId="1" numFmtId="0" xfId="0" applyAlignment="1" applyBorder="1" applyFont="1">
      <alignment horizontal="left" vertical="center"/>
    </xf>
    <xf borderId="30" fillId="2" fontId="27" numFmtId="0" xfId="0" applyAlignment="1" applyBorder="1" applyFont="1">
      <alignment horizontal="left" vertical="center"/>
    </xf>
    <xf borderId="30" fillId="2" fontId="1" numFmtId="0" xfId="0" applyAlignment="1" applyBorder="1" applyFont="1">
      <alignment horizontal="left"/>
    </xf>
    <xf borderId="1" fillId="2" fontId="8" numFmtId="1" xfId="0" applyAlignment="1" applyBorder="1" applyFont="1" applyNumberFormat="1">
      <alignment vertical="center"/>
    </xf>
    <xf borderId="1" fillId="2" fontId="8" numFmtId="0" xfId="0" applyAlignment="1" applyBorder="1" applyFont="1">
      <alignment horizontal="left"/>
    </xf>
    <xf borderId="1" fillId="2" fontId="28" numFmtId="0" xfId="0" applyAlignment="1" applyBorder="1" applyFont="1">
      <alignment horizontal="left" vertical="center"/>
    </xf>
    <xf borderId="31" fillId="2" fontId="5" numFmtId="0" xfId="0" applyAlignment="1" applyBorder="1" applyFont="1">
      <alignment horizontal="center"/>
    </xf>
    <xf borderId="32" fillId="0" fontId="4" numFmtId="0" xfId="0" applyBorder="1" applyFont="1"/>
    <xf borderId="33" fillId="0" fontId="4" numFmtId="0" xfId="0" applyBorder="1" applyFont="1"/>
    <xf borderId="1" fillId="2" fontId="18" numFmtId="0" xfId="0" applyBorder="1" applyFont="1"/>
    <xf borderId="1" fillId="2" fontId="1" numFmtId="15" xfId="0" applyBorder="1" applyFont="1" applyNumberFormat="1"/>
    <xf borderId="5" fillId="2" fontId="6" numFmtId="0" xfId="0" applyAlignment="1" applyBorder="1" applyFont="1">
      <alignment horizontal="left" vertical="center"/>
    </xf>
    <xf borderId="2" fillId="2" fontId="29" numFmtId="0" xfId="0" applyAlignment="1" applyBorder="1" applyFont="1">
      <alignment horizontal="left"/>
    </xf>
    <xf borderId="2" fillId="2" fontId="16" numFmtId="0" xfId="0" applyAlignment="1" applyBorder="1" applyFont="1">
      <alignment horizontal="left"/>
    </xf>
    <xf borderId="34" fillId="2" fontId="16" numFmtId="0" xfId="0" applyAlignment="1" applyBorder="1" applyFont="1">
      <alignment horizontal="left"/>
    </xf>
    <xf borderId="5" fillId="0" fontId="29" numFmtId="0" xfId="0" applyBorder="1" applyFont="1"/>
    <xf borderId="35" fillId="2" fontId="16" numFmtId="0" xfId="0" applyAlignment="1" applyBorder="1" applyFont="1">
      <alignment horizontal="left"/>
    </xf>
    <xf borderId="36" fillId="2" fontId="30" numFmtId="0" xfId="0" applyAlignment="1" applyBorder="1" applyFont="1">
      <alignment readingOrder="0" vertical="top"/>
    </xf>
    <xf borderId="5" fillId="2" fontId="6" numFmtId="0" xfId="0" applyAlignment="1" applyBorder="1" applyFont="1">
      <alignment vertical="center"/>
    </xf>
    <xf borderId="2" fillId="2" fontId="30" numFmtId="0" xfId="0" applyAlignment="1" applyBorder="1" applyFont="1">
      <alignment horizontal="left"/>
    </xf>
    <xf borderId="35" fillId="2" fontId="29" numFmtId="164" xfId="0" applyAlignment="1" applyBorder="1" applyFont="1" applyNumberFormat="1">
      <alignment vertical="top"/>
    </xf>
    <xf borderId="2" fillId="2" fontId="29" numFmtId="0" xfId="0" applyAlignment="1" applyBorder="1" applyFont="1">
      <alignment vertical="top"/>
    </xf>
    <xf borderId="1" fillId="2" fontId="7" numFmtId="0" xfId="0" applyBorder="1" applyFont="1"/>
    <xf borderId="37" fillId="2" fontId="1" numFmtId="0" xfId="0" applyBorder="1" applyFont="1"/>
    <xf borderId="31" fillId="2" fontId="1" numFmtId="0" xfId="0" applyBorder="1" applyFont="1"/>
    <xf borderId="38" fillId="3" fontId="19" numFmtId="0" xfId="0" applyAlignment="1" applyBorder="1" applyFont="1">
      <alignment horizontal="center"/>
    </xf>
    <xf borderId="39" fillId="3" fontId="19" numFmtId="0" xfId="0" applyAlignment="1" applyBorder="1" applyFont="1">
      <alignment horizontal="center"/>
    </xf>
    <xf borderId="39" fillId="3" fontId="19" numFmtId="0" xfId="0" applyAlignment="1" applyBorder="1" applyFont="1">
      <alignment horizontal="center" shrinkToFit="0" wrapText="1"/>
    </xf>
    <xf borderId="40" fillId="3" fontId="19" numFmtId="0" xfId="0" applyAlignment="1" applyBorder="1" applyFont="1">
      <alignment horizontal="center"/>
    </xf>
    <xf borderId="41" fillId="3" fontId="19" numFmtId="0" xfId="0" applyAlignment="1" applyBorder="1" applyFont="1">
      <alignment horizontal="center" shrinkToFit="0" wrapText="1"/>
    </xf>
    <xf borderId="33" fillId="2" fontId="1" numFmtId="0" xfId="0" applyBorder="1" applyFont="1"/>
    <xf borderId="42" fillId="2" fontId="1" numFmtId="0" xfId="0" applyAlignment="1" applyBorder="1" applyFont="1">
      <alignment horizontal="center"/>
    </xf>
    <xf borderId="43" fillId="2" fontId="1" numFmtId="0" xfId="0" applyAlignment="1" applyBorder="1" applyFont="1">
      <alignment horizontal="left"/>
    </xf>
    <xf borderId="43" fillId="2" fontId="1" numFmtId="0" xfId="0" applyAlignment="1" applyBorder="1" applyFont="1">
      <alignment horizontal="center"/>
    </xf>
    <xf borderId="44" fillId="2" fontId="1" numFmtId="0" xfId="0" applyAlignment="1" applyBorder="1" applyFont="1">
      <alignment horizontal="center"/>
    </xf>
    <xf borderId="45" fillId="2" fontId="1" numFmtId="0" xfId="0" applyAlignment="1" applyBorder="1" applyFont="1">
      <alignment horizontal="center"/>
    </xf>
    <xf borderId="43" fillId="2" fontId="1" numFmtId="0" xfId="0" applyAlignment="1" applyBorder="1" applyFont="1">
      <alignment horizontal="left" readingOrder="0"/>
    </xf>
    <xf borderId="46" fillId="3" fontId="31" numFmtId="0" xfId="0" applyAlignment="1" applyBorder="1" applyFont="1">
      <alignment horizontal="center"/>
    </xf>
    <xf borderId="47" fillId="3" fontId="19" numFmtId="0" xfId="0" applyBorder="1" applyFont="1"/>
    <xf borderId="47" fillId="3" fontId="31" numFmtId="0" xfId="0" applyAlignment="1" applyBorder="1" applyFont="1">
      <alignment horizontal="center"/>
    </xf>
    <xf borderId="48" fillId="3" fontId="31" numFmtId="0" xfId="0" applyAlignment="1" applyBorder="1" applyFont="1">
      <alignment horizontal="center"/>
    </xf>
    <xf borderId="49" fillId="3" fontId="31" numFmtId="0" xfId="0" applyAlignment="1" applyBorder="1" applyFont="1">
      <alignment horizontal="center"/>
    </xf>
    <xf borderId="30" fillId="2" fontId="1" numFmtId="0" xfId="0" applyAlignment="1" applyBorder="1" applyFont="1">
      <alignment horizontal="center"/>
    </xf>
    <xf borderId="30" fillId="2" fontId="1" numFmtId="0" xfId="0" applyBorder="1" applyFont="1"/>
    <xf borderId="30" fillId="2" fontId="1" numFmtId="10" xfId="0" applyAlignment="1" applyBorder="1" applyFont="1" applyNumberFormat="1">
      <alignment horizontal="center"/>
    </xf>
    <xf borderId="30" fillId="2" fontId="1" numFmtId="9" xfId="0" applyAlignment="1" applyBorder="1" applyFont="1" applyNumberFormat="1">
      <alignment horizontal="center"/>
    </xf>
    <xf borderId="1" fillId="2" fontId="32" numFmtId="2" xfId="0" applyAlignment="1" applyBorder="1" applyFont="1" applyNumberFormat="1">
      <alignment horizontal="right" shrinkToFit="0" wrapText="1"/>
    </xf>
    <xf borderId="1" fillId="2" fontId="30" numFmtId="0" xfId="0" applyAlignment="1" applyBorder="1" applyFont="1">
      <alignment horizontal="center" shrinkToFit="0" wrapText="1"/>
    </xf>
    <xf borderId="1" fillId="2" fontId="33" numFmtId="0" xfId="0" applyBorder="1" applyFont="1"/>
    <xf borderId="50" fillId="2" fontId="18" numFmtId="0" xfId="0" applyAlignment="1" applyBorder="1" applyFont="1">
      <alignment shrinkToFit="0" vertical="top" wrapText="1"/>
    </xf>
    <xf borderId="51" fillId="2" fontId="8" numFmtId="0" xfId="0" applyAlignment="1" applyBorder="1" applyFont="1">
      <alignment horizontal="left" shrinkToFit="0" vertical="top" wrapText="1"/>
    </xf>
    <xf borderId="52" fillId="0" fontId="4" numFmtId="0" xfId="0" applyBorder="1" applyFont="1"/>
    <xf borderId="53" fillId="0" fontId="4" numFmtId="0" xfId="0" applyBorder="1" applyFont="1"/>
    <xf borderId="1" fillId="2" fontId="7" numFmtId="0" xfId="0" applyAlignment="1" applyBorder="1" applyFont="1">
      <alignment shrinkToFit="0" wrapText="1"/>
    </xf>
    <xf borderId="1" fillId="2" fontId="7" numFmtId="0" xfId="0" applyAlignment="1" applyBorder="1" applyFont="1">
      <alignment horizontal="left" shrinkToFit="0" wrapText="1"/>
    </xf>
    <xf borderId="1" fillId="2" fontId="33" numFmtId="0" xfId="0" applyAlignment="1" applyBorder="1" applyFont="1">
      <alignment shrinkToFit="0" wrapText="1"/>
    </xf>
    <xf borderId="1" fillId="2" fontId="30" numFmtId="0" xfId="0" applyBorder="1" applyFont="1"/>
    <xf borderId="54" fillId="2" fontId="18" numFmtId="0" xfId="0" applyAlignment="1" applyBorder="1" applyFont="1">
      <alignment shrinkToFit="0" vertical="top" wrapText="1"/>
    </xf>
    <xf borderId="2" fillId="2" fontId="8" numFmtId="0" xfId="0" applyAlignment="1" applyBorder="1" applyFont="1">
      <alignment horizontal="left" shrinkToFit="0" vertical="top" wrapText="1"/>
    </xf>
    <xf borderId="55" fillId="0" fontId="4" numFmtId="0" xfId="0" applyBorder="1" applyFont="1"/>
    <xf borderId="2" fillId="2" fontId="1" numFmtId="0" xfId="0" applyAlignment="1" applyBorder="1" applyFont="1">
      <alignment horizontal="left" shrinkToFit="0" vertical="top" wrapText="1"/>
    </xf>
    <xf borderId="54" fillId="2" fontId="34" numFmtId="0" xfId="0" applyAlignment="1" applyBorder="1" applyFont="1">
      <alignment horizontal="center" shrinkToFit="0" vertical="top" wrapText="1"/>
    </xf>
    <xf borderId="5" fillId="2" fontId="34" numFmtId="0" xfId="0" applyAlignment="1" applyBorder="1" applyFont="1">
      <alignment horizontal="center" shrinkToFit="0" vertical="top" wrapText="1"/>
    </xf>
    <xf borderId="56" fillId="2" fontId="34" numFmtId="0" xfId="0" applyAlignment="1" applyBorder="1" applyFont="1">
      <alignment horizontal="center" shrinkToFit="0" vertical="top" wrapText="1"/>
    </xf>
    <xf borderId="1" fillId="2" fontId="16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wrapText="1"/>
    </xf>
    <xf borderId="1" fillId="2" fontId="33" numFmtId="0" xfId="0" applyAlignment="1" applyBorder="1" applyFont="1">
      <alignment horizontal="center" shrinkToFit="0" wrapText="1"/>
    </xf>
    <xf borderId="57" fillId="2" fontId="1" numFmtId="0" xfId="0" applyAlignment="1" applyBorder="1" applyFont="1">
      <alignment horizontal="center" shrinkToFit="0" vertical="top" wrapText="1"/>
    </xf>
    <xf borderId="58" fillId="2" fontId="1" numFmtId="0" xfId="0" applyAlignment="1" applyBorder="1" applyFont="1">
      <alignment horizontal="center" shrinkToFit="0" vertical="top" wrapText="1"/>
    </xf>
    <xf borderId="58" fillId="2" fontId="8" numFmtId="0" xfId="0" applyAlignment="1" applyBorder="1" applyFont="1">
      <alignment horizontal="center" shrinkToFit="0" vertical="top" wrapText="1"/>
    </xf>
    <xf borderId="59" fillId="2" fontId="1" numFmtId="0" xfId="0" applyAlignment="1" applyBorder="1" applyFont="1">
      <alignment horizontal="center" shrinkToFit="0" vertical="top" wrapText="1"/>
    </xf>
    <xf borderId="1" fillId="2" fontId="30" numFmtId="0" xfId="0" applyAlignment="1" applyBorder="1" applyFont="1">
      <alignment horizontal="center" shrinkToFit="0" vertical="center" wrapText="1"/>
    </xf>
    <xf borderId="5" fillId="5" fontId="12" numFmtId="0" xfId="0" applyAlignment="1" applyBorder="1" applyFill="1" applyFont="1">
      <alignment horizontal="center" shrinkToFit="0" vertical="center" wrapText="1"/>
    </xf>
    <xf borderId="1" fillId="2" fontId="17" numFmtId="0" xfId="0" applyAlignment="1" applyBorder="1" applyFont="1">
      <alignment horizontal="center" shrinkToFit="0" vertical="center" wrapText="1"/>
    </xf>
    <xf borderId="5" fillId="6" fontId="35" numFmtId="0" xfId="0" applyAlignment="1" applyBorder="1" applyFill="1" applyFont="1">
      <alignment horizontal="left" vertical="center"/>
    </xf>
    <xf borderId="1" fillId="2" fontId="17" numFmtId="0" xfId="0" applyAlignment="1" applyBorder="1" applyFont="1">
      <alignment horizontal="left" vertical="center"/>
    </xf>
    <xf borderId="5" fillId="2" fontId="36" numFmtId="0" xfId="0" applyAlignment="1" applyBorder="1" applyFont="1">
      <alignment shrinkToFit="0" vertical="top" wrapText="1"/>
    </xf>
    <xf borderId="5" fillId="2" fontId="36" numFmtId="16" xfId="0" applyAlignment="1" applyBorder="1" applyFont="1" applyNumberFormat="1">
      <alignment horizontal="right" shrinkToFit="0" vertical="top" wrapText="1"/>
    </xf>
    <xf borderId="5" fillId="2" fontId="36" numFmtId="0" xfId="0" applyAlignment="1" applyBorder="1" applyFont="1">
      <alignment readingOrder="0" shrinkToFit="0" vertical="top" wrapText="1"/>
    </xf>
    <xf borderId="1" fillId="2" fontId="30" numFmtId="0" xfId="0" applyAlignment="1" applyBorder="1" applyFont="1">
      <alignment vertical="top"/>
    </xf>
    <xf borderId="1" fillId="2" fontId="33" numFmtId="0" xfId="0" applyAlignment="1" applyBorder="1" applyFont="1">
      <alignment shrinkToFit="0" vertical="top" wrapText="1"/>
    </xf>
    <xf borderId="35" fillId="2" fontId="30" numFmtId="0" xfId="0" applyAlignment="1" applyBorder="1" applyFont="1">
      <alignment vertical="top"/>
    </xf>
    <xf borderId="5" fillId="2" fontId="30" numFmtId="0" xfId="0" applyAlignment="1" applyBorder="1" applyFont="1">
      <alignment vertical="top"/>
    </xf>
    <xf borderId="5" fillId="2" fontId="36" numFmtId="0" xfId="0" applyAlignment="1" applyBorder="1" applyFont="1">
      <alignment horizontal="right" readingOrder="0" shrinkToFit="0" vertical="top" wrapText="1"/>
    </xf>
    <xf borderId="5" fillId="2" fontId="36" numFmtId="0" xfId="0" applyAlignment="1" applyBorder="1" applyFont="1">
      <alignment shrinkToFit="0" wrapText="1"/>
    </xf>
    <xf borderId="51" fillId="2" fontId="8" numFmtId="0" xfId="0" applyAlignment="1" applyBorder="1" applyFont="1">
      <alignment horizontal="left" readingOrder="0" shrinkToFit="0" vertical="top" wrapText="1"/>
    </xf>
    <xf borderId="2" fillId="2" fontId="8" numFmtId="0" xfId="0" applyAlignment="1" applyBorder="1" applyFont="1">
      <alignment horizontal="left" readingOrder="0" shrinkToFit="0" vertical="top" wrapText="1"/>
    </xf>
    <xf borderId="5" fillId="5" fontId="19" numFmtId="0" xfId="0" applyAlignment="1" applyBorder="1" applyFont="1">
      <alignment horizontal="center" shrinkToFit="0" vertical="center" wrapText="1"/>
    </xf>
    <xf borderId="5" fillId="6" fontId="37" numFmtId="0" xfId="0" applyAlignment="1" applyBorder="1" applyFont="1">
      <alignment shrinkToFit="0" vertical="center" wrapText="1"/>
    </xf>
    <xf borderId="5" fillId="6" fontId="36" numFmtId="0" xfId="0" applyAlignment="1" applyBorder="1" applyFont="1">
      <alignment shrinkToFit="0" vertical="center" wrapText="1"/>
    </xf>
    <xf borderId="5" fillId="2" fontId="30" numFmtId="0" xfId="0" applyAlignment="1" applyBorder="1" applyFont="1">
      <alignment shrinkToFit="0" vertical="top" wrapText="1"/>
    </xf>
    <xf borderId="5" fillId="2" fontId="15" numFmtId="0" xfId="0" applyAlignment="1" applyBorder="1" applyFont="1">
      <alignment shrinkToFit="0" vertical="top" wrapText="1"/>
    </xf>
    <xf borderId="5" fillId="2" fontId="15" numFmtId="0" xfId="0" applyAlignment="1" applyBorder="1" applyFont="1">
      <alignment horizontal="right" shrinkToFit="0" vertical="top" wrapText="1"/>
    </xf>
    <xf borderId="5" fillId="2" fontId="1" numFmtId="0" xfId="0" applyAlignment="1" applyBorder="1" applyFont="1">
      <alignment shrinkToFit="0" vertical="top" wrapText="1"/>
    </xf>
    <xf borderId="5" fillId="2" fontId="36" numFmtId="0" xfId="0" applyAlignment="1" applyBorder="1" applyFont="1">
      <alignment shrinkToFit="0" vertical="center" wrapText="1"/>
    </xf>
    <xf borderId="5" fillId="6" fontId="36" numFmtId="0" xfId="0" applyAlignment="1" applyBorder="1" applyFont="1">
      <alignment shrinkToFit="0" wrapText="1"/>
    </xf>
    <xf borderId="6" fillId="5" fontId="19" numFmtId="0" xfId="0" applyAlignment="1" applyBorder="1" applyFont="1">
      <alignment horizontal="center" shrinkToFit="0" vertical="center" wrapText="1"/>
    </xf>
    <xf borderId="5" fillId="0" fontId="36" numFmtId="0" xfId="0" applyAlignment="1" applyBorder="1" applyFont="1">
      <alignment vertical="top"/>
    </xf>
    <xf borderId="60" fillId="2" fontId="36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523875</xdr:colOff>
      <xdr:row>1</xdr:row>
      <xdr:rowOff>95250</xdr:rowOff>
    </xdr:from>
    <xdr:ext cx="214312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25"/>
    <col customWidth="1" min="2" max="2" width="19.63"/>
    <col customWidth="1" min="3" max="3" width="9.25"/>
    <col customWidth="1" min="4" max="4" width="16.63"/>
    <col customWidth="1" min="5" max="5" width="8.0"/>
    <col customWidth="1" min="6" max="6" width="43.0"/>
    <col customWidth="1" min="7" max="7" width="31.0"/>
    <col customWidth="1" min="8" max="26" width="9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5.75" customHeight="1">
      <c r="A2" s="3"/>
      <c r="B2" s="4"/>
      <c r="C2" s="5"/>
      <c r="D2" s="6"/>
      <c r="E2" s="7" t="s">
        <v>0</v>
      </c>
      <c r="F2" s="5"/>
      <c r="G2" s="6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1"/>
      <c r="B3" s="9"/>
      <c r="C3" s="10"/>
      <c r="D3" s="1"/>
      <c r="E3" s="1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2" t="s">
        <v>1</v>
      </c>
      <c r="C4" s="13" t="s">
        <v>2</v>
      </c>
      <c r="D4" s="5"/>
      <c r="E4" s="6"/>
      <c r="F4" s="12" t="s">
        <v>3</v>
      </c>
      <c r="G4" s="14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2" t="s">
        <v>5</v>
      </c>
      <c r="C5" s="15"/>
      <c r="D5" s="5"/>
      <c r="E5" s="6"/>
      <c r="F5" s="12" t="s">
        <v>6</v>
      </c>
      <c r="G5" s="16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7" t="s">
        <v>8</v>
      </c>
      <c r="C6" s="18"/>
      <c r="D6" s="19"/>
      <c r="E6" s="20"/>
      <c r="F6" s="12" t="s">
        <v>9</v>
      </c>
      <c r="G6" s="21">
        <v>44841.0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22"/>
      <c r="C7" s="23"/>
      <c r="D7" s="24"/>
      <c r="E7" s="25"/>
      <c r="F7" s="12" t="s">
        <v>10</v>
      </c>
      <c r="G7" s="26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7"/>
      <c r="C8" s="10"/>
      <c r="D8" s="1"/>
      <c r="E8" s="1"/>
      <c r="F8" s="9"/>
      <c r="G8" s="1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8" t="s">
        <v>12</v>
      </c>
      <c r="C10" s="29"/>
      <c r="D10" s="29"/>
      <c r="E10" s="29"/>
      <c r="F10" s="29"/>
      <c r="G10" s="2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30"/>
      <c r="B11" s="31" t="s">
        <v>13</v>
      </c>
      <c r="C11" s="32" t="s">
        <v>10</v>
      </c>
      <c r="D11" s="32" t="s">
        <v>14</v>
      </c>
      <c r="E11" s="32" t="s">
        <v>15</v>
      </c>
      <c r="F11" s="32" t="s">
        <v>16</v>
      </c>
      <c r="G11" s="32" t="s">
        <v>17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8.0" customHeight="1">
      <c r="A12" s="34"/>
      <c r="B12" s="35">
        <v>44713.0</v>
      </c>
      <c r="C12" s="36" t="s">
        <v>18</v>
      </c>
      <c r="D12" s="37" t="s">
        <v>19</v>
      </c>
      <c r="E12" s="38" t="s">
        <v>20</v>
      </c>
      <c r="F12" s="39" t="s">
        <v>21</v>
      </c>
      <c r="G12" s="40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9.5" customHeight="1">
      <c r="A13" s="34"/>
      <c r="B13" s="35">
        <v>44752.0</v>
      </c>
      <c r="C13" s="36" t="s">
        <v>22</v>
      </c>
      <c r="D13" s="39" t="s">
        <v>23</v>
      </c>
      <c r="E13" s="38" t="s">
        <v>20</v>
      </c>
      <c r="F13" s="37" t="s">
        <v>24</v>
      </c>
      <c r="G13" s="42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9.5" customHeight="1">
      <c r="A14" s="34"/>
      <c r="B14" s="35">
        <v>44755.0</v>
      </c>
      <c r="C14" s="36" t="s">
        <v>25</v>
      </c>
      <c r="D14" s="38" t="s">
        <v>26</v>
      </c>
      <c r="E14" s="38" t="s">
        <v>20</v>
      </c>
      <c r="F14" s="38" t="s">
        <v>27</v>
      </c>
      <c r="G14" s="42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21.75" customHeight="1">
      <c r="A15" s="34"/>
      <c r="B15" s="35">
        <v>44757.0</v>
      </c>
      <c r="C15" s="43" t="s">
        <v>25</v>
      </c>
      <c r="D15" s="39" t="s">
        <v>23</v>
      </c>
      <c r="E15" s="44" t="s">
        <v>20</v>
      </c>
      <c r="F15" s="45" t="s">
        <v>28</v>
      </c>
      <c r="G15" s="42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9.5" customHeight="1">
      <c r="A16" s="34"/>
      <c r="B16" s="46"/>
      <c r="C16" s="47"/>
      <c r="D16" s="34"/>
      <c r="E16" s="34"/>
      <c r="F16" s="34"/>
      <c r="G16" s="34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2.75" customHeight="1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D2"/>
    <mergeCell ref="E2:G2"/>
    <mergeCell ref="C4:E4"/>
    <mergeCell ref="C5:E5"/>
    <mergeCell ref="B6:B7"/>
    <mergeCell ref="C6:E7"/>
  </mergeCells>
  <printOptions/>
  <pageMargins bottom="0.35138888888888886" footer="0.0" header="0.0" left="0.4701388888888889" right="0.4701388888888889" top="0.5"/>
  <pageSetup paperSize="9" orientation="landscape"/>
  <headerFooter>
    <oddFooter>&amp;L 02ae-BM/PM/HDCV/FSOFT v2/0&amp;CInternal use&amp;R&amp;P/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11.75"/>
    <col customWidth="1" min="3" max="3" width="26.5"/>
    <col customWidth="1" min="4" max="4" width="27.25"/>
    <col customWidth="1" min="5" max="5" width="28.13"/>
    <col customWidth="1" min="6" max="6" width="30.63"/>
    <col customWidth="1" min="7" max="26" width="9.0"/>
  </cols>
  <sheetData>
    <row r="1" ht="38.25" customHeight="1">
      <c r="A1" s="11"/>
      <c r="B1" s="48"/>
      <c r="C1" s="49"/>
      <c r="D1" s="50" t="s">
        <v>29</v>
      </c>
      <c r="E1" s="51"/>
      <c r="F1" s="49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3.5" customHeight="1">
      <c r="A2" s="11"/>
      <c r="B2" s="48"/>
      <c r="C2" s="49"/>
      <c r="D2" s="52"/>
      <c r="E2" s="52"/>
      <c r="F2" s="49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1"/>
      <c r="B3" s="53" t="s">
        <v>1</v>
      </c>
      <c r="C3" s="54"/>
      <c r="D3" s="55" t="str">
        <f>Cover!C4</f>
        <v>Lost and Found</v>
      </c>
      <c r="E3" s="5"/>
      <c r="F3" s="6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11"/>
      <c r="B4" s="53" t="s">
        <v>5</v>
      </c>
      <c r="C4" s="54"/>
      <c r="D4" s="55" t="str">
        <f>Cover!C5</f>
        <v/>
      </c>
      <c r="E4" s="5"/>
      <c r="F4" s="6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84.75" customHeight="1">
      <c r="A5" s="56"/>
      <c r="B5" s="57" t="s">
        <v>30</v>
      </c>
      <c r="C5" s="6"/>
      <c r="D5" s="58" t="s">
        <v>31</v>
      </c>
      <c r="E5" s="5"/>
      <c r="F5" s="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2.75" customHeight="1">
      <c r="A6" s="11"/>
      <c r="B6" s="59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60"/>
      <c r="B7" s="61"/>
      <c r="C7" s="62"/>
      <c r="D7" s="62"/>
      <c r="E7" s="62"/>
      <c r="F7" s="62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ht="21.0" customHeight="1">
      <c r="A8" s="63"/>
      <c r="B8" s="64" t="s">
        <v>32</v>
      </c>
      <c r="C8" s="65" t="s">
        <v>33</v>
      </c>
      <c r="D8" s="65" t="s">
        <v>34</v>
      </c>
      <c r="E8" s="66" t="s">
        <v>35</v>
      </c>
      <c r="F8" s="67" t="s">
        <v>36</v>
      </c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ht="12.75" customHeight="1">
      <c r="A9" s="11"/>
      <c r="B9" s="68">
        <v>1.0</v>
      </c>
      <c r="C9" s="69" t="s">
        <v>37</v>
      </c>
      <c r="D9" s="70" t="s">
        <v>38</v>
      </c>
      <c r="E9" s="70" t="s">
        <v>39</v>
      </c>
      <c r="F9" s="7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1"/>
      <c r="B10" s="72">
        <v>2.0</v>
      </c>
      <c r="C10" s="73" t="s">
        <v>40</v>
      </c>
      <c r="D10" s="74" t="s">
        <v>38</v>
      </c>
      <c r="E10" s="75" t="s">
        <v>39</v>
      </c>
      <c r="F10" s="76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72">
        <v>3.0</v>
      </c>
      <c r="C11" s="73" t="s">
        <v>41</v>
      </c>
      <c r="D11" s="77" t="s">
        <v>42</v>
      </c>
      <c r="E11" s="75" t="s">
        <v>39</v>
      </c>
      <c r="F11" s="76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72">
        <v>4.0</v>
      </c>
      <c r="C12" s="73" t="s">
        <v>43</v>
      </c>
      <c r="D12" s="78" t="s">
        <v>44</v>
      </c>
      <c r="E12" s="75" t="s">
        <v>39</v>
      </c>
      <c r="F12" s="76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72">
        <v>5.0</v>
      </c>
      <c r="C13" s="73" t="s">
        <v>45</v>
      </c>
      <c r="D13" s="77" t="s">
        <v>42</v>
      </c>
      <c r="E13" s="75" t="s">
        <v>39</v>
      </c>
      <c r="F13" s="76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1"/>
      <c r="B14" s="72">
        <v>6.0</v>
      </c>
      <c r="C14" s="73" t="s">
        <v>46</v>
      </c>
      <c r="D14" s="77" t="s">
        <v>42</v>
      </c>
      <c r="E14" s="75" t="s">
        <v>39</v>
      </c>
      <c r="F14" s="76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72">
        <v>7.0</v>
      </c>
      <c r="C15" s="73" t="s">
        <v>47</v>
      </c>
      <c r="D15" s="77" t="s">
        <v>42</v>
      </c>
      <c r="E15" s="75" t="s">
        <v>39</v>
      </c>
      <c r="F15" s="76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72">
        <v>8.0</v>
      </c>
      <c r="C16" s="73" t="s">
        <v>48</v>
      </c>
      <c r="D16" s="77" t="s">
        <v>42</v>
      </c>
      <c r="E16" s="75" t="s">
        <v>39</v>
      </c>
      <c r="F16" s="76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72">
        <v>9.0</v>
      </c>
      <c r="C17" s="73" t="s">
        <v>49</v>
      </c>
      <c r="D17" s="77" t="s">
        <v>42</v>
      </c>
      <c r="E17" s="75" t="s">
        <v>39</v>
      </c>
      <c r="F17" s="76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72">
        <v>10.0</v>
      </c>
      <c r="C18" s="73" t="s">
        <v>50</v>
      </c>
      <c r="D18" s="77" t="s">
        <v>42</v>
      </c>
      <c r="E18" s="75" t="s">
        <v>39</v>
      </c>
      <c r="F18" s="76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72">
        <v>11.0</v>
      </c>
      <c r="C19" s="73" t="s">
        <v>51</v>
      </c>
      <c r="D19" s="77" t="s">
        <v>42</v>
      </c>
      <c r="E19" s="75" t="s">
        <v>39</v>
      </c>
      <c r="F19" s="76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72">
        <v>12.0</v>
      </c>
      <c r="C20" s="73" t="s">
        <v>47</v>
      </c>
      <c r="D20" s="77" t="s">
        <v>42</v>
      </c>
      <c r="E20" s="74" t="s">
        <v>39</v>
      </c>
      <c r="F20" s="76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72">
        <v>13.0</v>
      </c>
      <c r="C21" s="73" t="s">
        <v>52</v>
      </c>
      <c r="D21" s="77" t="s">
        <v>42</v>
      </c>
      <c r="E21" s="74" t="s">
        <v>39</v>
      </c>
      <c r="F21" s="76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79">
        <v>14.0</v>
      </c>
      <c r="C22" s="80" t="s">
        <v>53</v>
      </c>
      <c r="D22" s="81" t="s">
        <v>42</v>
      </c>
      <c r="E22" s="82" t="s">
        <v>39</v>
      </c>
      <c r="F22" s="8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84"/>
      <c r="C23" s="85"/>
      <c r="D23" s="86"/>
      <c r="E23" s="87"/>
      <c r="F23" s="88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89"/>
      <c r="C24" s="90"/>
      <c r="D24" s="62"/>
      <c r="E24" s="91"/>
      <c r="F24" s="49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89"/>
      <c r="C25" s="90"/>
      <c r="D25" s="62"/>
      <c r="E25" s="91"/>
      <c r="F25" s="4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89"/>
      <c r="C26" s="90"/>
      <c r="D26" s="62"/>
      <c r="E26" s="91"/>
      <c r="F26" s="49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89"/>
      <c r="C27" s="90"/>
      <c r="D27" s="62"/>
      <c r="E27" s="91"/>
      <c r="F27" s="49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89"/>
      <c r="C28" s="90"/>
      <c r="D28" s="62"/>
      <c r="E28" s="91"/>
      <c r="F28" s="49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89"/>
      <c r="C29" s="90"/>
      <c r="D29" s="62"/>
      <c r="E29" s="91"/>
      <c r="F29" s="49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89"/>
      <c r="C30" s="90"/>
      <c r="D30" s="62"/>
      <c r="E30" s="91"/>
      <c r="F30" s="49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89"/>
      <c r="C31" s="90"/>
      <c r="D31" s="62"/>
      <c r="E31" s="91"/>
      <c r="F31" s="49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89"/>
      <c r="C32" s="90"/>
      <c r="D32" s="62"/>
      <c r="E32" s="91"/>
      <c r="F32" s="49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89"/>
      <c r="C33" s="90"/>
      <c r="D33" s="62"/>
      <c r="E33" s="91"/>
      <c r="F33" s="49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89"/>
      <c r="C34" s="4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ht="12.75" customHeight="1">
      <c r="A35" s="11"/>
      <c r="B35" s="89"/>
      <c r="C35" s="49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ht="12.75" customHeight="1">
      <c r="A36" s="11"/>
      <c r="B36" s="89"/>
      <c r="C36" s="49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ht="12.75" customHeight="1">
      <c r="A37" s="11"/>
      <c r="B37" s="48"/>
      <c r="C37" s="49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ht="12.75" customHeight="1">
      <c r="A38" s="11"/>
      <c r="B38" s="48"/>
      <c r="C38" s="49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ht="12.75" customHeight="1">
      <c r="A39" s="11"/>
      <c r="B39" s="48"/>
      <c r="C39" s="49"/>
      <c r="D39" s="49"/>
      <c r="E39" s="49"/>
      <c r="F39" s="49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48"/>
      <c r="C40" s="49"/>
      <c r="D40" s="49"/>
      <c r="E40" s="49"/>
      <c r="F40" s="49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48"/>
      <c r="C41" s="49"/>
      <c r="D41" s="49"/>
      <c r="E41" s="49"/>
      <c r="F41" s="49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48"/>
      <c r="C42" s="49"/>
      <c r="D42" s="49"/>
      <c r="E42" s="49"/>
      <c r="F42" s="49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48"/>
      <c r="C43" s="49"/>
      <c r="D43" s="49"/>
      <c r="E43" s="49"/>
      <c r="F43" s="49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48"/>
      <c r="C44" s="49"/>
      <c r="D44" s="49"/>
      <c r="E44" s="49"/>
      <c r="F44" s="49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48"/>
      <c r="C45" s="49"/>
      <c r="D45" s="49"/>
      <c r="E45" s="49"/>
      <c r="F45" s="49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48"/>
      <c r="C46" s="49"/>
      <c r="D46" s="49"/>
      <c r="E46" s="49"/>
      <c r="F46" s="49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48"/>
      <c r="C47" s="49"/>
      <c r="D47" s="49"/>
      <c r="E47" s="49"/>
      <c r="F47" s="49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48"/>
      <c r="C48" s="49"/>
      <c r="D48" s="49"/>
      <c r="E48" s="49"/>
      <c r="F48" s="49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48"/>
      <c r="C49" s="49"/>
      <c r="D49" s="49"/>
      <c r="E49" s="49"/>
      <c r="F49" s="49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48"/>
      <c r="C50" s="49"/>
      <c r="D50" s="49"/>
      <c r="E50" s="49"/>
      <c r="F50" s="49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48"/>
      <c r="C51" s="49"/>
      <c r="D51" s="49"/>
      <c r="E51" s="49"/>
      <c r="F51" s="49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48"/>
      <c r="C52" s="49"/>
      <c r="D52" s="49"/>
      <c r="E52" s="49"/>
      <c r="F52" s="49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48"/>
      <c r="C53" s="49"/>
      <c r="D53" s="49"/>
      <c r="E53" s="49"/>
      <c r="F53" s="49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48"/>
      <c r="C54" s="49"/>
      <c r="D54" s="49"/>
      <c r="E54" s="49"/>
      <c r="F54" s="49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48"/>
      <c r="C55" s="49"/>
      <c r="D55" s="49"/>
      <c r="E55" s="49"/>
      <c r="F55" s="4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48"/>
      <c r="C56" s="49"/>
      <c r="D56" s="49"/>
      <c r="E56" s="49"/>
      <c r="F56" s="4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48"/>
      <c r="C57" s="49"/>
      <c r="D57" s="49"/>
      <c r="E57" s="49"/>
      <c r="F57" s="4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48"/>
      <c r="C58" s="49"/>
      <c r="D58" s="49"/>
      <c r="E58" s="49"/>
      <c r="F58" s="4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48"/>
      <c r="C59" s="49"/>
      <c r="D59" s="49"/>
      <c r="E59" s="49"/>
      <c r="F59" s="4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48"/>
      <c r="C60" s="49"/>
      <c r="D60" s="49"/>
      <c r="E60" s="49"/>
      <c r="F60" s="4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48"/>
      <c r="C61" s="49"/>
      <c r="D61" s="49"/>
      <c r="E61" s="49"/>
      <c r="F61" s="4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48"/>
      <c r="C62" s="49"/>
      <c r="D62" s="49"/>
      <c r="E62" s="49"/>
      <c r="F62" s="4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48"/>
      <c r="C63" s="49"/>
      <c r="D63" s="49"/>
      <c r="E63" s="49"/>
      <c r="F63" s="4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48"/>
      <c r="C64" s="49"/>
      <c r="D64" s="49"/>
      <c r="E64" s="49"/>
      <c r="F64" s="49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48"/>
      <c r="C65" s="49"/>
      <c r="D65" s="49"/>
      <c r="E65" s="49"/>
      <c r="F65" s="49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48"/>
      <c r="C66" s="49"/>
      <c r="D66" s="49"/>
      <c r="E66" s="49"/>
      <c r="F66" s="49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48"/>
      <c r="C67" s="49"/>
      <c r="D67" s="49"/>
      <c r="E67" s="49"/>
      <c r="F67" s="49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48"/>
      <c r="C68" s="49"/>
      <c r="D68" s="49"/>
      <c r="E68" s="49"/>
      <c r="F68" s="49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48"/>
      <c r="C69" s="49"/>
      <c r="D69" s="49"/>
      <c r="E69" s="49"/>
      <c r="F69" s="49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48"/>
      <c r="C70" s="49"/>
      <c r="D70" s="49"/>
      <c r="E70" s="49"/>
      <c r="F70" s="49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48"/>
      <c r="C71" s="49"/>
      <c r="D71" s="49"/>
      <c r="E71" s="49"/>
      <c r="F71" s="49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48"/>
      <c r="C72" s="49"/>
      <c r="D72" s="49"/>
      <c r="E72" s="49"/>
      <c r="F72" s="49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48"/>
      <c r="C73" s="49"/>
      <c r="D73" s="49"/>
      <c r="E73" s="49"/>
      <c r="F73" s="49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48"/>
      <c r="C74" s="49"/>
      <c r="D74" s="49"/>
      <c r="E74" s="49"/>
      <c r="F74" s="49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48"/>
      <c r="C75" s="49"/>
      <c r="D75" s="49"/>
      <c r="E75" s="49"/>
      <c r="F75" s="49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48"/>
      <c r="C76" s="49"/>
      <c r="D76" s="49"/>
      <c r="E76" s="49"/>
      <c r="F76" s="49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48"/>
      <c r="C77" s="49"/>
      <c r="D77" s="49"/>
      <c r="E77" s="49"/>
      <c r="F77" s="49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48"/>
      <c r="C78" s="49"/>
      <c r="D78" s="49"/>
      <c r="E78" s="49"/>
      <c r="F78" s="49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48"/>
      <c r="C79" s="49"/>
      <c r="D79" s="49"/>
      <c r="E79" s="49"/>
      <c r="F79" s="49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48"/>
      <c r="C80" s="49"/>
      <c r="D80" s="49"/>
      <c r="E80" s="49"/>
      <c r="F80" s="49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48"/>
      <c r="C81" s="49"/>
      <c r="D81" s="49"/>
      <c r="E81" s="49"/>
      <c r="F81" s="49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48"/>
      <c r="C82" s="49"/>
      <c r="D82" s="49"/>
      <c r="E82" s="49"/>
      <c r="F82" s="49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48"/>
      <c r="C83" s="49"/>
      <c r="D83" s="49"/>
      <c r="E83" s="49"/>
      <c r="F83" s="49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48"/>
      <c r="C84" s="49"/>
      <c r="D84" s="49"/>
      <c r="E84" s="49"/>
      <c r="F84" s="49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48"/>
      <c r="C85" s="49"/>
      <c r="D85" s="49"/>
      <c r="E85" s="49"/>
      <c r="F85" s="49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48"/>
      <c r="C86" s="49"/>
      <c r="D86" s="49"/>
      <c r="E86" s="49"/>
      <c r="F86" s="49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48"/>
      <c r="C87" s="49"/>
      <c r="D87" s="49"/>
      <c r="E87" s="49"/>
      <c r="F87" s="49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48"/>
      <c r="C88" s="49"/>
      <c r="D88" s="49"/>
      <c r="E88" s="49"/>
      <c r="F88" s="49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48"/>
      <c r="C89" s="49"/>
      <c r="D89" s="49"/>
      <c r="E89" s="49"/>
      <c r="F89" s="49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48"/>
      <c r="C90" s="49"/>
      <c r="D90" s="49"/>
      <c r="E90" s="49"/>
      <c r="F90" s="49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48"/>
      <c r="C91" s="49"/>
      <c r="D91" s="49"/>
      <c r="E91" s="49"/>
      <c r="F91" s="49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48"/>
      <c r="C92" s="49"/>
      <c r="D92" s="49"/>
      <c r="E92" s="49"/>
      <c r="F92" s="49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48"/>
      <c r="C93" s="49"/>
      <c r="D93" s="49"/>
      <c r="E93" s="49"/>
      <c r="F93" s="49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48"/>
      <c r="C94" s="49"/>
      <c r="D94" s="49"/>
      <c r="E94" s="49"/>
      <c r="F94" s="49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48"/>
      <c r="C95" s="49"/>
      <c r="D95" s="49"/>
      <c r="E95" s="49"/>
      <c r="F95" s="49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48"/>
      <c r="C96" s="49"/>
      <c r="D96" s="49"/>
      <c r="E96" s="49"/>
      <c r="F96" s="49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48"/>
      <c r="C97" s="49"/>
      <c r="D97" s="49"/>
      <c r="E97" s="49"/>
      <c r="F97" s="49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48"/>
      <c r="C98" s="49"/>
      <c r="D98" s="49"/>
      <c r="E98" s="49"/>
      <c r="F98" s="49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48"/>
      <c r="C99" s="49"/>
      <c r="D99" s="49"/>
      <c r="E99" s="49"/>
      <c r="F99" s="49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48"/>
      <c r="C100" s="49"/>
      <c r="D100" s="49"/>
      <c r="E100" s="49"/>
      <c r="F100" s="49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48"/>
      <c r="C101" s="49"/>
      <c r="D101" s="49"/>
      <c r="E101" s="49"/>
      <c r="F101" s="49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48"/>
      <c r="C102" s="49"/>
      <c r="D102" s="49"/>
      <c r="E102" s="49"/>
      <c r="F102" s="49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48"/>
      <c r="C103" s="49"/>
      <c r="D103" s="49"/>
      <c r="E103" s="49"/>
      <c r="F103" s="49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48"/>
      <c r="C104" s="49"/>
      <c r="D104" s="49"/>
      <c r="E104" s="49"/>
      <c r="F104" s="49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48"/>
      <c r="C105" s="49"/>
      <c r="D105" s="49"/>
      <c r="E105" s="49"/>
      <c r="F105" s="49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48"/>
      <c r="C106" s="49"/>
      <c r="D106" s="49"/>
      <c r="E106" s="49"/>
      <c r="F106" s="49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48"/>
      <c r="C107" s="49"/>
      <c r="D107" s="49"/>
      <c r="E107" s="49"/>
      <c r="F107" s="49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48"/>
      <c r="C108" s="49"/>
      <c r="D108" s="49"/>
      <c r="E108" s="49"/>
      <c r="F108" s="49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48"/>
      <c r="C109" s="49"/>
      <c r="D109" s="49"/>
      <c r="E109" s="49"/>
      <c r="F109" s="49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48"/>
      <c r="C110" s="49"/>
      <c r="D110" s="49"/>
      <c r="E110" s="49"/>
      <c r="F110" s="49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48"/>
      <c r="C111" s="49"/>
      <c r="D111" s="49"/>
      <c r="E111" s="49"/>
      <c r="F111" s="49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48"/>
      <c r="C112" s="49"/>
      <c r="D112" s="49"/>
      <c r="E112" s="49"/>
      <c r="F112" s="49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48"/>
      <c r="C113" s="49"/>
      <c r="D113" s="49"/>
      <c r="E113" s="49"/>
      <c r="F113" s="49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48"/>
      <c r="C114" s="49"/>
      <c r="D114" s="49"/>
      <c r="E114" s="49"/>
      <c r="F114" s="49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48"/>
      <c r="C115" s="49"/>
      <c r="D115" s="49"/>
      <c r="E115" s="49"/>
      <c r="F115" s="49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48"/>
      <c r="C116" s="49"/>
      <c r="D116" s="49"/>
      <c r="E116" s="49"/>
      <c r="F116" s="49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48"/>
      <c r="C117" s="49"/>
      <c r="D117" s="49"/>
      <c r="E117" s="49"/>
      <c r="F117" s="49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48"/>
      <c r="C118" s="49"/>
      <c r="D118" s="49"/>
      <c r="E118" s="49"/>
      <c r="F118" s="49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48"/>
      <c r="C119" s="49"/>
      <c r="D119" s="49"/>
      <c r="E119" s="49"/>
      <c r="F119" s="49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48"/>
      <c r="C120" s="49"/>
      <c r="D120" s="49"/>
      <c r="E120" s="49"/>
      <c r="F120" s="49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48"/>
      <c r="C121" s="49"/>
      <c r="D121" s="49"/>
      <c r="E121" s="49"/>
      <c r="F121" s="49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48"/>
      <c r="C122" s="49"/>
      <c r="D122" s="49"/>
      <c r="E122" s="49"/>
      <c r="F122" s="49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48"/>
      <c r="C123" s="49"/>
      <c r="D123" s="49"/>
      <c r="E123" s="49"/>
      <c r="F123" s="49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48"/>
      <c r="C124" s="49"/>
      <c r="D124" s="49"/>
      <c r="E124" s="49"/>
      <c r="F124" s="49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48"/>
      <c r="C125" s="49"/>
      <c r="D125" s="49"/>
      <c r="E125" s="49"/>
      <c r="F125" s="49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48"/>
      <c r="C126" s="49"/>
      <c r="D126" s="49"/>
      <c r="E126" s="49"/>
      <c r="F126" s="49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48"/>
      <c r="C127" s="49"/>
      <c r="D127" s="49"/>
      <c r="E127" s="49"/>
      <c r="F127" s="49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48"/>
      <c r="C128" s="49"/>
      <c r="D128" s="49"/>
      <c r="E128" s="49"/>
      <c r="F128" s="49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48"/>
      <c r="C129" s="49"/>
      <c r="D129" s="49"/>
      <c r="E129" s="49"/>
      <c r="F129" s="49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48"/>
      <c r="C130" s="49"/>
      <c r="D130" s="49"/>
      <c r="E130" s="49"/>
      <c r="F130" s="49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48"/>
      <c r="C131" s="49"/>
      <c r="D131" s="49"/>
      <c r="E131" s="49"/>
      <c r="F131" s="49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48"/>
      <c r="C132" s="49"/>
      <c r="D132" s="49"/>
      <c r="E132" s="49"/>
      <c r="F132" s="49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48"/>
      <c r="C133" s="49"/>
      <c r="D133" s="49"/>
      <c r="E133" s="49"/>
      <c r="F133" s="49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48"/>
      <c r="C134" s="49"/>
      <c r="D134" s="49"/>
      <c r="E134" s="49"/>
      <c r="F134" s="49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48"/>
      <c r="C135" s="49"/>
      <c r="D135" s="49"/>
      <c r="E135" s="49"/>
      <c r="F135" s="49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48"/>
      <c r="C136" s="49"/>
      <c r="D136" s="49"/>
      <c r="E136" s="49"/>
      <c r="F136" s="49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48"/>
      <c r="C137" s="49"/>
      <c r="D137" s="49"/>
      <c r="E137" s="49"/>
      <c r="F137" s="49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48"/>
      <c r="C138" s="49"/>
      <c r="D138" s="49"/>
      <c r="E138" s="49"/>
      <c r="F138" s="49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48"/>
      <c r="C139" s="49"/>
      <c r="D139" s="49"/>
      <c r="E139" s="49"/>
      <c r="F139" s="49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48"/>
      <c r="C140" s="49"/>
      <c r="D140" s="49"/>
      <c r="E140" s="49"/>
      <c r="F140" s="49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48"/>
      <c r="C141" s="49"/>
      <c r="D141" s="49"/>
      <c r="E141" s="49"/>
      <c r="F141" s="49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48"/>
      <c r="C142" s="49"/>
      <c r="D142" s="49"/>
      <c r="E142" s="49"/>
      <c r="F142" s="49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48"/>
      <c r="C143" s="49"/>
      <c r="D143" s="49"/>
      <c r="E143" s="49"/>
      <c r="F143" s="49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48"/>
      <c r="C144" s="49"/>
      <c r="D144" s="49"/>
      <c r="E144" s="49"/>
      <c r="F144" s="49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48"/>
      <c r="C145" s="49"/>
      <c r="D145" s="49"/>
      <c r="E145" s="49"/>
      <c r="F145" s="49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48"/>
      <c r="C146" s="49"/>
      <c r="D146" s="49"/>
      <c r="E146" s="49"/>
      <c r="F146" s="49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48"/>
      <c r="C147" s="49"/>
      <c r="D147" s="49"/>
      <c r="E147" s="49"/>
      <c r="F147" s="49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48"/>
      <c r="C148" s="49"/>
      <c r="D148" s="49"/>
      <c r="E148" s="49"/>
      <c r="F148" s="49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48"/>
      <c r="C149" s="49"/>
      <c r="D149" s="49"/>
      <c r="E149" s="49"/>
      <c r="F149" s="49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48"/>
      <c r="C150" s="49"/>
      <c r="D150" s="49"/>
      <c r="E150" s="49"/>
      <c r="F150" s="49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48"/>
      <c r="C151" s="49"/>
      <c r="D151" s="49"/>
      <c r="E151" s="49"/>
      <c r="F151" s="49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48"/>
      <c r="C152" s="49"/>
      <c r="D152" s="49"/>
      <c r="E152" s="49"/>
      <c r="F152" s="49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48"/>
      <c r="C153" s="49"/>
      <c r="D153" s="49"/>
      <c r="E153" s="49"/>
      <c r="F153" s="49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48"/>
      <c r="C154" s="49"/>
      <c r="D154" s="49"/>
      <c r="E154" s="49"/>
      <c r="F154" s="49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48"/>
      <c r="C155" s="49"/>
      <c r="D155" s="49"/>
      <c r="E155" s="49"/>
      <c r="F155" s="49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48"/>
      <c r="C156" s="49"/>
      <c r="D156" s="49"/>
      <c r="E156" s="49"/>
      <c r="F156" s="49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48"/>
      <c r="C157" s="49"/>
      <c r="D157" s="49"/>
      <c r="E157" s="49"/>
      <c r="F157" s="49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48"/>
      <c r="C158" s="49"/>
      <c r="D158" s="49"/>
      <c r="E158" s="49"/>
      <c r="F158" s="49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48"/>
      <c r="C159" s="49"/>
      <c r="D159" s="49"/>
      <c r="E159" s="49"/>
      <c r="F159" s="49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48"/>
      <c r="C160" s="49"/>
      <c r="D160" s="49"/>
      <c r="E160" s="49"/>
      <c r="F160" s="49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48"/>
      <c r="C161" s="49"/>
      <c r="D161" s="49"/>
      <c r="E161" s="49"/>
      <c r="F161" s="49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48"/>
      <c r="C162" s="49"/>
      <c r="D162" s="49"/>
      <c r="E162" s="49"/>
      <c r="F162" s="49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48"/>
      <c r="C163" s="49"/>
      <c r="D163" s="49"/>
      <c r="E163" s="49"/>
      <c r="F163" s="49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48"/>
      <c r="C164" s="49"/>
      <c r="D164" s="49"/>
      <c r="E164" s="49"/>
      <c r="F164" s="49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48"/>
      <c r="C165" s="49"/>
      <c r="D165" s="49"/>
      <c r="E165" s="49"/>
      <c r="F165" s="49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48"/>
      <c r="C166" s="49"/>
      <c r="D166" s="49"/>
      <c r="E166" s="49"/>
      <c r="F166" s="49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48"/>
      <c r="C167" s="49"/>
      <c r="D167" s="49"/>
      <c r="E167" s="49"/>
      <c r="F167" s="49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48"/>
      <c r="C168" s="49"/>
      <c r="D168" s="49"/>
      <c r="E168" s="49"/>
      <c r="F168" s="49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48"/>
      <c r="C169" s="49"/>
      <c r="D169" s="49"/>
      <c r="E169" s="49"/>
      <c r="F169" s="49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48"/>
      <c r="C170" s="49"/>
      <c r="D170" s="49"/>
      <c r="E170" s="49"/>
      <c r="F170" s="49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48"/>
      <c r="C171" s="49"/>
      <c r="D171" s="49"/>
      <c r="E171" s="49"/>
      <c r="F171" s="49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48"/>
      <c r="C172" s="49"/>
      <c r="D172" s="49"/>
      <c r="E172" s="49"/>
      <c r="F172" s="49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48"/>
      <c r="C173" s="49"/>
      <c r="D173" s="49"/>
      <c r="E173" s="49"/>
      <c r="F173" s="49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48"/>
      <c r="C174" s="49"/>
      <c r="D174" s="49"/>
      <c r="E174" s="49"/>
      <c r="F174" s="49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48"/>
      <c r="C175" s="49"/>
      <c r="D175" s="49"/>
      <c r="E175" s="49"/>
      <c r="F175" s="49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48"/>
      <c r="C176" s="49"/>
      <c r="D176" s="49"/>
      <c r="E176" s="49"/>
      <c r="F176" s="49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48"/>
      <c r="C177" s="49"/>
      <c r="D177" s="49"/>
      <c r="E177" s="49"/>
      <c r="F177" s="49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48"/>
      <c r="C178" s="49"/>
      <c r="D178" s="49"/>
      <c r="E178" s="49"/>
      <c r="F178" s="49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48"/>
      <c r="C179" s="49"/>
      <c r="D179" s="49"/>
      <c r="E179" s="49"/>
      <c r="F179" s="49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48"/>
      <c r="C180" s="49"/>
      <c r="D180" s="49"/>
      <c r="E180" s="49"/>
      <c r="F180" s="4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48"/>
      <c r="C181" s="49"/>
      <c r="D181" s="49"/>
      <c r="E181" s="49"/>
      <c r="F181" s="4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48"/>
      <c r="C182" s="49"/>
      <c r="D182" s="49"/>
      <c r="E182" s="49"/>
      <c r="F182" s="4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48"/>
      <c r="C183" s="49"/>
      <c r="D183" s="49"/>
      <c r="E183" s="49"/>
      <c r="F183" s="4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48"/>
      <c r="C184" s="49"/>
      <c r="D184" s="49"/>
      <c r="E184" s="49"/>
      <c r="F184" s="4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48"/>
      <c r="C185" s="49"/>
      <c r="D185" s="49"/>
      <c r="E185" s="49"/>
      <c r="F185" s="4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48"/>
      <c r="C186" s="49"/>
      <c r="D186" s="49"/>
      <c r="E186" s="49"/>
      <c r="F186" s="4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48"/>
      <c r="C187" s="49"/>
      <c r="D187" s="49"/>
      <c r="E187" s="49"/>
      <c r="F187" s="4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48"/>
      <c r="C188" s="49"/>
      <c r="D188" s="49"/>
      <c r="E188" s="49"/>
      <c r="F188" s="4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48"/>
      <c r="C189" s="49"/>
      <c r="D189" s="49"/>
      <c r="E189" s="49"/>
      <c r="F189" s="4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48"/>
      <c r="C190" s="49"/>
      <c r="D190" s="49"/>
      <c r="E190" s="49"/>
      <c r="F190" s="4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48"/>
      <c r="C191" s="49"/>
      <c r="D191" s="49"/>
      <c r="E191" s="49"/>
      <c r="F191" s="4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48"/>
      <c r="C192" s="49"/>
      <c r="D192" s="49"/>
      <c r="E192" s="49"/>
      <c r="F192" s="4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48"/>
      <c r="C193" s="49"/>
      <c r="D193" s="49"/>
      <c r="E193" s="49"/>
      <c r="F193" s="4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48"/>
      <c r="C194" s="49"/>
      <c r="D194" s="49"/>
      <c r="E194" s="49"/>
      <c r="F194" s="4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48"/>
      <c r="C195" s="49"/>
      <c r="D195" s="49"/>
      <c r="E195" s="49"/>
      <c r="F195" s="4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48"/>
      <c r="C196" s="49"/>
      <c r="D196" s="49"/>
      <c r="E196" s="49"/>
      <c r="F196" s="4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48"/>
      <c r="C197" s="49"/>
      <c r="D197" s="49"/>
      <c r="E197" s="49"/>
      <c r="F197" s="4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48"/>
      <c r="C198" s="49"/>
      <c r="D198" s="49"/>
      <c r="E198" s="49"/>
      <c r="F198" s="4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48"/>
      <c r="C199" s="49"/>
      <c r="D199" s="49"/>
      <c r="E199" s="49"/>
      <c r="F199" s="4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48"/>
      <c r="C200" s="49"/>
      <c r="D200" s="49"/>
      <c r="E200" s="49"/>
      <c r="F200" s="4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48"/>
      <c r="C201" s="49"/>
      <c r="D201" s="49"/>
      <c r="E201" s="49"/>
      <c r="F201" s="4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48"/>
      <c r="C202" s="49"/>
      <c r="D202" s="49"/>
      <c r="E202" s="49"/>
      <c r="F202" s="4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48"/>
      <c r="C203" s="49"/>
      <c r="D203" s="49"/>
      <c r="E203" s="49"/>
      <c r="F203" s="4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48"/>
      <c r="C204" s="49"/>
      <c r="D204" s="49"/>
      <c r="E204" s="49"/>
      <c r="F204" s="4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48"/>
      <c r="C205" s="49"/>
      <c r="D205" s="49"/>
      <c r="E205" s="49"/>
      <c r="F205" s="4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48"/>
      <c r="C206" s="49"/>
      <c r="D206" s="49"/>
      <c r="E206" s="49"/>
      <c r="F206" s="4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48"/>
      <c r="C207" s="49"/>
      <c r="D207" s="49"/>
      <c r="E207" s="49"/>
      <c r="F207" s="4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48"/>
      <c r="C208" s="49"/>
      <c r="D208" s="49"/>
      <c r="E208" s="49"/>
      <c r="F208" s="4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48"/>
      <c r="C209" s="49"/>
      <c r="D209" s="49"/>
      <c r="E209" s="49"/>
      <c r="F209" s="4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48"/>
      <c r="C210" s="49"/>
      <c r="D210" s="49"/>
      <c r="E210" s="49"/>
      <c r="F210" s="4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48"/>
      <c r="C211" s="49"/>
      <c r="D211" s="49"/>
      <c r="E211" s="49"/>
      <c r="F211" s="4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48"/>
      <c r="C212" s="49"/>
      <c r="D212" s="49"/>
      <c r="E212" s="49"/>
      <c r="F212" s="4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48"/>
      <c r="C213" s="49"/>
      <c r="D213" s="49"/>
      <c r="E213" s="49"/>
      <c r="F213" s="4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48"/>
      <c r="C214" s="49"/>
      <c r="D214" s="49"/>
      <c r="E214" s="49"/>
      <c r="F214" s="4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48"/>
      <c r="C215" s="49"/>
      <c r="D215" s="49"/>
      <c r="E215" s="49"/>
      <c r="F215" s="4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48"/>
      <c r="C216" s="49"/>
      <c r="D216" s="49"/>
      <c r="E216" s="49"/>
      <c r="F216" s="4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48"/>
      <c r="C217" s="49"/>
      <c r="D217" s="49"/>
      <c r="E217" s="49"/>
      <c r="F217" s="4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48"/>
      <c r="C218" s="49"/>
      <c r="D218" s="49"/>
      <c r="E218" s="49"/>
      <c r="F218" s="4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48"/>
      <c r="C219" s="49"/>
      <c r="D219" s="49"/>
      <c r="E219" s="49"/>
      <c r="F219" s="4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48"/>
      <c r="C220" s="49"/>
      <c r="D220" s="49"/>
      <c r="E220" s="49"/>
      <c r="F220" s="4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48"/>
      <c r="C221" s="49"/>
      <c r="D221" s="49"/>
      <c r="E221" s="49"/>
      <c r="F221" s="4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48"/>
      <c r="C222" s="49"/>
      <c r="D222" s="49"/>
      <c r="E222" s="49"/>
      <c r="F222" s="4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C3"/>
    <mergeCell ref="D3:F3"/>
    <mergeCell ref="B4:C4"/>
    <mergeCell ref="D4:F4"/>
    <mergeCell ref="B5:C5"/>
    <mergeCell ref="D5:F5"/>
  </mergeCells>
  <hyperlinks>
    <hyperlink display="Authenticate" location="Authenticate!B10" ref="D9"/>
    <hyperlink display="Authenticate" location="Authenticate!B10" ref="D10"/>
    <hyperlink display="ManagePost" location="ManagePost!A1" ref="D11"/>
    <hyperlink display="Change Status Post" location="ChangeStatusPost!A1" ref="D12"/>
    <hyperlink display="ManagePost" location="ManagePost!A1" ref="D13"/>
    <hyperlink display="ManagePost" location="ManagePost!A1" ref="D14"/>
    <hyperlink display="ManagePost" location="ManagePost!A1" ref="D15"/>
    <hyperlink display="ManagePost" location="ManagePost!A1" ref="D16"/>
    <hyperlink display="ManagePost" location="ManagePost!A1" ref="D17"/>
    <hyperlink display="ManagePost" location="ManagePost!A1" ref="D18"/>
    <hyperlink display="ManagePost" location="ManagePost!A1" ref="D19"/>
    <hyperlink display="ManagePost" location="ManagePost!A1" ref="D20"/>
    <hyperlink display="ManagePost" location="ManagePost!A1" ref="D21"/>
    <hyperlink display="ManagePost" location="ManagePost!A1" ref="D22"/>
  </hyperlinks>
  <printOptions/>
  <pageMargins bottom="1.1506944444444445" footer="0.0" header="0.0" left="0.7479166666666667" right="0.7479166666666667" top="0.9840277777777778"/>
  <pageSetup paperSize="9" orientation="landscape"/>
  <headerFooter>
    <oddFooter>&amp;L 02ae-BM/PM/HDCV/FSOFT v2/0&amp;CInternal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3.5"/>
    <col customWidth="1" min="3" max="3" width="19.38"/>
    <col customWidth="1" min="4" max="6" width="11.63"/>
    <col customWidth="1" min="7" max="7" width="9.0"/>
    <col customWidth="1" min="8" max="8" width="35.5"/>
    <col customWidth="1" min="9" max="26" width="9.0"/>
  </cols>
  <sheetData>
    <row r="1" ht="25.5" customHeight="1">
      <c r="A1" s="11"/>
      <c r="B1" s="92" t="s">
        <v>54</v>
      </c>
      <c r="C1" s="93"/>
      <c r="D1" s="93"/>
      <c r="E1" s="93"/>
      <c r="F1" s="93"/>
      <c r="G1" s="93"/>
      <c r="H1" s="94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95"/>
      <c r="B2" s="95"/>
      <c r="C2" s="11"/>
      <c r="D2" s="11"/>
      <c r="E2" s="11"/>
      <c r="F2" s="11"/>
      <c r="G2" s="11"/>
      <c r="H2" s="96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0" customHeight="1">
      <c r="A3" s="11"/>
      <c r="B3" s="97" t="s">
        <v>1</v>
      </c>
      <c r="C3" s="98" t="s">
        <v>55</v>
      </c>
      <c r="D3" s="6"/>
      <c r="E3" s="99" t="s">
        <v>3</v>
      </c>
      <c r="F3" s="6"/>
      <c r="G3" s="100"/>
      <c r="H3" s="101" t="s">
        <v>4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0" customHeight="1">
      <c r="A4" s="11"/>
      <c r="B4" s="97" t="s">
        <v>5</v>
      </c>
      <c r="C4" s="98"/>
      <c r="D4" s="6"/>
      <c r="E4" s="99" t="s">
        <v>6</v>
      </c>
      <c r="F4" s="6"/>
      <c r="G4" s="102"/>
      <c r="H4" s="103" t="s">
        <v>7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0" customHeight="1">
      <c r="A5" s="11"/>
      <c r="B5" s="104" t="s">
        <v>8</v>
      </c>
      <c r="C5" s="105" t="s">
        <v>56</v>
      </c>
      <c r="D5" s="6"/>
      <c r="E5" s="99" t="s">
        <v>9</v>
      </c>
      <c r="F5" s="6"/>
      <c r="G5" s="102"/>
      <c r="H5" s="106" t="s">
        <v>57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21.75" customHeight="1">
      <c r="A6" s="95"/>
      <c r="B6" s="104" t="s">
        <v>58</v>
      </c>
      <c r="C6" s="107"/>
      <c r="D6" s="5"/>
      <c r="E6" s="5"/>
      <c r="F6" s="5"/>
      <c r="G6" s="5"/>
      <c r="H6" s="6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95"/>
      <c r="B7" s="27"/>
      <c r="C7" s="108"/>
      <c r="D7" s="11"/>
      <c r="E7" s="11"/>
      <c r="F7" s="11"/>
      <c r="G7" s="11"/>
      <c r="H7" s="96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27"/>
      <c r="C8" s="108"/>
      <c r="D8" s="11"/>
      <c r="E8" s="11"/>
      <c r="F8" s="11"/>
      <c r="G8" s="11"/>
      <c r="H8" s="96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1"/>
      <c r="B9" s="109"/>
      <c r="C9" s="109"/>
      <c r="D9" s="109"/>
      <c r="E9" s="109"/>
      <c r="F9" s="109"/>
      <c r="G9" s="109"/>
      <c r="H9" s="10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10"/>
      <c r="B10" s="111" t="s">
        <v>32</v>
      </c>
      <c r="C10" s="112" t="s">
        <v>59</v>
      </c>
      <c r="D10" s="113" t="s">
        <v>60</v>
      </c>
      <c r="E10" s="112" t="s">
        <v>61</v>
      </c>
      <c r="F10" s="112" t="s">
        <v>62</v>
      </c>
      <c r="G10" s="114" t="s">
        <v>63</v>
      </c>
      <c r="H10" s="115" t="s">
        <v>64</v>
      </c>
      <c r="I10" s="116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0"/>
      <c r="B11" s="117">
        <v>1.0</v>
      </c>
      <c r="C11" s="118" t="str">
        <f>Authenticate!B2</f>
        <v>Authenticate</v>
      </c>
      <c r="D11" s="119">
        <f>Authenticate!A6</f>
        <v>6</v>
      </c>
      <c r="E11" s="119">
        <f>Authenticate!B6</f>
        <v>0</v>
      </c>
      <c r="F11" s="119">
        <f>Authenticate!C6</f>
        <v>0</v>
      </c>
      <c r="G11" s="120">
        <f>Authenticate!D6</f>
        <v>0</v>
      </c>
      <c r="H11" s="121">
        <f t="shared" ref="H11:H13" si="1">Sum(D11:F11)</f>
        <v>6</v>
      </c>
      <c r="I11" s="116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0"/>
      <c r="B12" s="117">
        <f t="shared" ref="B12:B13" si="2">B11+1</f>
        <v>2</v>
      </c>
      <c r="C12" s="122" t="s">
        <v>65</v>
      </c>
      <c r="D12" s="119">
        <f>ManagePost!A6</f>
        <v>6</v>
      </c>
      <c r="E12" s="119">
        <f>ManagePost!B6</f>
        <v>0</v>
      </c>
      <c r="F12" s="119" t="str">
        <f>ManagePost!C6</f>
        <v/>
      </c>
      <c r="G12" s="119">
        <f>ManagePost!D6</f>
        <v>0</v>
      </c>
      <c r="H12" s="121">
        <f t="shared" si="1"/>
        <v>6</v>
      </c>
      <c r="I12" s="116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0"/>
      <c r="B13" s="117">
        <f t="shared" si="2"/>
        <v>3</v>
      </c>
      <c r="C13" s="122" t="s">
        <v>44</v>
      </c>
      <c r="D13" s="119">
        <f>ChangeStatusPost!A6</f>
        <v>1</v>
      </c>
      <c r="E13" s="119">
        <f>ChangeStatusPost!B6</f>
        <v>0</v>
      </c>
      <c r="F13" s="119" t="str">
        <f>ChangeStatusPost!C6</f>
        <v/>
      </c>
      <c r="G13" s="119">
        <f>ChangeStatusPost!D6</f>
        <v>0</v>
      </c>
      <c r="H13" s="121">
        <f t="shared" si="1"/>
        <v>1</v>
      </c>
      <c r="I13" s="116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10"/>
      <c r="B14" s="123"/>
      <c r="C14" s="124" t="s">
        <v>66</v>
      </c>
      <c r="D14" s="125">
        <f>SUM(D11:D13)</f>
        <v>13</v>
      </c>
      <c r="E14" s="125">
        <v>0.0</v>
      </c>
      <c r="F14" s="125">
        <f>SUM(F11:F13)</f>
        <v>0</v>
      </c>
      <c r="G14" s="126">
        <v>0.0</v>
      </c>
      <c r="H14" s="127">
        <f>Sum(H11:H13)</f>
        <v>13</v>
      </c>
      <c r="I14" s="116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128"/>
      <c r="C15" s="129"/>
      <c r="D15" s="130"/>
      <c r="E15" s="131"/>
      <c r="F15" s="131"/>
      <c r="G15" s="131"/>
      <c r="H15" s="13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11"/>
      <c r="C16" s="9" t="s">
        <v>67</v>
      </c>
      <c r="D16" s="11"/>
      <c r="E16" s="132">
        <v>100.0</v>
      </c>
      <c r="F16" s="11" t="s">
        <v>68</v>
      </c>
      <c r="G16" s="11"/>
      <c r="H16" s="13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9" t="s">
        <v>69</v>
      </c>
      <c r="D17" s="11"/>
      <c r="E17" s="132">
        <v>100.0</v>
      </c>
      <c r="F17" s="11" t="s">
        <v>68</v>
      </c>
      <c r="G17" s="11"/>
      <c r="H17" s="13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rintOptions/>
  <pageMargins bottom="0.9840277777777777" footer="0.0" header="0.0" left="0.7479166666666667" right="0.7479166666666667" top="0.9840277777777778"/>
  <pageSetup orientation="landscape"/>
  <headerFooter>
    <oddFooter>&amp;L 02ae-BM/PM/HDCV/FSOFT v2/0&amp;CInternal use&amp;R&amp;P/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20.13"/>
    <col customWidth="1" min="2" max="2" width="19.13"/>
    <col customWidth="1" min="3" max="4" width="25.63"/>
    <col customWidth="1" min="5" max="5" width="28.5"/>
    <col customWidth="1" min="6" max="6" width="11.25"/>
    <col customWidth="1" min="7" max="7" width="10.63"/>
    <col customWidth="1" min="8" max="8" width="16.38"/>
    <col customWidth="1" min="9" max="9" width="23.13"/>
    <col customWidth="1" min="10" max="10" width="37.25"/>
    <col customWidth="1" min="11" max="11" width="8.25"/>
    <col customWidth="1" hidden="1" min="12" max="12" width="9.75"/>
    <col customWidth="1" min="13" max="26" width="9.0"/>
  </cols>
  <sheetData>
    <row r="1" ht="12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34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0" customHeight="1">
      <c r="A2" s="135" t="s">
        <v>70</v>
      </c>
      <c r="B2" s="136" t="s">
        <v>38</v>
      </c>
      <c r="C2" s="137"/>
      <c r="D2" s="137"/>
      <c r="E2" s="138"/>
      <c r="F2" s="139"/>
      <c r="G2" s="140"/>
      <c r="H2" s="56"/>
      <c r="I2" s="56"/>
      <c r="J2" s="56"/>
      <c r="K2" s="141"/>
      <c r="L2" s="142" t="s">
        <v>60</v>
      </c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 ht="12.75" customHeight="1">
      <c r="A3" s="143" t="s">
        <v>71</v>
      </c>
      <c r="B3" s="144" t="s">
        <v>72</v>
      </c>
      <c r="C3" s="5"/>
      <c r="D3" s="5"/>
      <c r="E3" s="145"/>
      <c r="F3" s="139"/>
      <c r="G3" s="140"/>
      <c r="H3" s="56"/>
      <c r="I3" s="56"/>
      <c r="J3" s="56"/>
      <c r="K3" s="141"/>
      <c r="L3" s="142" t="s">
        <v>61</v>
      </c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</row>
    <row r="4" ht="18.0" customHeight="1">
      <c r="A4" s="143" t="s">
        <v>73</v>
      </c>
      <c r="B4" s="146"/>
      <c r="C4" s="5"/>
      <c r="D4" s="5"/>
      <c r="E4" s="145"/>
      <c r="F4" s="139"/>
      <c r="G4" s="140"/>
      <c r="H4" s="56"/>
      <c r="I4" s="56"/>
      <c r="J4" s="56"/>
      <c r="K4" s="141"/>
      <c r="L4" s="142" t="s">
        <v>74</v>
      </c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</row>
    <row r="5" ht="19.5" customHeight="1">
      <c r="A5" s="147" t="s">
        <v>60</v>
      </c>
      <c r="B5" s="148" t="s">
        <v>61</v>
      </c>
      <c r="C5" s="148" t="s">
        <v>62</v>
      </c>
      <c r="D5" s="148" t="s">
        <v>63</v>
      </c>
      <c r="E5" s="149" t="s">
        <v>75</v>
      </c>
      <c r="F5" s="150"/>
      <c r="G5" s="150"/>
      <c r="H5" s="151"/>
      <c r="I5" s="151"/>
      <c r="J5" s="151"/>
      <c r="K5" s="152"/>
      <c r="L5" s="142" t="s">
        <v>63</v>
      </c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</row>
    <row r="6" ht="15.0" customHeight="1">
      <c r="A6" s="153">
        <f>COUNTIF(F10:G990,"Pass")</f>
        <v>6</v>
      </c>
      <c r="B6" s="154">
        <f>COUNTIF(G10:G990,"Fail")</f>
        <v>0</v>
      </c>
      <c r="C6" s="155">
        <v>0.0</v>
      </c>
      <c r="D6" s="154">
        <f>COUNTIF(G10:G990,"N/A")</f>
        <v>0</v>
      </c>
      <c r="E6" s="156">
        <f>COUNTA(A10:A990) - 1</f>
        <v>6</v>
      </c>
      <c r="F6" s="157"/>
      <c r="G6" s="157"/>
      <c r="H6" s="151"/>
      <c r="I6" s="151"/>
      <c r="J6" s="151"/>
      <c r="K6" s="15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</row>
    <row r="7" ht="15.0" customHeight="1">
      <c r="A7" s="151"/>
      <c r="B7" s="151"/>
      <c r="C7" s="151"/>
      <c r="D7" s="151"/>
      <c r="E7" s="151"/>
      <c r="F7" s="133"/>
      <c r="G7" s="151"/>
      <c r="H7" s="151"/>
      <c r="I7" s="151"/>
      <c r="J7" s="151"/>
      <c r="K7" s="15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</row>
    <row r="8" ht="25.5" customHeight="1">
      <c r="A8" s="158" t="s">
        <v>76</v>
      </c>
      <c r="B8" s="158" t="s">
        <v>77</v>
      </c>
      <c r="C8" s="158" t="s">
        <v>78</v>
      </c>
      <c r="D8" s="158" t="s">
        <v>79</v>
      </c>
      <c r="E8" s="158" t="s">
        <v>80</v>
      </c>
      <c r="F8" s="158" t="s">
        <v>81</v>
      </c>
      <c r="G8" s="158" t="s">
        <v>82</v>
      </c>
      <c r="H8" s="158" t="s">
        <v>83</v>
      </c>
      <c r="I8" s="158" t="s">
        <v>84</v>
      </c>
      <c r="J8" s="142"/>
      <c r="K8" s="159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</row>
    <row r="9" ht="15.75" customHeight="1">
      <c r="A9" s="160" t="s">
        <v>37</v>
      </c>
      <c r="B9" s="160"/>
      <c r="C9" s="160"/>
      <c r="D9" s="160"/>
      <c r="E9" s="160"/>
      <c r="F9" s="160"/>
      <c r="G9" s="160"/>
      <c r="H9" s="160"/>
      <c r="I9" s="160"/>
      <c r="J9" s="142"/>
      <c r="K9" s="161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</row>
    <row r="10" ht="120.75" customHeight="1">
      <c r="A10" s="162" t="s">
        <v>85</v>
      </c>
      <c r="B10" s="162" t="s">
        <v>86</v>
      </c>
      <c r="C10" s="162" t="s">
        <v>87</v>
      </c>
      <c r="D10" s="162" t="s">
        <v>88</v>
      </c>
      <c r="E10" s="162"/>
      <c r="F10" s="162" t="s">
        <v>60</v>
      </c>
      <c r="G10" s="163">
        <v>44476.0</v>
      </c>
      <c r="H10" s="164" t="s">
        <v>4</v>
      </c>
      <c r="I10" s="162"/>
      <c r="J10" s="165"/>
      <c r="K10" s="166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</row>
    <row r="11" ht="120.75" customHeight="1">
      <c r="A11" s="162" t="s">
        <v>89</v>
      </c>
      <c r="B11" s="162" t="s">
        <v>90</v>
      </c>
      <c r="C11" s="162" t="s">
        <v>91</v>
      </c>
      <c r="D11" s="162" t="s">
        <v>92</v>
      </c>
      <c r="E11" s="162"/>
      <c r="F11" s="162"/>
      <c r="G11" s="163"/>
      <c r="H11" s="162"/>
      <c r="I11" s="162"/>
      <c r="J11" s="165"/>
      <c r="K11" s="166"/>
      <c r="L11" s="165"/>
      <c r="M11" s="165"/>
      <c r="N11" s="165"/>
      <c r="O11" s="165"/>
      <c r="P11" s="165"/>
      <c r="Q11" s="165"/>
      <c r="R11" s="167"/>
      <c r="S11" s="168"/>
      <c r="T11" s="168"/>
      <c r="U11" s="168"/>
      <c r="V11" s="168"/>
      <c r="W11" s="168"/>
      <c r="X11" s="168"/>
      <c r="Y11" s="168"/>
      <c r="Z11" s="168"/>
    </row>
    <row r="12" ht="110.25" customHeight="1">
      <c r="A12" s="162" t="s">
        <v>93</v>
      </c>
      <c r="B12" s="162" t="s">
        <v>94</v>
      </c>
      <c r="C12" s="162" t="s">
        <v>95</v>
      </c>
      <c r="D12" s="162" t="s">
        <v>96</v>
      </c>
      <c r="E12" s="162"/>
      <c r="F12" s="162" t="s">
        <v>60</v>
      </c>
      <c r="G12" s="163" t="s">
        <v>97</v>
      </c>
      <c r="H12" s="162" t="s">
        <v>98</v>
      </c>
      <c r="I12" s="162"/>
      <c r="J12" s="11"/>
      <c r="K12" s="166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75.75" customHeight="1">
      <c r="A13" s="162" t="s">
        <v>99</v>
      </c>
      <c r="B13" s="162" t="s">
        <v>100</v>
      </c>
      <c r="C13" s="162" t="s">
        <v>101</v>
      </c>
      <c r="D13" s="162" t="s">
        <v>102</v>
      </c>
      <c r="E13" s="162"/>
      <c r="F13" s="162" t="s">
        <v>60</v>
      </c>
      <c r="G13" s="163" t="s">
        <v>57</v>
      </c>
      <c r="H13" s="162" t="s">
        <v>98</v>
      </c>
      <c r="I13" s="162"/>
      <c r="J13" s="11"/>
      <c r="K13" s="166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69.0" customHeight="1">
      <c r="A14" s="162" t="s">
        <v>103</v>
      </c>
      <c r="B14" s="162" t="s">
        <v>104</v>
      </c>
      <c r="C14" s="162" t="s">
        <v>105</v>
      </c>
      <c r="D14" s="162" t="s">
        <v>102</v>
      </c>
      <c r="E14" s="162"/>
      <c r="F14" s="162" t="s">
        <v>60</v>
      </c>
      <c r="G14" s="169" t="s">
        <v>57</v>
      </c>
      <c r="H14" s="162" t="s">
        <v>98</v>
      </c>
      <c r="I14" s="162"/>
      <c r="J14" s="11"/>
      <c r="K14" s="166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94.5" customHeight="1">
      <c r="A15" s="162" t="s">
        <v>106</v>
      </c>
      <c r="B15" s="162" t="s">
        <v>107</v>
      </c>
      <c r="C15" s="162" t="s">
        <v>108</v>
      </c>
      <c r="D15" s="162" t="s">
        <v>109</v>
      </c>
      <c r="E15" s="162"/>
      <c r="F15" s="162" t="s">
        <v>60</v>
      </c>
      <c r="G15" s="169" t="s">
        <v>57</v>
      </c>
      <c r="H15" s="162" t="s">
        <v>98</v>
      </c>
      <c r="I15" s="162"/>
      <c r="J15" s="11"/>
      <c r="K15" s="166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71.25" customHeight="1">
      <c r="A16" s="162" t="s">
        <v>110</v>
      </c>
      <c r="B16" s="162" t="s">
        <v>111</v>
      </c>
      <c r="C16" s="162" t="s">
        <v>112</v>
      </c>
      <c r="D16" s="162" t="s">
        <v>113</v>
      </c>
      <c r="E16" s="162"/>
      <c r="F16" s="162" t="s">
        <v>60</v>
      </c>
      <c r="G16" s="169" t="s">
        <v>57</v>
      </c>
      <c r="H16" s="162" t="s">
        <v>98</v>
      </c>
      <c r="I16" s="170"/>
      <c r="J16" s="11"/>
      <c r="K16" s="134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34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34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34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34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34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34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34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34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34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34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34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34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34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34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34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34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34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34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34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34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34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34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34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34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34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34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34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34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34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34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34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34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34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34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34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34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34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34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34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34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34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34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34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34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34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34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34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34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34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34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34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34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34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34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34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34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34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34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34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34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34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34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34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34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34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34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34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34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34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34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34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34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34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34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34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34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34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34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34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34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34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34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34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34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34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34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34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34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34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34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34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34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34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34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34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34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34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34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34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34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34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34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34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34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34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34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34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34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34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34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34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34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34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34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34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34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34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34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34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34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34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34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34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34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34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34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34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34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34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34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34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34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34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34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34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34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34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34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34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34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34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34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34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34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34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34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34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34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34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34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34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34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34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34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34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34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34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34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34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34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34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34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34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34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34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34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34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34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34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34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34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34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34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34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34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34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34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34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34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34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34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34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34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34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34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34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34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34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34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34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34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34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34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34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34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34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34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34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34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34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34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34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34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34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E2"/>
    <mergeCell ref="B3:E3"/>
    <mergeCell ref="B4:E4"/>
  </mergeCells>
  <dataValidations>
    <dataValidation type="list" allowBlank="1" showErrorMessage="1" sqref="G2:G3 G7 F8:F9 G17:G137">
      <formula1>$L$2:$L$5</formula1>
    </dataValidation>
  </dataValidations>
  <printOptions/>
  <pageMargins bottom="0.9840277777777777" footer="0.0" header="0.0" left="0.7479166666666667" right="0.25" top="0.75"/>
  <pageSetup paperSize="9" orientation="landscape"/>
  <headerFooter>
    <oddHeader>&amp;LFacilitate_Test Case\Company&amp;Rv1.0</oddHeader>
    <oddFooter>&amp;L 02ae-BM/PM/HDCV/FSOFT v2/0&amp;CInternal use&amp;R&amp;P/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2" width="18.25"/>
    <col customWidth="1" min="3" max="3" width="29.38"/>
    <col customWidth="1" min="4" max="4" width="25.63"/>
    <col customWidth="1" min="5" max="5" width="28.5"/>
    <col customWidth="1" min="6" max="6" width="11.25"/>
    <col customWidth="1" min="7" max="7" width="10.63"/>
    <col customWidth="1" min="8" max="8" width="16.63"/>
    <col customWidth="1" min="9" max="9" width="23.13"/>
    <col customWidth="1" min="10" max="10" width="37.25"/>
    <col customWidth="1" min="11" max="11" width="8.25"/>
    <col customWidth="1" hidden="1" min="12" max="12" width="9.75"/>
    <col customWidth="1" min="13" max="26" width="9.0"/>
  </cols>
  <sheetData>
    <row r="1" ht="12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34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0" customHeight="1">
      <c r="A2" s="135" t="s">
        <v>70</v>
      </c>
      <c r="B2" s="171" t="s">
        <v>65</v>
      </c>
      <c r="C2" s="137"/>
      <c r="D2" s="137"/>
      <c r="E2" s="138"/>
      <c r="F2" s="139"/>
      <c r="G2" s="140"/>
      <c r="H2" s="56"/>
      <c r="I2" s="56"/>
      <c r="J2" s="56"/>
      <c r="K2" s="141"/>
      <c r="L2" s="142" t="s">
        <v>60</v>
      </c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 ht="12.75" customHeight="1">
      <c r="A3" s="143" t="s">
        <v>71</v>
      </c>
      <c r="B3" s="172" t="s">
        <v>114</v>
      </c>
      <c r="C3" s="5"/>
      <c r="D3" s="5"/>
      <c r="E3" s="145"/>
      <c r="F3" s="139"/>
      <c r="G3" s="140"/>
      <c r="H3" s="56"/>
      <c r="I3" s="56"/>
      <c r="J3" s="56"/>
      <c r="K3" s="141"/>
      <c r="L3" s="142" t="s">
        <v>61</v>
      </c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</row>
    <row r="4" ht="18.0" customHeight="1">
      <c r="A4" s="143" t="s">
        <v>73</v>
      </c>
      <c r="B4" s="146"/>
      <c r="C4" s="5"/>
      <c r="D4" s="5"/>
      <c r="E4" s="145"/>
      <c r="F4" s="139"/>
      <c r="G4" s="140"/>
      <c r="H4" s="56"/>
      <c r="I4" s="56"/>
      <c r="J4" s="56"/>
      <c r="K4" s="141"/>
      <c r="L4" s="142" t="s">
        <v>74</v>
      </c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</row>
    <row r="5" ht="19.5" customHeight="1">
      <c r="A5" s="147" t="s">
        <v>60</v>
      </c>
      <c r="B5" s="148" t="s">
        <v>61</v>
      </c>
      <c r="C5" s="148" t="s">
        <v>62</v>
      </c>
      <c r="D5" s="148" t="s">
        <v>63</v>
      </c>
      <c r="E5" s="149" t="s">
        <v>75</v>
      </c>
      <c r="F5" s="150"/>
      <c r="G5" s="150"/>
      <c r="H5" s="151"/>
      <c r="I5" s="151"/>
      <c r="J5" s="151"/>
      <c r="K5" s="152"/>
      <c r="L5" s="142" t="s">
        <v>63</v>
      </c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</row>
    <row r="6" ht="15.0" customHeight="1">
      <c r="A6" s="153">
        <f>COUNTIF(F9:G987,"Pass")</f>
        <v>6</v>
      </c>
      <c r="B6" s="154">
        <f>COUNTIF(G9:G987,"Fail")</f>
        <v>0</v>
      </c>
      <c r="C6" s="154"/>
      <c r="D6" s="154">
        <f>COUNTIF(G9:G987,"N/A")</f>
        <v>0</v>
      </c>
      <c r="E6" s="156">
        <v>6.0</v>
      </c>
      <c r="F6" s="157"/>
      <c r="G6" s="157"/>
      <c r="H6" s="151"/>
      <c r="I6" s="151"/>
      <c r="J6" s="151"/>
      <c r="K6" s="15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</row>
    <row r="7" ht="15.0" customHeight="1">
      <c r="A7" s="151"/>
      <c r="B7" s="151"/>
      <c r="C7" s="151"/>
      <c r="D7" s="151"/>
      <c r="E7" s="151"/>
      <c r="F7" s="133"/>
      <c r="G7" s="151"/>
      <c r="H7" s="151"/>
      <c r="I7" s="151"/>
      <c r="J7" s="151"/>
      <c r="K7" s="15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</row>
    <row r="8" ht="25.5" customHeight="1">
      <c r="A8" s="173" t="s">
        <v>76</v>
      </c>
      <c r="B8" s="173" t="s">
        <v>77</v>
      </c>
      <c r="C8" s="173" t="s">
        <v>78</v>
      </c>
      <c r="D8" s="173" t="s">
        <v>79</v>
      </c>
      <c r="E8" s="173" t="s">
        <v>80</v>
      </c>
      <c r="F8" s="173" t="s">
        <v>81</v>
      </c>
      <c r="G8" s="173" t="s">
        <v>82</v>
      </c>
      <c r="H8" s="173" t="s">
        <v>83</v>
      </c>
      <c r="I8" s="173" t="s">
        <v>84</v>
      </c>
      <c r="J8" s="142"/>
      <c r="K8" s="159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</row>
    <row r="9" ht="12.75" customHeight="1">
      <c r="A9" s="174" t="s">
        <v>115</v>
      </c>
      <c r="B9" s="175"/>
      <c r="C9" s="175"/>
      <c r="D9" s="175"/>
      <c r="E9" s="175"/>
      <c r="F9" s="175"/>
      <c r="G9" s="175"/>
      <c r="H9" s="175"/>
      <c r="I9" s="175"/>
      <c r="J9" s="11"/>
      <c r="K9" s="134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14.0" customHeight="1">
      <c r="A10" s="176" t="s">
        <v>116</v>
      </c>
      <c r="B10" s="177" t="s">
        <v>117</v>
      </c>
      <c r="C10" s="177" t="s">
        <v>118</v>
      </c>
      <c r="D10" s="177" t="s">
        <v>119</v>
      </c>
      <c r="E10" s="162"/>
      <c r="F10" s="162" t="s">
        <v>60</v>
      </c>
      <c r="G10" s="178" t="s">
        <v>57</v>
      </c>
      <c r="H10" s="177" t="s">
        <v>98</v>
      </c>
      <c r="I10" s="179"/>
      <c r="J10" s="11"/>
      <c r="K10" s="134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91.5" customHeight="1">
      <c r="A11" s="176" t="s">
        <v>120</v>
      </c>
      <c r="B11" s="177" t="s">
        <v>121</v>
      </c>
      <c r="C11" s="177" t="s">
        <v>122</v>
      </c>
      <c r="D11" s="177" t="s">
        <v>123</v>
      </c>
      <c r="E11" s="162"/>
      <c r="F11" s="162" t="s">
        <v>60</v>
      </c>
      <c r="G11" s="178" t="s">
        <v>124</v>
      </c>
      <c r="H11" s="177" t="s">
        <v>98</v>
      </c>
      <c r="I11" s="179"/>
      <c r="J11" s="11"/>
      <c r="K11" s="134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3.0" customHeight="1">
      <c r="A12" s="176" t="s">
        <v>125</v>
      </c>
      <c r="B12" s="177" t="s">
        <v>126</v>
      </c>
      <c r="C12" s="177" t="s">
        <v>127</v>
      </c>
      <c r="D12" s="177" t="s">
        <v>128</v>
      </c>
      <c r="E12" s="162"/>
      <c r="F12" s="162" t="s">
        <v>60</v>
      </c>
      <c r="G12" s="178" t="s">
        <v>129</v>
      </c>
      <c r="H12" s="177" t="s">
        <v>98</v>
      </c>
      <c r="I12" s="180"/>
      <c r="J12" s="11"/>
      <c r="K12" s="134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78.0" customHeight="1">
      <c r="A13" s="176" t="s">
        <v>130</v>
      </c>
      <c r="B13" s="177" t="s">
        <v>131</v>
      </c>
      <c r="C13" s="177" t="s">
        <v>132</v>
      </c>
      <c r="D13" s="177" t="s">
        <v>133</v>
      </c>
      <c r="E13" s="162"/>
      <c r="F13" s="162" t="s">
        <v>60</v>
      </c>
      <c r="G13" s="178" t="s">
        <v>134</v>
      </c>
      <c r="H13" s="177" t="s">
        <v>98</v>
      </c>
      <c r="I13" s="176"/>
      <c r="J13" s="11"/>
      <c r="K13" s="134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22.5" customHeight="1">
      <c r="A14" s="174" t="s">
        <v>135</v>
      </c>
      <c r="B14" s="181"/>
      <c r="C14" s="181"/>
      <c r="D14" s="181"/>
      <c r="E14" s="181"/>
      <c r="F14" s="181"/>
      <c r="G14" s="181"/>
      <c r="H14" s="181"/>
      <c r="I14" s="175"/>
      <c r="J14" s="11"/>
      <c r="K14" s="134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55.5" customHeight="1">
      <c r="A15" s="176" t="s">
        <v>136</v>
      </c>
      <c r="B15" s="177" t="s">
        <v>137</v>
      </c>
      <c r="C15" s="177" t="s">
        <v>138</v>
      </c>
      <c r="D15" s="177" t="s">
        <v>139</v>
      </c>
      <c r="E15" s="162"/>
      <c r="F15" s="162" t="s">
        <v>60</v>
      </c>
      <c r="G15" s="178" t="s">
        <v>134</v>
      </c>
      <c r="H15" s="177" t="s">
        <v>98</v>
      </c>
      <c r="I15" s="176"/>
      <c r="J15" s="11"/>
      <c r="K15" s="134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78.0" customHeight="1">
      <c r="A16" s="176" t="s">
        <v>140</v>
      </c>
      <c r="B16" s="177" t="s">
        <v>141</v>
      </c>
      <c r="C16" s="177" t="s">
        <v>142</v>
      </c>
      <c r="D16" s="177" t="s">
        <v>143</v>
      </c>
      <c r="E16" s="162"/>
      <c r="F16" s="162" t="s">
        <v>60</v>
      </c>
      <c r="G16" s="178" t="s">
        <v>144</v>
      </c>
      <c r="H16" s="177" t="s">
        <v>98</v>
      </c>
      <c r="I16" s="176"/>
      <c r="J16" s="11"/>
      <c r="K16" s="134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34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34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34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34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34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34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34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34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34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34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34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34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34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34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34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34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34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34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34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34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34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34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34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34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34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34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34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34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34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34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34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34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34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34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34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34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34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34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34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34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34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34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34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34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34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34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34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34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34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34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34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34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34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34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34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34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34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34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34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34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34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34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34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34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34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34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34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34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34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34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34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34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34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34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34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34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34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34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34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34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34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34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34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34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34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34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34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34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34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34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34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34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34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34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34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34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34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34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34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34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34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34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34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34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34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34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34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34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34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34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34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34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34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34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34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34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34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34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34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34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34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34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34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34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34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34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34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34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34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34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34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34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34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34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34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34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34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34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34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34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34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34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34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34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34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34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34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34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34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34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34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34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34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34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34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34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34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34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34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34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34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34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34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34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34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34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34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34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34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34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34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34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34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34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34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34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34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34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34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34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34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34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34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34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34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34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34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34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34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34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34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34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34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34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34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34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34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34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34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34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34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34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34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34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E2"/>
    <mergeCell ref="B3:E3"/>
    <mergeCell ref="B4:E4"/>
  </mergeCells>
  <dataValidations>
    <dataValidation type="list" allowBlank="1" showErrorMessage="1" sqref="G2:G3 G7 F8 G17:G128">
      <formula1>$L$2:$L$5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2" width="19.13"/>
    <col customWidth="1" min="3" max="4" width="25.63"/>
    <col customWidth="1" min="5" max="5" width="28.5"/>
    <col customWidth="1" min="6" max="6" width="11.25"/>
    <col customWidth="1" min="7" max="7" width="10.63"/>
    <col customWidth="1" min="8" max="8" width="15.38"/>
    <col customWidth="1" min="9" max="9" width="23.13"/>
    <col customWidth="1" min="10" max="10" width="37.25"/>
    <col customWidth="1" min="11" max="11" width="8.25"/>
    <col customWidth="1" hidden="1" min="12" max="12" width="9.75"/>
    <col customWidth="1" min="13" max="26" width="9.0"/>
  </cols>
  <sheetData>
    <row r="1" ht="12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34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0" customHeight="1">
      <c r="A2" s="135" t="s">
        <v>70</v>
      </c>
      <c r="B2" s="136" t="s">
        <v>145</v>
      </c>
      <c r="C2" s="137"/>
      <c r="D2" s="137"/>
      <c r="E2" s="138"/>
      <c r="F2" s="139"/>
      <c r="G2" s="140"/>
      <c r="H2" s="56"/>
      <c r="I2" s="56"/>
      <c r="J2" s="56"/>
      <c r="K2" s="141"/>
      <c r="L2" s="142" t="s">
        <v>60</v>
      </c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 ht="12.75" customHeight="1">
      <c r="A3" s="143" t="s">
        <v>71</v>
      </c>
      <c r="B3" s="144" t="s">
        <v>145</v>
      </c>
      <c r="C3" s="5"/>
      <c r="D3" s="5"/>
      <c r="E3" s="145"/>
      <c r="F3" s="139"/>
      <c r="G3" s="140"/>
      <c r="H3" s="56"/>
      <c r="I3" s="56"/>
      <c r="J3" s="56"/>
      <c r="K3" s="141"/>
      <c r="L3" s="142" t="s">
        <v>61</v>
      </c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</row>
    <row r="4" ht="18.0" customHeight="1">
      <c r="A4" s="143" t="s">
        <v>73</v>
      </c>
      <c r="B4" s="146"/>
      <c r="C4" s="5"/>
      <c r="D4" s="5"/>
      <c r="E4" s="145"/>
      <c r="F4" s="139"/>
      <c r="G4" s="140"/>
      <c r="H4" s="56"/>
      <c r="I4" s="56"/>
      <c r="J4" s="56"/>
      <c r="K4" s="141"/>
      <c r="L4" s="142" t="s">
        <v>74</v>
      </c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</row>
    <row r="5" ht="19.5" customHeight="1">
      <c r="A5" s="147" t="s">
        <v>60</v>
      </c>
      <c r="B5" s="148" t="s">
        <v>61</v>
      </c>
      <c r="C5" s="148" t="s">
        <v>62</v>
      </c>
      <c r="D5" s="148" t="s">
        <v>63</v>
      </c>
      <c r="E5" s="149" t="s">
        <v>75</v>
      </c>
      <c r="F5" s="150"/>
      <c r="G5" s="150"/>
      <c r="H5" s="151"/>
      <c r="I5" s="151"/>
      <c r="J5" s="151"/>
      <c r="K5" s="152"/>
      <c r="L5" s="142" t="s">
        <v>63</v>
      </c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</row>
    <row r="6" ht="15.0" customHeight="1">
      <c r="A6" s="153">
        <f>COUNTIF(F9:G973,"Pass")</f>
        <v>1</v>
      </c>
      <c r="B6" s="154">
        <f>COUNTIF(G9:G973,"Fail")</f>
        <v>0</v>
      </c>
      <c r="C6" s="154"/>
      <c r="D6" s="154">
        <f>COUNTIF(G9:G973,"N/A")</f>
        <v>0</v>
      </c>
      <c r="E6" s="156">
        <v>1.0</v>
      </c>
      <c r="F6" s="157"/>
      <c r="G6" s="157"/>
      <c r="H6" s="151"/>
      <c r="I6" s="151"/>
      <c r="J6" s="151"/>
      <c r="K6" s="15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</row>
    <row r="7" ht="15.0" customHeight="1">
      <c r="A7" s="151"/>
      <c r="B7" s="151"/>
      <c r="C7" s="151"/>
      <c r="D7" s="151"/>
      <c r="E7" s="151"/>
      <c r="F7" s="133"/>
      <c r="G7" s="151"/>
      <c r="H7" s="151"/>
      <c r="I7" s="151"/>
      <c r="J7" s="151"/>
      <c r="K7" s="15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</row>
    <row r="8" ht="25.5" customHeight="1">
      <c r="A8" s="173" t="s">
        <v>76</v>
      </c>
      <c r="B8" s="182" t="s">
        <v>77</v>
      </c>
      <c r="C8" s="173" t="s">
        <v>78</v>
      </c>
      <c r="D8" s="173" t="s">
        <v>79</v>
      </c>
      <c r="E8" s="173" t="s">
        <v>80</v>
      </c>
      <c r="F8" s="173" t="s">
        <v>81</v>
      </c>
      <c r="G8" s="173" t="s">
        <v>82</v>
      </c>
      <c r="H8" s="173" t="s">
        <v>83</v>
      </c>
      <c r="I8" s="173" t="s">
        <v>84</v>
      </c>
      <c r="J8" s="142"/>
      <c r="K8" s="159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</row>
    <row r="9" ht="143.25" customHeight="1">
      <c r="A9" s="176" t="s">
        <v>146</v>
      </c>
      <c r="B9" s="183" t="s">
        <v>147</v>
      </c>
      <c r="C9" s="177" t="s">
        <v>148</v>
      </c>
      <c r="D9" s="177" t="s">
        <v>149</v>
      </c>
      <c r="E9" s="162"/>
      <c r="F9" s="162" t="s">
        <v>60</v>
      </c>
      <c r="G9" s="178" t="s">
        <v>97</v>
      </c>
      <c r="H9" s="177" t="s">
        <v>98</v>
      </c>
      <c r="I9" s="184"/>
      <c r="J9" s="11"/>
      <c r="K9" s="134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29"/>
      <c r="B10" s="129"/>
      <c r="C10" s="129"/>
      <c r="D10" s="129"/>
      <c r="E10" s="129"/>
      <c r="F10" s="129"/>
      <c r="G10" s="129"/>
      <c r="H10" s="129"/>
      <c r="I10" s="11"/>
      <c r="J10" s="11"/>
      <c r="K10" s="134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34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34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34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34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34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34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34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34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34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34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34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34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34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34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34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34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34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34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34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34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34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34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34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34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34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34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34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34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34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34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34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34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34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34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34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34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34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34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34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34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34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34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34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34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34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34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34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34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34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34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34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34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34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34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34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34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34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34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34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34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34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34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34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34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34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34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34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34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34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34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34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34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34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34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34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34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34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34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34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34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34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34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34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34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34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34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34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34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34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34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34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34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34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34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34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34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34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34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34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34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34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34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34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34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34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34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34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34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34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34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34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34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34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34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34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34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34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34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34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34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34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34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34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34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34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34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34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34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34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34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34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34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34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34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34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34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34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34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34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34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34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34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34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34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34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34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34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34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34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34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34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34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34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34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34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34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34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34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34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34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34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34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34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34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34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34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34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34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34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34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34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34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34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34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34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34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34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34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34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34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34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34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34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34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34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34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34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34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34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34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34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34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34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34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34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34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34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34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34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34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34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34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34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34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34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34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34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34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34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34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E2"/>
    <mergeCell ref="B3:E3"/>
    <mergeCell ref="B4:E4"/>
  </mergeCells>
  <dataValidations>
    <dataValidation type="list" allowBlank="1" showErrorMessage="1" sqref="G2:G3 G7 F8 G10:G120">
      <formula1>$L$2:$L$5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2020-03-17T17:34:29Z</dcterms:created>
  <dc:creator>Kien Nguyen</dc:creator>
</cp:coreProperties>
</file>