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https://uithcm-my.sharepoint.com/personal/20520267_ms_uit_edu_vn/Documents/Me/Học hành/Năm 3/Framework/Đồ án/Quản lí dự án/Xây dựng dự án/"/>
    </mc:Choice>
  </mc:AlternateContent>
  <xr:revisionPtr revIDLastSave="2349" documentId="8_{2FF38A2D-5B1C-4793-90DF-0B95ABED986C}" xr6:coauthVersionLast="47" xr6:coauthVersionMax="47" xr10:uidLastSave="{4A1AE624-73F6-43D8-8D8D-B1E0E5D20F5E}"/>
  <bookViews>
    <workbookView xWindow="-108" yWindow="-108" windowWidth="23256" windowHeight="12576" xr2:uid="{00000000-000D-0000-FFFF-FFFF00000000}"/>
  </bookViews>
  <sheets>
    <sheet name="ProjectSchedule" sheetId="1" r:id="rId1"/>
  </sheets>
  <definedNames>
    <definedName name="Display_Week">ProjectSchedule!$E$4</definedName>
    <definedName name="Project_Start">ProjectSchedule!$E$3</definedName>
    <definedName name="task_end" localSheetId="0">ProjectSchedule!$F$1</definedName>
    <definedName name="task_progress" localSheetId="0">#REF!</definedName>
    <definedName name="task_start" localSheetId="0">ProjectSchedule!$E$1</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Al06kvyw+n+d1UeUCWGFP01m8uQ=="/>
    </ext>
  </extLst>
</workbook>
</file>

<file path=xl/calcChain.xml><?xml version="1.0" encoding="utf-8"?>
<calcChain xmlns="http://schemas.openxmlformats.org/spreadsheetml/2006/main">
  <c r="F240" i="1" l="1"/>
  <c r="F196" i="1"/>
  <c r="E197" i="1"/>
  <c r="E198" i="1"/>
  <c r="F198" i="1"/>
  <c r="E212" i="1"/>
  <c r="F212" i="1"/>
  <c r="E218" i="1"/>
  <c r="F218" i="1"/>
  <c r="F238" i="1"/>
  <c r="E239" i="1"/>
  <c r="F239" i="1"/>
  <c r="E240" i="1"/>
  <c r="F197" i="1"/>
  <c r="F258" i="1"/>
  <c r="E259" i="1"/>
  <c r="F259" i="1"/>
  <c r="F298" i="1"/>
  <c r="F299" i="1"/>
  <c r="E300" i="1"/>
  <c r="F300" i="1"/>
  <c r="E301" i="1"/>
  <c r="F301" i="1"/>
  <c r="E299" i="1"/>
  <c r="E260" i="1"/>
  <c r="F260" i="1"/>
  <c r="E261" i="1"/>
  <c r="E262" i="1"/>
  <c r="E263" i="1"/>
  <c r="F263" i="1"/>
  <c r="E264" i="1"/>
  <c r="F264" i="1"/>
  <c r="E265" i="1"/>
  <c r="F265" i="1"/>
  <c r="E266" i="1"/>
  <c r="F266" i="1"/>
  <c r="E267" i="1"/>
  <c r="F267" i="1"/>
  <c r="E268" i="1"/>
  <c r="F268" i="1"/>
  <c r="E269" i="1"/>
  <c r="F269" i="1"/>
  <c r="E270" i="1"/>
  <c r="F270" i="1"/>
  <c r="E271" i="1"/>
  <c r="F271" i="1"/>
  <c r="E272" i="1"/>
  <c r="F272" i="1"/>
  <c r="F273" i="1"/>
  <c r="F274" i="1"/>
  <c r="E275" i="1"/>
  <c r="F275" i="1"/>
  <c r="F276" i="1"/>
  <c r="E277" i="1"/>
  <c r="F277" i="1"/>
  <c r="E278" i="1"/>
  <c r="F278" i="1"/>
  <c r="E279" i="1"/>
  <c r="F279" i="1"/>
  <c r="E280" i="1"/>
  <c r="F280" i="1"/>
  <c r="E281" i="1"/>
  <c r="F281" i="1"/>
  <c r="E282" i="1"/>
  <c r="F282" i="1"/>
  <c r="E283" i="1"/>
  <c r="F283" i="1"/>
  <c r="E284" i="1"/>
  <c r="F284" i="1"/>
  <c r="E285" i="1"/>
  <c r="F285" i="1"/>
  <c r="E286" i="1"/>
  <c r="F286" i="1"/>
  <c r="E287" i="1"/>
  <c r="F287" i="1"/>
  <c r="E288" i="1"/>
  <c r="F288" i="1"/>
  <c r="E289" i="1"/>
  <c r="F289" i="1"/>
  <c r="E290" i="1"/>
  <c r="F290" i="1"/>
  <c r="E291" i="1"/>
  <c r="F291" i="1"/>
  <c r="E292" i="1"/>
  <c r="F292" i="1"/>
  <c r="E293" i="1"/>
  <c r="F293" i="1"/>
  <c r="E294" i="1"/>
  <c r="F294" i="1"/>
  <c r="E295" i="1"/>
  <c r="F295" i="1"/>
  <c r="E296" i="1"/>
  <c r="F296" i="1"/>
  <c r="E297" i="1"/>
  <c r="F297" i="1"/>
  <c r="E298" i="1"/>
  <c r="E241" i="1"/>
  <c r="E242" i="1"/>
  <c r="F242" i="1"/>
  <c r="E243" i="1"/>
  <c r="F243" i="1"/>
  <c r="E244" i="1"/>
  <c r="F244" i="1"/>
  <c r="E245" i="1"/>
  <c r="F245" i="1"/>
  <c r="E246" i="1"/>
  <c r="F246" i="1"/>
  <c r="E247" i="1"/>
  <c r="F247" i="1"/>
  <c r="E248" i="1"/>
  <c r="F248" i="1"/>
  <c r="E249" i="1"/>
  <c r="F249" i="1"/>
  <c r="E250" i="1"/>
  <c r="F250" i="1"/>
  <c r="E251" i="1"/>
  <c r="F251" i="1"/>
  <c r="E252" i="1"/>
  <c r="F252" i="1"/>
  <c r="E253" i="1"/>
  <c r="F253" i="1"/>
  <c r="E254" i="1"/>
  <c r="F254" i="1"/>
  <c r="F255" i="1"/>
  <c r="E256" i="1"/>
  <c r="E257" i="1"/>
  <c r="F257" i="1"/>
  <c r="E122" i="1"/>
  <c r="F122" i="1"/>
  <c r="E125" i="1"/>
  <c r="E126" i="1"/>
  <c r="E127" i="1"/>
  <c r="E128" i="1"/>
  <c r="E130" i="1"/>
  <c r="F130" i="1"/>
  <c r="E129" i="1"/>
  <c r="E131" i="1"/>
  <c r="F131" i="1"/>
  <c r="E132" i="1"/>
  <c r="F132" i="1"/>
  <c r="F137" i="1"/>
  <c r="E138" i="1"/>
  <c r="F138" i="1"/>
  <c r="E142" i="1"/>
  <c r="F142" i="1"/>
  <c r="E148" i="1"/>
  <c r="F148" i="1"/>
  <c r="F153" i="1"/>
  <c r="F158" i="1"/>
  <c r="E159" i="1"/>
  <c r="F159" i="1"/>
  <c r="E164" i="1"/>
  <c r="F164" i="1"/>
  <c r="E168" i="1"/>
  <c r="F168" i="1"/>
  <c r="E169" i="1"/>
  <c r="F170" i="1"/>
  <c r="E171" i="1"/>
  <c r="F171" i="1"/>
  <c r="E174" i="1"/>
  <c r="F174" i="1"/>
  <c r="E178" i="1"/>
  <c r="F178" i="1"/>
  <c r="E179" i="1"/>
  <c r="F179" i="1"/>
  <c r="E180" i="1"/>
  <c r="F180" i="1"/>
  <c r="E181" i="1"/>
  <c r="F181" i="1"/>
  <c r="E182" i="1"/>
  <c r="F182" i="1"/>
  <c r="E183" i="1"/>
  <c r="F183" i="1"/>
  <c r="F8" i="1"/>
  <c r="F19" i="1"/>
  <c r="F22" i="1"/>
  <c r="F23" i="1"/>
  <c r="E23" i="1"/>
  <c r="E302" i="1"/>
  <c r="E303" i="1"/>
  <c r="F303" i="1"/>
  <c r="E304" i="1"/>
  <c r="F304" i="1"/>
  <c r="F306" i="1"/>
  <c r="E307" i="1"/>
  <c r="F307" i="1"/>
  <c r="F309" i="1"/>
  <c r="E310" i="1"/>
  <c r="F305" i="1"/>
  <c r="E306" i="1"/>
  <c r="F302" i="1"/>
  <c r="F310" i="1"/>
  <c r="F261" i="1"/>
  <c r="F262" i="1"/>
  <c r="F256" i="1"/>
  <c r="E255" i="1"/>
  <c r="E219" i="1"/>
  <c r="F219" i="1"/>
  <c r="E220" i="1"/>
  <c r="F220" i="1"/>
  <c r="E221" i="1"/>
  <c r="F221" i="1"/>
  <c r="E222" i="1"/>
  <c r="F222" i="1"/>
  <c r="E223" i="1"/>
  <c r="F223" i="1"/>
  <c r="E224" i="1"/>
  <c r="F224" i="1"/>
  <c r="E225" i="1"/>
  <c r="F225" i="1"/>
  <c r="E226" i="1"/>
  <c r="F226" i="1"/>
  <c r="E227" i="1"/>
  <c r="F227" i="1"/>
  <c r="E228" i="1"/>
  <c r="F228" i="1"/>
  <c r="E229" i="1"/>
  <c r="F229" i="1"/>
  <c r="E230" i="1"/>
  <c r="F230" i="1"/>
  <c r="E231" i="1"/>
  <c r="F231" i="1"/>
  <c r="E232" i="1"/>
  <c r="F233" i="1"/>
  <c r="E234" i="1"/>
  <c r="F234" i="1"/>
  <c r="E235" i="1"/>
  <c r="F235" i="1"/>
  <c r="E236" i="1"/>
  <c r="F236" i="1"/>
  <c r="E237" i="1"/>
  <c r="F237" i="1"/>
  <c r="F232" i="1"/>
  <c r="E233" i="1"/>
  <c r="E238" i="1"/>
  <c r="E213" i="1"/>
  <c r="E214" i="1"/>
  <c r="F214" i="1"/>
  <c r="E215" i="1"/>
  <c r="F215" i="1"/>
  <c r="E216" i="1"/>
  <c r="F216" i="1"/>
  <c r="E217" i="1"/>
  <c r="F217" i="1"/>
  <c r="F213" i="1"/>
  <c r="E199" i="1"/>
  <c r="F199" i="1"/>
  <c r="E200" i="1"/>
  <c r="F200" i="1"/>
  <c r="E201" i="1"/>
  <c r="F201" i="1"/>
  <c r="E202" i="1"/>
  <c r="F202" i="1"/>
  <c r="E203" i="1"/>
  <c r="F203" i="1"/>
  <c r="E204" i="1"/>
  <c r="F204" i="1"/>
  <c r="E205" i="1"/>
  <c r="F205" i="1"/>
  <c r="E206" i="1"/>
  <c r="F206" i="1"/>
  <c r="E207" i="1"/>
  <c r="F207" i="1"/>
  <c r="E24" i="1"/>
  <c r="E25" i="1"/>
  <c r="F25" i="1"/>
  <c r="E26" i="1"/>
  <c r="F26" i="1"/>
  <c r="F29" i="1"/>
  <c r="E30" i="1"/>
  <c r="E31" i="1"/>
  <c r="F31" i="1"/>
  <c r="E32" i="1"/>
  <c r="F32" i="1"/>
  <c r="E33" i="1"/>
  <c r="F33" i="1"/>
  <c r="F96" i="1"/>
  <c r="E96" i="1"/>
  <c r="E97" i="1"/>
  <c r="E98" i="1"/>
  <c r="F98" i="1"/>
  <c r="E109" i="1"/>
  <c r="E110" i="1"/>
  <c r="E111" i="1"/>
  <c r="E112" i="1"/>
  <c r="E113" i="1"/>
  <c r="E114" i="1"/>
  <c r="F114" i="1"/>
  <c r="E115" i="1"/>
  <c r="F115" i="1"/>
  <c r="E116" i="1"/>
  <c r="E117" i="1"/>
  <c r="E118" i="1"/>
  <c r="E119" i="1"/>
  <c r="E120" i="1"/>
  <c r="F120" i="1"/>
  <c r="E208" i="1"/>
  <c r="F208" i="1"/>
  <c r="E209" i="1"/>
  <c r="F209" i="1"/>
  <c r="E210" i="1"/>
  <c r="F210" i="1"/>
  <c r="E211" i="1"/>
  <c r="F211" i="1"/>
  <c r="E99" i="1"/>
  <c r="F99" i="1"/>
  <c r="E100" i="1"/>
  <c r="F100" i="1"/>
  <c r="E101" i="1"/>
  <c r="F101" i="1"/>
  <c r="E102" i="1"/>
  <c r="F102" i="1"/>
  <c r="E103" i="1"/>
  <c r="F103" i="1"/>
  <c r="E104" i="1"/>
  <c r="F104" i="1"/>
  <c r="E105" i="1"/>
  <c r="F105" i="1"/>
  <c r="E106" i="1"/>
  <c r="E107" i="1"/>
  <c r="E108" i="1"/>
  <c r="F108" i="1"/>
  <c r="F241" i="1"/>
  <c r="E258" i="1"/>
  <c r="F125" i="1"/>
  <c r="E184" i="1"/>
  <c r="E185" i="1"/>
  <c r="E187" i="1"/>
  <c r="E189" i="1"/>
  <c r="F189" i="1"/>
  <c r="E190" i="1"/>
  <c r="F190" i="1"/>
  <c r="E191" i="1"/>
  <c r="F191" i="1"/>
  <c r="E192" i="1"/>
  <c r="F192" i="1"/>
  <c r="E193" i="1"/>
  <c r="F193" i="1"/>
  <c r="E194" i="1"/>
  <c r="F194" i="1"/>
  <c r="E195" i="1"/>
  <c r="F195" i="1"/>
  <c r="F187" i="1"/>
  <c r="E188" i="1"/>
  <c r="F188" i="1"/>
  <c r="F185" i="1"/>
  <c r="E186" i="1"/>
  <c r="F186" i="1"/>
  <c r="F184" i="1"/>
  <c r="E175" i="1"/>
  <c r="E176" i="1"/>
  <c r="F176" i="1"/>
  <c r="E177" i="1"/>
  <c r="F177" i="1"/>
  <c r="F175" i="1"/>
  <c r="E172" i="1"/>
  <c r="F172" i="1"/>
  <c r="E173" i="1"/>
  <c r="F173" i="1"/>
  <c r="E165" i="1"/>
  <c r="F165" i="1"/>
  <c r="E166" i="1"/>
  <c r="F166" i="1"/>
  <c r="E167" i="1"/>
  <c r="F167" i="1"/>
  <c r="E160" i="1"/>
  <c r="F160" i="1"/>
  <c r="E161" i="1"/>
  <c r="F161" i="1"/>
  <c r="E162" i="1"/>
  <c r="F162" i="1"/>
  <c r="E163" i="1"/>
  <c r="F163" i="1"/>
  <c r="E153" i="1"/>
  <c r="E154" i="1"/>
  <c r="F154" i="1"/>
  <c r="E155" i="1"/>
  <c r="F155" i="1"/>
  <c r="E156" i="1"/>
  <c r="F156" i="1"/>
  <c r="E157" i="1"/>
  <c r="F157" i="1"/>
  <c r="F152" i="1"/>
  <c r="E149" i="1"/>
  <c r="E150" i="1"/>
  <c r="E151" i="1"/>
  <c r="F151" i="1"/>
  <c r="E152" i="1"/>
  <c r="F150" i="1"/>
  <c r="F149" i="1"/>
  <c r="E143" i="1"/>
  <c r="E144" i="1"/>
  <c r="E145" i="1"/>
  <c r="F145" i="1"/>
  <c r="E146" i="1"/>
  <c r="F146" i="1"/>
  <c r="F144" i="1"/>
  <c r="E147" i="1"/>
  <c r="F147" i="1"/>
  <c r="F143" i="1"/>
  <c r="E170" i="1"/>
  <c r="F169" i="1"/>
  <c r="E158" i="1"/>
  <c r="F141" i="1"/>
  <c r="E139" i="1"/>
  <c r="F139" i="1"/>
  <c r="E140" i="1"/>
  <c r="F140" i="1"/>
  <c r="E141" i="1"/>
  <c r="E133" i="1"/>
  <c r="F133" i="1"/>
  <c r="F134" i="1"/>
  <c r="E135" i="1"/>
  <c r="F135" i="1"/>
  <c r="F136" i="1"/>
  <c r="E137" i="1"/>
  <c r="E136" i="1"/>
  <c r="F126" i="1"/>
  <c r="E196" i="1"/>
  <c r="E123" i="1"/>
  <c r="F123" i="1"/>
  <c r="F111" i="1"/>
  <c r="F112" i="1"/>
  <c r="F113" i="1"/>
  <c r="F116" i="1"/>
  <c r="F117" i="1"/>
  <c r="F118" i="1"/>
  <c r="F119" i="1"/>
  <c r="F110" i="1"/>
  <c r="F107" i="1"/>
  <c r="F106" i="1"/>
  <c r="E34" i="1"/>
  <c r="F34" i="1"/>
  <c r="F37" i="1"/>
  <c r="E38" i="1"/>
  <c r="E40" i="1"/>
  <c r="F40" i="1"/>
  <c r="E41" i="1"/>
  <c r="F41" i="1"/>
  <c r="F43" i="1"/>
  <c r="E44" i="1"/>
  <c r="F44" i="1"/>
  <c r="E45" i="1"/>
  <c r="F45" i="1"/>
  <c r="F50" i="1"/>
  <c r="E51" i="1"/>
  <c r="E52" i="1"/>
  <c r="F52" i="1"/>
  <c r="E53" i="1"/>
  <c r="E55" i="1"/>
  <c r="F55" i="1"/>
  <c r="E61" i="1"/>
  <c r="F61" i="1"/>
  <c r="F66" i="1"/>
  <c r="E67" i="1"/>
  <c r="F67" i="1"/>
  <c r="F71" i="1"/>
  <c r="E72" i="1"/>
  <c r="F72" i="1"/>
  <c r="E73" i="1"/>
  <c r="F73" i="1"/>
  <c r="F77" i="1"/>
  <c r="E78" i="1"/>
  <c r="F78" i="1"/>
  <c r="F81" i="1"/>
  <c r="E82" i="1"/>
  <c r="F82" i="1"/>
  <c r="E83" i="1"/>
  <c r="E85" i="1"/>
  <c r="F85" i="1"/>
  <c r="E86" i="1"/>
  <c r="F86" i="1"/>
  <c r="F88" i="1"/>
  <c r="E89" i="1"/>
  <c r="E90" i="1"/>
  <c r="F90" i="1"/>
  <c r="E91" i="1"/>
  <c r="E92" i="1"/>
  <c r="F92" i="1"/>
  <c r="F93" i="1"/>
  <c r="E94" i="1"/>
  <c r="F94" i="1"/>
  <c r="E95" i="1"/>
  <c r="E93" i="1"/>
  <c r="F91" i="1"/>
  <c r="F89" i="1"/>
  <c r="E87" i="1"/>
  <c r="F87" i="1"/>
  <c r="E88" i="1"/>
  <c r="E74" i="1"/>
  <c r="F74" i="1"/>
  <c r="E75" i="1"/>
  <c r="F75" i="1"/>
  <c r="E76" i="1"/>
  <c r="E10" i="1"/>
  <c r="E11" i="1"/>
  <c r="E12" i="1"/>
  <c r="F12" i="1"/>
  <c r="E13" i="1"/>
  <c r="F13" i="1"/>
  <c r="E14" i="1"/>
  <c r="E15" i="1"/>
  <c r="F16" i="1"/>
  <c r="E17" i="1"/>
  <c r="F17" i="1"/>
  <c r="E46" i="1"/>
  <c r="F46" i="1"/>
  <c r="E47" i="1"/>
  <c r="F47" i="1"/>
  <c r="E48" i="1"/>
  <c r="F48" i="1"/>
  <c r="E49" i="1"/>
  <c r="F49" i="1"/>
  <c r="E50" i="1"/>
  <c r="E42" i="1"/>
  <c r="F42" i="1"/>
  <c r="E43" i="1"/>
  <c r="F76" i="1"/>
  <c r="E77" i="1"/>
  <c r="E84" i="1"/>
  <c r="F84" i="1"/>
  <c r="F83" i="1"/>
  <c r="F80" i="1"/>
  <c r="E81" i="1"/>
  <c r="E79" i="1"/>
  <c r="F79" i="1"/>
  <c r="E80" i="1"/>
  <c r="F38" i="1"/>
  <c r="F35" i="1"/>
  <c r="E36" i="1"/>
  <c r="F36" i="1"/>
  <c r="F95" i="1"/>
  <c r="E68" i="1"/>
  <c r="F68" i="1"/>
  <c r="E69" i="1"/>
  <c r="F69" i="1"/>
  <c r="E70" i="1"/>
  <c r="F70" i="1"/>
  <c r="E71" i="1"/>
  <c r="E62" i="1"/>
  <c r="E63" i="1"/>
  <c r="F63" i="1"/>
  <c r="E64" i="1"/>
  <c r="F64" i="1"/>
  <c r="E65" i="1"/>
  <c r="F65" i="1"/>
  <c r="E66" i="1"/>
  <c r="F62" i="1"/>
  <c r="F60" i="1"/>
  <c r="E56" i="1"/>
  <c r="F56" i="1"/>
  <c r="E57" i="1"/>
  <c r="F57" i="1"/>
  <c r="E58" i="1"/>
  <c r="F58" i="1"/>
  <c r="E59" i="1"/>
  <c r="E60" i="1"/>
  <c r="F59" i="1"/>
  <c r="E54" i="1"/>
  <c r="F54" i="1"/>
  <c r="F53" i="1"/>
  <c r="F51" i="1"/>
  <c r="E39" i="1"/>
  <c r="F39" i="1"/>
  <c r="E37" i="1"/>
  <c r="E27" i="1"/>
  <c r="F27" i="1"/>
  <c r="E28" i="1"/>
  <c r="F28" i="1"/>
  <c r="E29" i="1"/>
  <c r="F24" i="1"/>
  <c r="F10" i="1"/>
  <c r="F14" i="1"/>
  <c r="E19" i="1"/>
  <c r="E20" i="1"/>
  <c r="F20" i="1"/>
  <c r="E21" i="1"/>
  <c r="F21" i="1"/>
  <c r="F11" i="1"/>
  <c r="F30" i="1"/>
  <c r="E22" i="1"/>
  <c r="E18" i="1"/>
  <c r="F18" i="1"/>
  <c r="E16" i="1"/>
  <c r="F15" i="1"/>
  <c r="G9" i="1"/>
  <c r="E305" i="1"/>
  <c r="E308" i="1"/>
  <c r="F308" i="1"/>
  <c r="E309" i="1"/>
  <c r="G310" i="1"/>
  <c r="G307" i="1"/>
  <c r="G304" i="1"/>
  <c r="G302" i="1"/>
  <c r="G270" i="1"/>
  <c r="G261" i="1"/>
  <c r="G260" i="1"/>
  <c r="G259" i="1"/>
  <c r="G258" i="1"/>
  <c r="G218" i="1"/>
  <c r="G198" i="1"/>
  <c r="G197" i="1"/>
  <c r="G196" i="1"/>
  <c r="G184" i="1"/>
  <c r="G125" i="1"/>
  <c r="G122" i="1"/>
  <c r="G121" i="1"/>
  <c r="F97" i="1"/>
  <c r="G25" i="1"/>
  <c r="G24" i="1"/>
  <c r="G7" i="1"/>
  <c r="E3" i="1"/>
  <c r="I5" i="1"/>
  <c r="F109" i="1"/>
  <c r="I4" i="1"/>
  <c r="I6" i="1"/>
  <c r="J5" i="1"/>
  <c r="J6" i="1"/>
  <c r="K5" i="1"/>
  <c r="L5" i="1"/>
  <c r="E134" i="1"/>
  <c r="F127" i="1"/>
  <c r="F128" i="1"/>
  <c r="F129" i="1"/>
  <c r="E124" i="1"/>
  <c r="F124" i="1"/>
  <c r="L6" i="1"/>
  <c r="M5" i="1"/>
  <c r="M6" i="1"/>
  <c r="N5" i="1"/>
  <c r="E35" i="1"/>
  <c r="N6" i="1"/>
  <c r="O5" i="1"/>
  <c r="P5" i="1"/>
  <c r="O6" i="1"/>
  <c r="P6" i="1"/>
  <c r="Q5" i="1"/>
  <c r="P4" i="1"/>
  <c r="Q6" i="1"/>
  <c r="R5" i="1"/>
  <c r="R6" i="1"/>
  <c r="S5" i="1"/>
  <c r="S6" i="1"/>
  <c r="T5" i="1"/>
  <c r="T6" i="1"/>
  <c r="U5" i="1"/>
  <c r="U6" i="1"/>
  <c r="V5" i="1"/>
  <c r="V6" i="1"/>
  <c r="W5" i="1"/>
  <c r="W6" i="1"/>
  <c r="W4" i="1"/>
  <c r="X5" i="1"/>
  <c r="X6" i="1"/>
  <c r="Y5" i="1"/>
  <c r="Y6" i="1"/>
  <c r="Z5" i="1"/>
  <c r="Z6" i="1"/>
  <c r="AA5" i="1"/>
  <c r="AA6" i="1"/>
  <c r="AB5" i="1"/>
  <c r="AB6" i="1"/>
  <c r="AC5" i="1"/>
  <c r="AC6" i="1"/>
  <c r="AD5" i="1"/>
  <c r="AD6" i="1"/>
  <c r="AD4" i="1"/>
  <c r="AE5" i="1"/>
  <c r="AF5" i="1"/>
  <c r="AE6" i="1"/>
  <c r="AF6" i="1"/>
  <c r="AG5" i="1"/>
  <c r="AG6" i="1"/>
  <c r="AH5" i="1"/>
  <c r="AH6" i="1"/>
  <c r="AI5" i="1"/>
  <c r="AI6" i="1"/>
  <c r="AJ5" i="1"/>
  <c r="AJ6" i="1"/>
  <c r="AK5" i="1"/>
  <c r="AK6" i="1"/>
  <c r="AL5" i="1"/>
  <c r="AK4" i="1"/>
  <c r="AL6" i="1"/>
  <c r="AM5" i="1"/>
  <c r="AM6" i="1"/>
  <c r="AN5" i="1"/>
  <c r="AN6" i="1"/>
  <c r="AO5" i="1"/>
  <c r="AO6" i="1"/>
  <c r="AP5" i="1"/>
  <c r="AP6" i="1"/>
  <c r="AQ5" i="1"/>
  <c r="AQ6" i="1"/>
  <c r="AR5" i="1"/>
  <c r="AR6" i="1"/>
  <c r="AS5" i="1"/>
  <c r="AR4" i="1"/>
  <c r="AS6" i="1"/>
  <c r="AT5" i="1"/>
  <c r="AT6" i="1"/>
  <c r="AU5" i="1"/>
  <c r="AV5" i="1"/>
  <c r="AU6" i="1"/>
  <c r="AV6" i="1"/>
  <c r="AW5" i="1"/>
  <c r="AW6" i="1"/>
  <c r="AX5" i="1"/>
  <c r="AX6" i="1"/>
  <c r="AY5" i="1"/>
  <c r="AY6" i="1"/>
  <c r="AZ5" i="1"/>
  <c r="AY4" i="1"/>
  <c r="AZ6" i="1"/>
  <c r="BA5" i="1"/>
  <c r="BA6" i="1"/>
  <c r="BB5" i="1"/>
  <c r="BB6" i="1"/>
  <c r="BC5" i="1"/>
  <c r="BC6" i="1"/>
  <c r="BD5" i="1"/>
  <c r="BD6" i="1"/>
  <c r="BE5" i="1"/>
  <c r="BE6" i="1"/>
  <c r="BF5" i="1"/>
  <c r="BF6" i="1"/>
  <c r="BG5" i="1"/>
  <c r="BF4" i="1"/>
  <c r="BG6" i="1"/>
  <c r="BH5" i="1"/>
  <c r="BH6" i="1"/>
  <c r="BI5" i="1"/>
  <c r="BI6" i="1"/>
  <c r="BJ5" i="1"/>
  <c r="BJ6" i="1"/>
  <c r="BK5" i="1"/>
  <c r="BK6" i="1"/>
  <c r="BL5" i="1"/>
  <c r="BL6" i="1"/>
  <c r="BM5" i="1"/>
  <c r="BM6" i="1"/>
  <c r="BM4" i="1"/>
  <c r="BN5" i="1"/>
  <c r="BN6" i="1"/>
  <c r="BO5" i="1"/>
  <c r="BO6" i="1"/>
  <c r="BP5" i="1"/>
  <c r="BP6" i="1"/>
  <c r="BQ5" i="1"/>
  <c r="BQ6" i="1"/>
  <c r="BR5" i="1"/>
  <c r="BR6" i="1"/>
  <c r="BS5" i="1"/>
  <c r="BS6" i="1"/>
  <c r="BT5" i="1"/>
  <c r="BT6" i="1"/>
  <c r="BU5" i="1"/>
  <c r="BT4" i="1"/>
  <c r="BU6" i="1"/>
  <c r="BV5" i="1"/>
  <c r="BW5" i="1"/>
  <c r="BV6" i="1"/>
  <c r="BW6" i="1"/>
  <c r="BX5" i="1"/>
  <c r="BX6" i="1"/>
  <c r="BY5" i="1"/>
  <c r="BY6" i="1"/>
  <c r="BZ5" i="1"/>
  <c r="BZ6" i="1"/>
  <c r="CA5" i="1"/>
  <c r="CA6" i="1"/>
  <c r="CB5" i="1"/>
  <c r="CA4" i="1"/>
  <c r="CB6" i="1"/>
  <c r="CC5" i="1"/>
  <c r="CD5" i="1"/>
  <c r="CC6" i="1"/>
  <c r="CE5" i="1"/>
  <c r="CD6" i="1"/>
  <c r="CE6" i="1"/>
  <c r="CF5" i="1"/>
  <c r="CF6" i="1"/>
  <c r="CG5" i="1"/>
  <c r="CH5" i="1"/>
  <c r="CG6" i="1"/>
  <c r="CI5" i="1"/>
  <c r="CH6" i="1"/>
  <c r="CH4" i="1"/>
  <c r="CI6" i="1"/>
  <c r="CJ5" i="1"/>
  <c r="CJ6" i="1"/>
  <c r="CK5" i="1"/>
  <c r="CK6" i="1"/>
  <c r="CL5" i="1"/>
  <c r="CM5" i="1"/>
  <c r="CL6" i="1"/>
  <c r="CM6" i="1"/>
  <c r="CN5" i="1"/>
  <c r="CN6" i="1"/>
  <c r="CO5" i="1"/>
  <c r="CO6" i="1"/>
  <c r="CP5" i="1"/>
  <c r="CO4" i="1"/>
  <c r="CP6" i="1"/>
  <c r="CQ5" i="1"/>
  <c r="CR5" i="1"/>
  <c r="CQ6" i="1"/>
  <c r="CR6" i="1"/>
  <c r="CS5" i="1"/>
  <c r="CT5" i="1"/>
  <c r="CS6" i="1"/>
  <c r="CU5" i="1"/>
  <c r="CU6" i="1"/>
  <c r="CT6" i="1"/>
  <c r="E276" i="1"/>
  <c r="E273" i="1"/>
  <c r="E27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nhung </author>
    <author>tc={99FE94C4-BF1B-4BB7-8A01-76DE5F9C5EBE}</author>
    <author>tc={411661D7-B3EE-464F-B4AF-8064ED7E217D}</author>
    <author>tc={5140447E-297E-4A83-86AB-C784046B2B25}</author>
    <author>tc={76ABB435-04F7-4178-8CD3-EE993F010A7A}</author>
  </authors>
  <commentList>
    <comment ref="C22" authorId="0" shapeId="0" xr:uid="{CE0F3D30-6A5A-43E4-ADE0-6D6774C724E0}">
      <text>
        <r>
          <rPr>
            <b/>
            <sz val="9"/>
            <color indexed="81"/>
            <rFont val="Segoe UI"/>
            <family val="2"/>
          </rPr>
          <t>nhung :</t>
        </r>
        <r>
          <rPr>
            <sz val="9"/>
            <color indexed="81"/>
            <rFont val="Segoe UI"/>
            <family val="2"/>
          </rPr>
          <t xml:space="preserve">
Họp 1 chưa có
</t>
        </r>
        <r>
          <rPr>
            <b/>
            <sz val="9"/>
            <color indexed="81"/>
            <rFont val="Segoe UI"/>
            <family val="2"/>
            <charset val="163"/>
          </rPr>
          <t xml:space="preserve">Ánh:
</t>
        </r>
        <r>
          <rPr>
            <sz val="9"/>
            <color indexed="81"/>
            <rFont val="Segoe UI"/>
            <family val="2"/>
            <charset val="163"/>
          </rPr>
          <t xml:space="preserve">này có ở dưới phần 6 rồi
</t>
        </r>
      </text>
    </comment>
    <comment ref="C36" authorId="1" shapeId="0" xr:uid="{99FE94C4-BF1B-4BB7-8A01-76DE5F9C5EBE}">
      <text>
        <t>[Threaded comment]
Your version of Excel allows you to read this threaded comment; however, any edits to it will get removed if the file is opened in a newer version of Excel. Learn more: https://go.microsoft.com/fwlink/?linkid=870924
Comment:
    Chưa có phân công trong họp 2</t>
      </text>
    </comment>
    <comment ref="C37" authorId="2" shapeId="0" xr:uid="{411661D7-B3EE-464F-B4AF-8064ED7E217D}">
      <text>
        <t>[Threaded comment]
Your version of Excel allows you to read this threaded comment; however, any edits to it will get removed if the file is opened in a newer version of Excel. Learn more: https://go.microsoft.com/fwlink/?linkid=870924
Comment:
    Chưa phân công trong họp 2</t>
      </text>
    </comment>
    <comment ref="C122" authorId="3" shapeId="0" xr:uid="{5140447E-297E-4A83-86AB-C784046B2B25}">
      <text>
        <t xml:space="preserve">[Threaded comment]
Your version of Excel allows you to read this threaded comment; however, any edits to it will get removed if the file is opened in a newer version of Excel. Learn more: https://go.microsoft.com/fwlink/?linkid=870924
Comment:
    Chưa có trong họp 4
</t>
      </text>
    </comment>
    <comment ref="C184" authorId="4" shapeId="0" xr:uid="{76ABB435-04F7-4178-8CD3-EE993F010A7A}">
      <text>
        <t>[Threaded comment]
Your version of Excel allows you to read this threaded comment; however, any edits to it will get removed if the file is opened in a newer version of Excel. Learn more: https://go.microsoft.com/fwlink/?linkid=870924
Comment:
    Ngoài tính năng phân quyền tất cả đều không có trong họp4</t>
      </text>
    </comment>
    <comment ref="C198" authorId="0" shapeId="0" xr:uid="{1C398D06-7C2C-42E1-B990-749736EDF9AD}">
      <text>
        <r>
          <rPr>
            <b/>
            <sz val="9"/>
            <color indexed="81"/>
            <rFont val="Segoe UI"/>
            <family val="2"/>
          </rPr>
          <t>nhung :</t>
        </r>
        <r>
          <rPr>
            <sz val="9"/>
            <color indexed="81"/>
            <rFont val="Segoe UI"/>
            <family val="2"/>
          </rPr>
          <t xml:space="preserve">
Xây dựng dữ liệu theo bảng</t>
        </r>
      </text>
    </comment>
    <comment ref="C217" authorId="0" shapeId="0" xr:uid="{E5B6FEDE-1236-4593-BD17-96BBDB51A2B1}">
      <text>
        <r>
          <rPr>
            <b/>
            <sz val="9"/>
            <color indexed="81"/>
            <rFont val="Segoe UI"/>
            <charset val="1"/>
          </rPr>
          <t>nhung :</t>
        </r>
        <r>
          <rPr>
            <sz val="9"/>
            <color indexed="81"/>
            <rFont val="Segoe UI"/>
            <charset val="1"/>
          </rPr>
          <t xml:space="preserve">
behance, wordpress</t>
        </r>
      </text>
    </comment>
    <comment ref="C218" authorId="0" shapeId="0" xr:uid="{6067170B-B0E6-42DB-AED7-11E02DCCE8E9}">
      <text>
        <r>
          <rPr>
            <b/>
            <sz val="9"/>
            <color indexed="81"/>
            <rFont val="Segoe UI"/>
            <family val="2"/>
          </rPr>
          <t>nhung :</t>
        </r>
        <r>
          <rPr>
            <sz val="9"/>
            <color indexed="81"/>
            <rFont val="Segoe UI"/>
            <family val="2"/>
          </rPr>
          <t xml:space="preserve">
Trang chính</t>
        </r>
      </text>
    </comment>
    <comment ref="C241" authorId="0" shapeId="0" xr:uid="{EB949380-5412-44CB-87EF-471F924883A6}">
      <text>
        <r>
          <rPr>
            <b/>
            <sz val="9"/>
            <color indexed="81"/>
            <rFont val="Segoe UI"/>
            <family val="2"/>
          </rPr>
          <t>nhung :</t>
        </r>
        <r>
          <rPr>
            <sz val="9"/>
            <color indexed="81"/>
            <rFont val="Segoe UI"/>
            <family val="2"/>
          </rPr>
          <t xml:space="preserve">
tính năng nào lập trình chức năng đó</t>
        </r>
      </text>
    </comment>
  </commentList>
</comments>
</file>

<file path=xl/sharedStrings.xml><?xml version="1.0" encoding="utf-8"?>
<sst xmlns="http://schemas.openxmlformats.org/spreadsheetml/2006/main" count="910" uniqueCount="592">
  <si>
    <t>Enter Company Name in cell B2.</t>
  </si>
  <si>
    <t>Company Name</t>
  </si>
  <si>
    <t>Enter the name of the Project Lead in cell B3. Enter the Project Start date in cell E3. Project Start: label is in cell C3.</t>
  </si>
  <si>
    <t>Project Lead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</si>
  <si>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</si>
  <si>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</si>
  <si>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</si>
  <si>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</si>
  <si>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No.</t>
  </si>
  <si>
    <t>TASK</t>
  </si>
  <si>
    <t>ASSIGNED
TO</t>
  </si>
  <si>
    <t>START</t>
  </si>
  <si>
    <t>END</t>
  </si>
  <si>
    <t>DAYS</t>
  </si>
  <si>
    <t>S</t>
  </si>
  <si>
    <t>W</t>
  </si>
  <si>
    <t xml:space="preserve">Do not delete this row. This row is hidden to preserve a formula that is used to highlight the current day within the project schedule. </t>
  </si>
  <si>
    <t xml:space="preserve">Khởi động dự án </t>
  </si>
  <si>
    <t>Lập bản tuyên bố dự án</t>
  </si>
  <si>
    <t>Khảo sát</t>
  </si>
  <si>
    <t>1.2.1</t>
  </si>
  <si>
    <t>Khảo sát sơ bộ</t>
  </si>
  <si>
    <t>1.2.1.1</t>
  </si>
  <si>
    <t>Tìm hiểu người dùng</t>
  </si>
  <si>
    <t>1.2.1.2</t>
  </si>
  <si>
    <t>Tiìm hiểu doanh nghiệp</t>
  </si>
  <si>
    <t>1.2.2</t>
  </si>
  <si>
    <t>Khảo sát chi tiết</t>
  </si>
  <si>
    <t>1.2.2.1</t>
  </si>
  <si>
    <t xml:space="preserve">Thu thập thông tin chi tiết của hệ thống </t>
  </si>
  <si>
    <t>1.2.2.2</t>
  </si>
  <si>
    <t>Tìm hiểu chức năng xử lý hệ thống</t>
  </si>
  <si>
    <t>1.2.2.3</t>
  </si>
  <si>
    <t xml:space="preserve">Giao diện cơ bản </t>
  </si>
  <si>
    <t>1.2.2.4</t>
  </si>
  <si>
    <t>Nghiệp vụ hệ thống</t>
  </si>
  <si>
    <t>Lập kế hoạch</t>
  </si>
  <si>
    <t>1.3.1</t>
  </si>
  <si>
    <t>Kế khoạch thiết kế giao diện</t>
  </si>
  <si>
    <t>1.3.2</t>
  </si>
  <si>
    <t>Kế hoạch phát triển tính năng</t>
  </si>
  <si>
    <t>1.3.3</t>
  </si>
  <si>
    <t>Kế hoạch kiểm thử</t>
  </si>
  <si>
    <t>Phân tích hệ thống và lấy yêu cầu</t>
  </si>
  <si>
    <t>Xác định mục tiêu và phạm vi</t>
  </si>
  <si>
    <t>Mô tả nghiệp vụ và qui trình cho dự án</t>
  </si>
  <si>
    <t>2.2.1</t>
  </si>
  <si>
    <t>Quy trình cho khách hàng</t>
  </si>
  <si>
    <t>2.2.2</t>
  </si>
  <si>
    <t>Quy trình cho nhân viên</t>
  </si>
  <si>
    <t>2.2.3</t>
  </si>
  <si>
    <t>Quy trình cho quản lý</t>
  </si>
  <si>
    <t>Xác định yêu cầu</t>
  </si>
  <si>
    <t>2.3.1</t>
  </si>
  <si>
    <t>Yêu cầu chức năng</t>
  </si>
  <si>
    <t>2.3.2</t>
  </si>
  <si>
    <t>Yêu cầu phi chức năng</t>
  </si>
  <si>
    <t>Thiết kế lược đồ Cơ sở dữ liệu</t>
  </si>
  <si>
    <t>Xây dựng mô hình</t>
  </si>
  <si>
    <t>3.1.1</t>
  </si>
  <si>
    <t>3.1.2</t>
  </si>
  <si>
    <t>3.1.3</t>
  </si>
  <si>
    <t>Xây dựng mô hình dữ liệu quan hệ</t>
  </si>
  <si>
    <t>Viết quy định hệ thống</t>
  </si>
  <si>
    <t>Lập sơ đồ Use case và đặc tả Use case</t>
  </si>
  <si>
    <t>3.2.1</t>
  </si>
  <si>
    <t>Use case Đăng nhập</t>
  </si>
  <si>
    <t>3.2.2</t>
  </si>
  <si>
    <t>Use case Đăng ký</t>
  </si>
  <si>
    <t>3.2.3</t>
  </si>
  <si>
    <t>Use case Xem thông tin cá nhân</t>
  </si>
  <si>
    <t>3.2.3.1</t>
  </si>
  <si>
    <t>Use case Sửa thông tin cá nhân</t>
  </si>
  <si>
    <t>3.2.3.2</t>
  </si>
  <si>
    <t>Use case Đổi mật khẩu</t>
  </si>
  <si>
    <t>3.2.4</t>
  </si>
  <si>
    <t>Use case Quên mật khẩu</t>
  </si>
  <si>
    <t>3.2.5</t>
  </si>
  <si>
    <t>Use case Quản lý thông tin nhân viên</t>
  </si>
  <si>
    <t>3.2.5.1</t>
  </si>
  <si>
    <t>Use case Thêm thông tin nhân viên</t>
  </si>
  <si>
    <t>3.2.5.2</t>
  </si>
  <si>
    <t>Use case Xóa thông tin nhân viên</t>
  </si>
  <si>
    <t>3.2.5.3</t>
  </si>
  <si>
    <t>Use case Sửa thông tin nhân viên</t>
  </si>
  <si>
    <t>3.2.5.4</t>
  </si>
  <si>
    <t xml:space="preserve">Use case Tra cứu thông tin nhân viên </t>
  </si>
  <si>
    <t>3.2.5.5</t>
  </si>
  <si>
    <t>Use case Xem thông tin nhân viên</t>
  </si>
  <si>
    <t>3.2.6</t>
  </si>
  <si>
    <t>Use case Quản lý thông tin khách hàng</t>
  </si>
  <si>
    <t>3.2.6.1</t>
  </si>
  <si>
    <t>Use case Thêm Khách hàng</t>
  </si>
  <si>
    <t>3.2.6.2</t>
  </si>
  <si>
    <t>3.2.6.3</t>
  </si>
  <si>
    <t>Use case Tra cứu thông tin khách hàng</t>
  </si>
  <si>
    <t>Use case Xem thông tin khách hàng</t>
  </si>
  <si>
    <t>3.2.7</t>
  </si>
  <si>
    <t>Use case Quản lý thông tin sản phẩm</t>
  </si>
  <si>
    <t>3.2.7.1</t>
  </si>
  <si>
    <t>Use case Thêm sản phẩm</t>
  </si>
  <si>
    <t>3.2.7.2</t>
  </si>
  <si>
    <t>Use case Xóa sản phẩm</t>
  </si>
  <si>
    <t>3.2.7.3</t>
  </si>
  <si>
    <t>Use case Sửa thông tin sản phẩm</t>
  </si>
  <si>
    <t>3.2.7.4</t>
  </si>
  <si>
    <t>Use case Tra cứu sản phẩm</t>
  </si>
  <si>
    <t>3.2.7.5</t>
  </si>
  <si>
    <t>Use case Xem sản phẩm</t>
  </si>
  <si>
    <t>3.2.8</t>
  </si>
  <si>
    <t>Use case Quản lý Blog</t>
  </si>
  <si>
    <t>3.2.8.1</t>
  </si>
  <si>
    <t>Use case Tạo blog</t>
  </si>
  <si>
    <t>3.2.8.2</t>
  </si>
  <si>
    <t>Use case Sửa blog</t>
  </si>
  <si>
    <t>3.2.8.3</t>
  </si>
  <si>
    <t>Use case Xóa blog</t>
  </si>
  <si>
    <t>3.2.8.4</t>
  </si>
  <si>
    <t>Use case Tra cứu blog</t>
  </si>
  <si>
    <t>3.2.8.5</t>
  </si>
  <si>
    <t>Use case Xem blog</t>
  </si>
  <si>
    <t>3.2.9</t>
  </si>
  <si>
    <t>Use Quản lý thông tin khuyến mãi</t>
  </si>
  <si>
    <t>3.2.9.1</t>
  </si>
  <si>
    <t>Use case Xem thông tin khuyến mãi</t>
  </si>
  <si>
    <t>3.2.9.2</t>
  </si>
  <si>
    <t>Use case Thêm thông tin khuyến mãi</t>
  </si>
  <si>
    <t>3.2.9.3</t>
  </si>
  <si>
    <t>Use case Xóa thông tin khuyến mãi</t>
  </si>
  <si>
    <t>3.2.9.4</t>
  </si>
  <si>
    <t>Use case Sửa thông tin khuyến mãi</t>
  </si>
  <si>
    <t>3.2.10</t>
  </si>
  <si>
    <t>Use case Báo cáo thống kê</t>
  </si>
  <si>
    <t>3.2.11</t>
  </si>
  <si>
    <t>Use case Quản lý thông tin hóa đơn</t>
  </si>
  <si>
    <t>3.2.1.1</t>
  </si>
  <si>
    <t>Use case Thêm hóa đơn</t>
  </si>
  <si>
    <t>3.2.1.2</t>
  </si>
  <si>
    <t>Use case Xuất hóa đơn</t>
  </si>
  <si>
    <t>3.2.1.3</t>
  </si>
  <si>
    <t>Use case Thanh toán hóa đơn</t>
  </si>
  <si>
    <t>3.2.1.4</t>
  </si>
  <si>
    <t>Use case Tra cứu hóa đơn</t>
  </si>
  <si>
    <t>3.2.12</t>
  </si>
  <si>
    <t>Use case Quản lý thông tin đơn hàng</t>
  </si>
  <si>
    <t>3.2.12.1</t>
  </si>
  <si>
    <t>Use case Cập nhật tình trạng đơn hàng</t>
  </si>
  <si>
    <t>3.2.12.2</t>
  </si>
  <si>
    <t>Use case Xem thông tin đơn hàng</t>
  </si>
  <si>
    <t>3.2.12.3</t>
  </si>
  <si>
    <t>Use case Tra cứu thông tin đơn hàng</t>
  </si>
  <si>
    <t>3.2.13</t>
  </si>
  <si>
    <t>Use case Giao hàng</t>
  </si>
  <si>
    <t>3.2.14</t>
  </si>
  <si>
    <t>Use case Xem câu chuyện</t>
  </si>
  <si>
    <t>3.2.15</t>
  </si>
  <si>
    <t>Use case Xem thông tin sản phẩm</t>
  </si>
  <si>
    <t>3.2.15.1</t>
  </si>
  <si>
    <t>Use case Tìm kiếm sản phẩm</t>
  </si>
  <si>
    <t>3.2.16</t>
  </si>
  <si>
    <t>Use case Đặt hàng</t>
  </si>
  <si>
    <t>3.2.16.1</t>
  </si>
  <si>
    <t>Use case Hủy đơn hàng</t>
  </si>
  <si>
    <t>3.2.16.2</t>
  </si>
  <si>
    <t>Use case Xóa sản phẩm trong giỏ hàng</t>
  </si>
  <si>
    <t>Use case Sửa sản phẩm trong giỏ hàng</t>
  </si>
  <si>
    <t>Use case Thêm sản phẩm vào giỏ hàng</t>
  </si>
  <si>
    <t>3.2.17</t>
  </si>
  <si>
    <t>Use case Thanh toán</t>
  </si>
  <si>
    <t>3.2.18</t>
  </si>
  <si>
    <t>3.2.19</t>
  </si>
  <si>
    <t>Use case Xem lịch sử đặt hàng</t>
  </si>
  <si>
    <t>3.2.20</t>
  </si>
  <si>
    <t>Thiết lập ràng buộc cho Cơ sở dữ liệu</t>
  </si>
  <si>
    <t>3.3.1</t>
  </si>
  <si>
    <t>Ràng buộc khóa chính</t>
  </si>
  <si>
    <t>3.3.1.1</t>
  </si>
  <si>
    <t>Ràng buộc khóa chính bảng Nhân viên</t>
  </si>
  <si>
    <t>3.3.1.2</t>
  </si>
  <si>
    <t>Ràng buộc khóa chính bảng Khách hàng</t>
  </si>
  <si>
    <t>3.3.1.3</t>
  </si>
  <si>
    <t>Ràng buộc khóa chính bảng Người dùng</t>
  </si>
  <si>
    <t>3.3.1.4</t>
  </si>
  <si>
    <t>Ràng buộc khóa chính bảng Quản lý</t>
  </si>
  <si>
    <t>3.3.1.5</t>
  </si>
  <si>
    <t>Ràng buộc khóa chính bảng Sản phẩm</t>
  </si>
  <si>
    <t>3.3.1.6</t>
  </si>
  <si>
    <t>Ràng buộc khóa chính bảng Khuyến mãi</t>
  </si>
  <si>
    <t>3.3.1.7</t>
  </si>
  <si>
    <t>Ràng buộc khóa chính bảng Hóa đơn</t>
  </si>
  <si>
    <t>3.3.1.8</t>
  </si>
  <si>
    <t>Ràng buộc khóa chính bảng Chi tiết hóa đơn</t>
  </si>
  <si>
    <t>3.3.1.9</t>
  </si>
  <si>
    <t>Ràng buộc khóa chính bảng Cửa hàng</t>
  </si>
  <si>
    <t>3.3.1.10</t>
  </si>
  <si>
    <t>Ràng buộc khóa chính bảng Đặt hàng</t>
  </si>
  <si>
    <t>3.3.2</t>
  </si>
  <si>
    <t xml:space="preserve">Ràng buộc khóa ngoại </t>
  </si>
  <si>
    <t>3.3.2.1</t>
  </si>
  <si>
    <t>Ràng buộc khóa ngoại bảng Người dùng</t>
  </si>
  <si>
    <t>3.3.2.2</t>
  </si>
  <si>
    <t>Ràng buộc khóa ngoại bảng Khách hàng</t>
  </si>
  <si>
    <t>3.3.2.3</t>
  </si>
  <si>
    <t>Ràng buộc khóa ngoại bảng Nhân viên</t>
  </si>
  <si>
    <t>3.3.2.4</t>
  </si>
  <si>
    <t>Ràng buộc khóa ngoại bảng Quản lý</t>
  </si>
  <si>
    <t>3.3.2.5</t>
  </si>
  <si>
    <t>Ràng buộc khóa ngoại bảng Sản phẩm</t>
  </si>
  <si>
    <t>3.3.2.6</t>
  </si>
  <si>
    <t>Ràng buộc khóa ngoại bảng Khuyến mãi</t>
  </si>
  <si>
    <t>3.3.2.7</t>
  </si>
  <si>
    <t>Ràng buộc khóa ngoại bảng Hóa đơn</t>
  </si>
  <si>
    <t>3.3.2.8</t>
  </si>
  <si>
    <t>Ràng buộc khóa ngoại bảng Chi tiết hóa đơn</t>
  </si>
  <si>
    <t>3.3.2.9</t>
  </si>
  <si>
    <t>Ràng buộc khóa ngoại bảng Cửa hàng</t>
  </si>
  <si>
    <t>3.3.2.10</t>
  </si>
  <si>
    <t>Thiết kế giao diện người dùng</t>
  </si>
  <si>
    <t xml:space="preserve">Khảo sát  giao diện </t>
  </si>
  <si>
    <t>4.1.1</t>
  </si>
  <si>
    <t>Khảo sát các giao diện website tương tự</t>
  </si>
  <si>
    <t>4.1.2</t>
  </si>
  <si>
    <t>Khảo sát giao diện từ nhu cầu người dùng</t>
  </si>
  <si>
    <t>Thiết kế giao diện</t>
  </si>
  <si>
    <t>4.2.1</t>
  </si>
  <si>
    <t>Thiết kế giao diện Đăng ký</t>
  </si>
  <si>
    <t>4.2.2</t>
  </si>
  <si>
    <t>Thiết kế giao diện Đăng nhập</t>
  </si>
  <si>
    <t>4.2.3</t>
  </si>
  <si>
    <t>Thiết kế giao diện Quên mật khẩu</t>
  </si>
  <si>
    <t>4.2.4</t>
  </si>
  <si>
    <t>Thiết kế giao diện Xem thông tin cá nhân</t>
  </si>
  <si>
    <t>4.2.5</t>
  </si>
  <si>
    <t>Thiết kế giao diện Quản lý thông tin nhân viên</t>
  </si>
  <si>
    <t>4.2.5.1</t>
  </si>
  <si>
    <t>Thiết kế giao diện Thêm thông tin nhân viên</t>
  </si>
  <si>
    <t>4.2.5.2</t>
  </si>
  <si>
    <t>Thiết kế giao diện Xóa thông tin nhân viên</t>
  </si>
  <si>
    <t>4.2.5.3</t>
  </si>
  <si>
    <t>Thiết kế giao diện Sửa thông tin nhân viên</t>
  </si>
  <si>
    <t>4.2.5.4</t>
  </si>
  <si>
    <t xml:space="preserve">Thiết kế giao diện Tra cứu thông tin nhân viên </t>
  </si>
  <si>
    <t>4.2.5.5</t>
  </si>
  <si>
    <t xml:space="preserve">Thiết kế giao diện Xem thông tin nhân viên </t>
  </si>
  <si>
    <t>4.2.6</t>
  </si>
  <si>
    <t>Thiết kế giao diện Quản lý khách hàng</t>
  </si>
  <si>
    <t>4.2.6.1</t>
  </si>
  <si>
    <t>Thiết kế giao diện Thêm khách hàng</t>
  </si>
  <si>
    <t>4.2.6.2</t>
  </si>
  <si>
    <t>4.2.6.3</t>
  </si>
  <si>
    <t>Thiết kế giao diện Tìm kiếm thông tin khách hàng</t>
  </si>
  <si>
    <t>Thiết kế giao diện  Xem thông tin khách hàng</t>
  </si>
  <si>
    <t>4.2.7</t>
  </si>
  <si>
    <t>Thiết kế giao diện Quản lý thông tin sản phẩm</t>
  </si>
  <si>
    <t>4.2.7.1</t>
  </si>
  <si>
    <t>Thiết kế giao diện  Thêm sản phẩm</t>
  </si>
  <si>
    <t>4.2.7.2</t>
  </si>
  <si>
    <t>Thiết kế giao diện Xóa sản phẩm</t>
  </si>
  <si>
    <t>4.2.7.3</t>
  </si>
  <si>
    <t>Thiết kế giao diện  Sửa thông tin sản phẩm</t>
  </si>
  <si>
    <t>4.2.7.4</t>
  </si>
  <si>
    <t>Thiết kế giao diện Tìm kiếm sản phẩm</t>
  </si>
  <si>
    <t>4.2.7.5</t>
  </si>
  <si>
    <t>Thiết kế giao diện  Xem sản phẩm</t>
  </si>
  <si>
    <t>4.2.8</t>
  </si>
  <si>
    <t>Thiết kế giao diện Quản lý blog</t>
  </si>
  <si>
    <t>4.2.8.1</t>
  </si>
  <si>
    <t>Thiết kế giao diện Tạo blog</t>
  </si>
  <si>
    <t>4.2.8.2</t>
  </si>
  <si>
    <t>Thiết kế giao diện Sửa blog</t>
  </si>
  <si>
    <t>4.2.8.3</t>
  </si>
  <si>
    <t>Thiết kế giao diện Xóa blog</t>
  </si>
  <si>
    <t>4.2.8.4</t>
  </si>
  <si>
    <t>Thiết kế giao diện Tra cứu blog</t>
  </si>
  <si>
    <t>4.2.9</t>
  </si>
  <si>
    <t>Thiết kế giao diện Quản lý thông tin khuyến mãi</t>
  </si>
  <si>
    <t>4.2.9.1</t>
  </si>
  <si>
    <t>Thiết kế giao diện Xem thông tin khuyến mãi</t>
  </si>
  <si>
    <t>4.2.9.2</t>
  </si>
  <si>
    <t>Thiết kế giao diện Thêm thông tin khuyến mãi</t>
  </si>
  <si>
    <t>4.2.9.3</t>
  </si>
  <si>
    <t>Thiết kế giao diện  Xóa thông tin khuyến mãi</t>
  </si>
  <si>
    <t>4.2.9.4</t>
  </si>
  <si>
    <t>Thiết kế giao diện  Sửa thông tin khuyến mãi</t>
  </si>
  <si>
    <t>4.2.10</t>
  </si>
  <si>
    <t>Thiết kế giao diện Báo cáo thống kê</t>
  </si>
  <si>
    <t>4.2.11</t>
  </si>
  <si>
    <t>Thiết kế giao diện Quản lý thông tin hóa đơn</t>
  </si>
  <si>
    <t>4.2.11.1</t>
  </si>
  <si>
    <t>Thiết kế giao diện  Thêm hóa đơn</t>
  </si>
  <si>
    <t>4.2.11.2</t>
  </si>
  <si>
    <t>4.2.11.3</t>
  </si>
  <si>
    <t>Thiết kế giao diện  Thanh toán hóa đơn</t>
  </si>
  <si>
    <t>4.2.11.4</t>
  </si>
  <si>
    <t>Thiết kế giao diện  Tra cứu hóa đơn</t>
  </si>
  <si>
    <t>4.2.12</t>
  </si>
  <si>
    <t>Thiết kế giao diện Quản lý thông tin đơn hàng</t>
  </si>
  <si>
    <t>4.2.12.1</t>
  </si>
  <si>
    <t>Thiết kế giao diện  Cập nhật tình trạng đơn hàng</t>
  </si>
  <si>
    <t>4.2.12.2</t>
  </si>
  <si>
    <t>Thiết kế giao diện  Xem thông tin đơn hàng</t>
  </si>
  <si>
    <t>4.2.12.3</t>
  </si>
  <si>
    <t>Thiết kế giao diện  Tra cứu thông tin đơn hàng</t>
  </si>
  <si>
    <t>4.2.13</t>
  </si>
  <si>
    <t>Thiết kế giao diện Xem câu chuyện</t>
  </si>
  <si>
    <t>4.2.14</t>
  </si>
  <si>
    <t>Thiết kế giao diện Xem thông tin sản phẩm</t>
  </si>
  <si>
    <t>4.2.14.1</t>
  </si>
  <si>
    <t>Thiết kế giao diện  Tìm kiếm sản phẩm</t>
  </si>
  <si>
    <t>4.2.15</t>
  </si>
  <si>
    <t>Thiết kế giao diện Đặt hàng</t>
  </si>
  <si>
    <t>4.2.15.1</t>
  </si>
  <si>
    <t>4.2.15.2</t>
  </si>
  <si>
    <t>Thiết kế giao diện  Hủy đơn hàng</t>
  </si>
  <si>
    <t>4.2.16</t>
  </si>
  <si>
    <t>Thiết kế giao diện Thanh toán</t>
  </si>
  <si>
    <t>4.2.17</t>
  </si>
  <si>
    <t>Thiết kế giao diện Xem lịch sử đặt hàng</t>
  </si>
  <si>
    <t>4.2.18</t>
  </si>
  <si>
    <t>4.2.19</t>
  </si>
  <si>
    <t>Thiết kế giao diện Xem blog</t>
  </si>
  <si>
    <t>4.2.20</t>
  </si>
  <si>
    <t>Thiết kế giao diện Trang chủ</t>
  </si>
  <si>
    <t>Phát triển các tính năng</t>
  </si>
  <si>
    <t>4.3.1</t>
  </si>
  <si>
    <t>4.3.2</t>
  </si>
  <si>
    <t xml:space="preserve">Tính năng Tùy biến </t>
  </si>
  <si>
    <t>4.3.3</t>
  </si>
  <si>
    <t>Tính năng Xây dựng blog</t>
  </si>
  <si>
    <t>4.3.4</t>
  </si>
  <si>
    <t>Tính năng Tìm kiếm thông tin</t>
  </si>
  <si>
    <t>4.3.5</t>
  </si>
  <si>
    <t>Tính năng Giỏ hàng</t>
  </si>
  <si>
    <t>4.3.6</t>
  </si>
  <si>
    <t>Tính năng Giao hàng</t>
  </si>
  <si>
    <t>4.3.7</t>
  </si>
  <si>
    <t>Tính năng Quản lý đơn hàng</t>
  </si>
  <si>
    <t>4.3.8</t>
  </si>
  <si>
    <t>Tính năng Quản lý khách hàng</t>
  </si>
  <si>
    <t>4.3.9</t>
  </si>
  <si>
    <t>Tính năng Quản lý sản phẩm</t>
  </si>
  <si>
    <t>4.3.10</t>
  </si>
  <si>
    <t>Tính năng Hỗ trợ tiếp thị</t>
  </si>
  <si>
    <t>4.3.11</t>
  </si>
  <si>
    <t>Tính năng phân quyền</t>
  </si>
  <si>
    <t>Kiểm tra chỉnh sửa các giao diện</t>
  </si>
  <si>
    <t>Phát triển dự án</t>
  </si>
  <si>
    <t>Xây dựng cơ sở dữ liệu</t>
  </si>
  <si>
    <t>5.1.1</t>
  </si>
  <si>
    <t>Dữ liệu Nhân viên</t>
  </si>
  <si>
    <t>5.1.2</t>
  </si>
  <si>
    <t>Dữ liệu Khách hàng</t>
  </si>
  <si>
    <t>5.1.3</t>
  </si>
  <si>
    <t>Dữ liệu Người dùng</t>
  </si>
  <si>
    <t>5.1.4</t>
  </si>
  <si>
    <t>Dữ liệu Quản lý</t>
  </si>
  <si>
    <t>5.1.5</t>
  </si>
  <si>
    <t>Dữ liệu Sản phẩm</t>
  </si>
  <si>
    <t>5.1.6</t>
  </si>
  <si>
    <t>Dữ liệu Khuyến mãi</t>
  </si>
  <si>
    <t>5.1.7</t>
  </si>
  <si>
    <t>Dữ liệu Hóa đơn</t>
  </si>
  <si>
    <t>5.1.8</t>
  </si>
  <si>
    <t>Dữ liệu Chi tiết hóa đơn</t>
  </si>
  <si>
    <t>5.1.9</t>
  </si>
  <si>
    <t>Dữ liệu Cửa hàng</t>
  </si>
  <si>
    <t>5.1.10</t>
  </si>
  <si>
    <t>Dữ liệu Đặt hàng</t>
  </si>
  <si>
    <t>5.1.11</t>
  </si>
  <si>
    <t>Dữ liệu Blog</t>
  </si>
  <si>
    <t>5.1.12</t>
  </si>
  <si>
    <t>Dữ liệu Chi tiết sản phẩm</t>
  </si>
  <si>
    <t>Lựa chọn công cụ thực hiện</t>
  </si>
  <si>
    <t>5.2.1</t>
  </si>
  <si>
    <t>Lựa chọn hệ quản trị cơ sở dữ liệu</t>
  </si>
  <si>
    <t>5.2.2</t>
  </si>
  <si>
    <t>Lựa chọn công cụ lập trình</t>
  </si>
  <si>
    <t>5.2.3</t>
  </si>
  <si>
    <t>Lựa chọn công cụ phác thảo giao diện</t>
  </si>
  <si>
    <t>5.2.4</t>
  </si>
  <si>
    <t>Lựa chọn công cụ quản lý dự án</t>
  </si>
  <si>
    <t>5.2.5</t>
  </si>
  <si>
    <t>Lựa chọn công cụ trình bày dự án</t>
  </si>
  <si>
    <t>Lập trình giao diện</t>
  </si>
  <si>
    <t>5.3.1</t>
  </si>
  <si>
    <t>Giao diện Đăng nhập</t>
  </si>
  <si>
    <t>5.3.2</t>
  </si>
  <si>
    <t>Giao diện Đăng ký</t>
  </si>
  <si>
    <t>5.3.3</t>
  </si>
  <si>
    <t>Giao diện Trang chủ</t>
  </si>
  <si>
    <t>5.3.4</t>
  </si>
  <si>
    <t>Giao diện Đặt hàng</t>
  </si>
  <si>
    <t>5.3.5</t>
  </si>
  <si>
    <t>Giao diện Xem thông tin cá nhân</t>
  </si>
  <si>
    <t>5.3.6</t>
  </si>
  <si>
    <t>Giao diện Quên mật khẩu</t>
  </si>
  <si>
    <t>5.3.7</t>
  </si>
  <si>
    <t>Giao diện Quản lý thông tin nhân viên</t>
  </si>
  <si>
    <t>5.3.8</t>
  </si>
  <si>
    <t>Giao diện Quản lý thông tin khách hàng</t>
  </si>
  <si>
    <t>5.3.9</t>
  </si>
  <si>
    <t>Giao diện Quản lý thông tin sản phẩm</t>
  </si>
  <si>
    <t>5.3.10</t>
  </si>
  <si>
    <t>Giao diện Quản lý blog</t>
  </si>
  <si>
    <t>5.3.11</t>
  </si>
  <si>
    <t>Giao diện Quản lý thông tin khuyến mãi</t>
  </si>
  <si>
    <t>5.3.12</t>
  </si>
  <si>
    <t>Giao diện Báo cáo thống kê</t>
  </si>
  <si>
    <t>5.3.13</t>
  </si>
  <si>
    <t>Giao diện Quản lý thông tin hóa đơn</t>
  </si>
  <si>
    <t>5.3.14</t>
  </si>
  <si>
    <t>Giao diện Quản lý thông tin đơn hàng</t>
  </si>
  <si>
    <t>5.3.15</t>
  </si>
  <si>
    <t>Giao diện Xem câu chuyện</t>
  </si>
  <si>
    <t>5.3.16</t>
  </si>
  <si>
    <t>Giao diện Xem thông tin sản phẩm</t>
  </si>
  <si>
    <t>5.3.17</t>
  </si>
  <si>
    <t>Giao diện Thanh toán</t>
  </si>
  <si>
    <t>5.3.18</t>
  </si>
  <si>
    <t>5.3.19</t>
  </si>
  <si>
    <t>Giao diện Xem lịch sử đặt hàng</t>
  </si>
  <si>
    <t>5.3.20</t>
  </si>
  <si>
    <t>Lập trình chức năng</t>
  </si>
  <si>
    <t>5.4.1</t>
  </si>
  <si>
    <t>Chức năng Phân quyền</t>
  </si>
  <si>
    <t>5.4.2</t>
  </si>
  <si>
    <t>Chức năng Đăng nhập</t>
  </si>
  <si>
    <t>5.4.3</t>
  </si>
  <si>
    <t>Chức năng Đăng ký</t>
  </si>
  <si>
    <t>5.4.4</t>
  </si>
  <si>
    <t>Chức năng Tìm kiếm thông tin</t>
  </si>
  <si>
    <t>5.4.5</t>
  </si>
  <si>
    <t xml:space="preserve">Chức năng Quản lý nhân viên </t>
  </si>
  <si>
    <t>5.4.6</t>
  </si>
  <si>
    <t>Chức năng Quản lý khách hàng</t>
  </si>
  <si>
    <t>5.4.7</t>
  </si>
  <si>
    <t>Chức năng Quản lý đơn hàng</t>
  </si>
  <si>
    <t>5.4.8</t>
  </si>
  <si>
    <t>Chức năng Quản lý blog</t>
  </si>
  <si>
    <t>5.4.9</t>
  </si>
  <si>
    <t>Chức năng Quản lý thông tin khuyến mãi</t>
  </si>
  <si>
    <t>5.4.10</t>
  </si>
  <si>
    <t>Chức năng Giỏ hàng</t>
  </si>
  <si>
    <t>5.4.11</t>
  </si>
  <si>
    <t>Chức năng Đặt hàng</t>
  </si>
  <si>
    <t>5.4.12</t>
  </si>
  <si>
    <t>Chức năng Giao hàng</t>
  </si>
  <si>
    <t>5.4.13</t>
  </si>
  <si>
    <t>Chức năng Xem thông tin</t>
  </si>
  <si>
    <t>5.4.14</t>
  </si>
  <si>
    <t>Chức năng Báo cáo thống kê</t>
  </si>
  <si>
    <t>5.4.15</t>
  </si>
  <si>
    <t>Chức năng Quên mật khẩu</t>
  </si>
  <si>
    <t>Tài liệu hướng dẫn sử dụng</t>
  </si>
  <si>
    <t>Kiểm thử</t>
  </si>
  <si>
    <t>Lập kế hoạch kiểm thử</t>
  </si>
  <si>
    <t>Thiết kế kịch bản cho quy trình kiểm thử</t>
  </si>
  <si>
    <t>6.2.1</t>
  </si>
  <si>
    <t>6.2.1.1</t>
  </si>
  <si>
    <t>Test case Đăng nhập</t>
  </si>
  <si>
    <t>6.2.1.2</t>
  </si>
  <si>
    <t>Test case Đăng ký</t>
  </si>
  <si>
    <t>6.2.1.3</t>
  </si>
  <si>
    <t>Test case Sửa thông tin cá nhân</t>
  </si>
  <si>
    <t>6.2.1.4</t>
  </si>
  <si>
    <t>Test case Đổi mật khẩu</t>
  </si>
  <si>
    <t>6.2.1.6</t>
  </si>
  <si>
    <t>Test case Thêm thông tin nhân viên</t>
  </si>
  <si>
    <t>6.2.1.7</t>
  </si>
  <si>
    <t>Test case Sửa thông tin nhân viên</t>
  </si>
  <si>
    <t>6.2.1.8</t>
  </si>
  <si>
    <t>Test case Xóa thông tin nhân viên</t>
  </si>
  <si>
    <t>6.2.1.9</t>
  </si>
  <si>
    <t>Test case Tìm kiếm thông tin nhân viên</t>
  </si>
  <si>
    <t>6.2.1.14</t>
  </si>
  <si>
    <t>6.2.1.15</t>
  </si>
  <si>
    <t>6.2.1.16</t>
  </si>
  <si>
    <t>6.2.1.17</t>
  </si>
  <si>
    <t>6.2.1.18</t>
  </si>
  <si>
    <t>6.2.1.19</t>
  </si>
  <si>
    <t>6.2.1.20</t>
  </si>
  <si>
    <t>6.2.1.21</t>
  </si>
  <si>
    <t>6.2.1.22</t>
  </si>
  <si>
    <t>6.2.1.23</t>
  </si>
  <si>
    <t>6.2.1.24</t>
  </si>
  <si>
    <t>6.2.1.25</t>
  </si>
  <si>
    <t>6.2.1.26</t>
  </si>
  <si>
    <t>6.2.1.27</t>
  </si>
  <si>
    <t>6.2.1.28</t>
  </si>
  <si>
    <t>6.2.1.29</t>
  </si>
  <si>
    <t>6.2.1.30</t>
  </si>
  <si>
    <t>6.2.1.31</t>
  </si>
  <si>
    <t>6.2.1.32</t>
  </si>
  <si>
    <t>6.2.1.33</t>
  </si>
  <si>
    <t>6.2.1.34</t>
  </si>
  <si>
    <t>6.2.1.35</t>
  </si>
  <si>
    <t>6.2.1.36</t>
  </si>
  <si>
    <t>Triển khai dự án</t>
  </si>
  <si>
    <t>Cài đặt phần mềm</t>
  </si>
  <si>
    <t>Theo dõi và đánh giá</t>
  </si>
  <si>
    <t>7.2.1</t>
  </si>
  <si>
    <t>Đánh giá kế hoạch theo tuần</t>
  </si>
  <si>
    <t>7.2.2</t>
  </si>
  <si>
    <t>Đánh giá website</t>
  </si>
  <si>
    <t>Kiểm tra lần cuối</t>
  </si>
  <si>
    <t>7.3.1</t>
  </si>
  <si>
    <t>Kiểm tra website qua hệ thống</t>
  </si>
  <si>
    <t>7.3.2</t>
  </si>
  <si>
    <t xml:space="preserve">Xử lý các trường hợp bị lỗi </t>
  </si>
  <si>
    <t>Bảo trì website</t>
  </si>
  <si>
    <t>XÂY DỰNG WEBSITE MORII COFFEE</t>
  </si>
  <si>
    <t>khách hàng</t>
  </si>
  <si>
    <t>Use case Xem hóa đơn</t>
  </si>
  <si>
    <t>Use case Quản lý giỏ hàng</t>
  </si>
  <si>
    <t>3.2.17.1</t>
  </si>
  <si>
    <t>3.2.17.2</t>
  </si>
  <si>
    <t>3.2.17.3</t>
  </si>
  <si>
    <t>Thiết kế giao diện  Xem hóa đơn</t>
  </si>
  <si>
    <t>Thiết kế giao diện  Thanh toán</t>
  </si>
  <si>
    <t>Thiết kế giao diện Quản lý giỏ hàng</t>
  </si>
  <si>
    <t>4.2.16.1</t>
  </si>
  <si>
    <t>Thiết kế giao diện Thêm sản phẩm vào giỏ hàng</t>
  </si>
  <si>
    <t>Thiết kế giao diện  Xóa sản phẩm trong giỏ hàng</t>
  </si>
  <si>
    <t>Thiết kế giao diện Sửa sản phẩm trong giỏ hàng</t>
  </si>
  <si>
    <t>Use case Tra cứu đơn đã đặt</t>
  </si>
  <si>
    <t>Thiết kế giao diện Tra cứu đơn đã đặt</t>
  </si>
  <si>
    <t>4.2.16.2</t>
  </si>
  <si>
    <t>4.2.16.3</t>
  </si>
  <si>
    <t>4.2.21</t>
  </si>
  <si>
    <t>Giao diện Quản lý giỏ hàng</t>
  </si>
  <si>
    <t xml:space="preserve">Giao diện Xem blog </t>
  </si>
  <si>
    <t>6.2.1.5</t>
  </si>
  <si>
    <t>6.2.1.10</t>
  </si>
  <si>
    <t>6.2.1.11</t>
  </si>
  <si>
    <t>6.2.1.12</t>
  </si>
  <si>
    <t>6.2.1.13</t>
  </si>
  <si>
    <t>4.3</t>
  </si>
  <si>
    <t>4.1</t>
  </si>
  <si>
    <t>4.2</t>
  </si>
  <si>
    <t>5.1.13</t>
  </si>
  <si>
    <t>Dữ liệu Phân Loại</t>
  </si>
  <si>
    <t>Ràng buộc khóa chính bảng Phân Loại</t>
  </si>
  <si>
    <t>3.3.1.11</t>
  </si>
  <si>
    <t>3.3.2.11</t>
  </si>
  <si>
    <t>6.1</t>
  </si>
  <si>
    <t>6.2</t>
  </si>
  <si>
    <t>4.4</t>
  </si>
  <si>
    <t>5.1</t>
  </si>
  <si>
    <t>5.2</t>
  </si>
  <si>
    <t>5.3</t>
  </si>
  <si>
    <t>5.4</t>
  </si>
  <si>
    <t>Thiết kế testcase kiểm thử</t>
  </si>
  <si>
    <t>Nhung</t>
  </si>
  <si>
    <t>Ánh</t>
  </si>
  <si>
    <t>Nhung, Ánh</t>
  </si>
  <si>
    <t>Long</t>
  </si>
  <si>
    <t>Nhung, Ánh, Tín, Long</t>
  </si>
  <si>
    <t>Kế hoạch quản lý phạm vi</t>
  </si>
  <si>
    <t>1.3.4</t>
  </si>
  <si>
    <t>Ánh, Tín</t>
  </si>
  <si>
    <t>Long, Ánh, Tín</t>
  </si>
  <si>
    <t>Tín</t>
  </si>
  <si>
    <t>Ánh, Long</t>
  </si>
  <si>
    <t>Nhung, Tín</t>
  </si>
  <si>
    <t>Nhung, Long</t>
  </si>
  <si>
    <t>Xây dựng mô hình thực thể kết hợp</t>
  </si>
  <si>
    <t>Ánh, Tín, Long</t>
  </si>
  <si>
    <t>Long, Tín</t>
  </si>
  <si>
    <t>Thiết kế giao diện Liên hệ</t>
  </si>
  <si>
    <t>4.2.22</t>
  </si>
  <si>
    <t xml:space="preserve">Nhung </t>
  </si>
  <si>
    <t>Ánh, Nhung</t>
  </si>
  <si>
    <t>5.3.21</t>
  </si>
  <si>
    <t>Giao diện Liên hệ</t>
  </si>
  <si>
    <t>5.3.22</t>
  </si>
  <si>
    <t>Thiết kế giao diện Đổi mật khẩu</t>
  </si>
  <si>
    <t>4.2.4.1</t>
  </si>
  <si>
    <t>4.2.4.2</t>
  </si>
  <si>
    <t>Thiết kế giao diện Sửa thông tin cá nhân</t>
  </si>
  <si>
    <t>Chức năng Đổi mật khẩu</t>
  </si>
  <si>
    <t>5.4.16</t>
  </si>
  <si>
    <t xml:space="preserve">Tín </t>
  </si>
  <si>
    <t>Use case Thêm thông tin khách hàng</t>
  </si>
  <si>
    <t>6.2.1.37</t>
  </si>
  <si>
    <t>6.2.1.38</t>
  </si>
  <si>
    <t>6.2.1.39</t>
  </si>
  <si>
    <t>7.1</t>
  </si>
  <si>
    <t>7.2</t>
  </si>
  <si>
    <t>7.3</t>
  </si>
  <si>
    <t>7.4</t>
  </si>
  <si>
    <t>Tính năng Liên hệ</t>
  </si>
  <si>
    <t>Giao diện Đổi mật khẩu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</si>
</sst>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d\,\ yyyy"/>
    <numFmt numFmtId="165" formatCode="d"/>
    <numFmt numFmtId="166" formatCode="[$-1010000]d/m/yyyy;@"/>
  </numFmts>
  <fonts count="30">
    <font>
      <sz val="11"/>
      <color theme="1"/>
      <name val="Calibri"/>
      <scheme val="minor"/>
    </font>
    <font>
      <sz val="11"/>
      <color theme="1"/>
      <name val="Calibri"/>
    </font>
    <font>
      <b/>
      <sz val="20"/>
      <color rgb="FF366092"/>
      <name val="Calibri"/>
    </font>
    <font>
      <sz val="10"/>
      <color theme="1"/>
      <name val="Calibri"/>
    </font>
    <font>
      <b/>
      <sz val="11"/>
      <color theme="1"/>
      <name val="Calibri"/>
    </font>
    <font>
      <sz val="11"/>
      <color theme="0"/>
      <name val="Calibri"/>
      <scheme val="minor"/>
    </font>
    <font>
      <sz val="14"/>
      <color theme="1"/>
      <name val="Calibri"/>
    </font>
    <font>
      <sz val="10"/>
      <color theme="1"/>
      <name val="Arial"/>
    </font>
    <font>
      <sz val="11"/>
      <name val="Calibri"/>
    </font>
    <font>
      <sz val="9"/>
      <color theme="1"/>
      <name val="Calibri"/>
    </font>
    <font>
      <sz val="9"/>
      <color theme="0"/>
      <name val="Calibri"/>
    </font>
    <font>
      <b/>
      <sz val="9"/>
      <color theme="0"/>
      <name val="Calibri"/>
    </font>
    <font>
      <sz val="8"/>
      <color theme="0"/>
      <name val="Calibri"/>
    </font>
    <font>
      <sz val="11"/>
      <color theme="0"/>
      <name val="Calibri"/>
    </font>
    <font>
      <sz val="11"/>
      <color theme="1"/>
      <name val="Calibri"/>
      <family val="2"/>
    </font>
    <font>
      <b/>
      <sz val="22"/>
      <color rgb="FF595959"/>
      <name val="Calibri"/>
      <family val="2"/>
    </font>
    <font>
      <sz val="9"/>
      <color indexed="81"/>
      <name val="Segoe UI"/>
      <family val="2"/>
    </font>
    <font>
      <b/>
      <sz val="9"/>
      <color indexed="81"/>
      <name val="Segoe UI"/>
      <family val="2"/>
    </font>
    <font>
      <b/>
      <sz val="11"/>
      <color theme="1"/>
      <name val="Calibri"/>
      <family val="2"/>
    </font>
    <font>
      <sz val="11"/>
      <color theme="1"/>
      <name val="Calibri"/>
      <family val="2"/>
      <charset val="163"/>
    </font>
    <font>
      <b/>
      <sz val="11"/>
      <color theme="1"/>
      <name val="Calibri"/>
      <family val="2"/>
      <scheme val="minor"/>
    </font>
    <font>
      <sz val="8"/>
      <name val="Calibri"/>
      <family val="2"/>
      <scheme val="minor"/>
    </font>
    <font>
      <b/>
      <sz val="11"/>
      <color theme="0"/>
      <name val="Calibri"/>
      <family val="2"/>
    </font>
    <font>
      <b/>
      <sz val="11"/>
      <name val="Calibri"/>
      <family val="2"/>
    </font>
    <font>
      <sz val="11"/>
      <color rgb="FF000000"/>
      <name val="Calibri"/>
      <family val="2"/>
      <charset val="163"/>
      <scheme val="minor"/>
    </font>
    <font>
      <sz val="11"/>
      <color rgb="FF000000"/>
      <name val="Calibri"/>
      <family val="2"/>
      <scheme val="minor"/>
    </font>
    <font>
      <sz val="9"/>
      <color indexed="81"/>
      <name val="Segoe UI"/>
      <charset val="1"/>
    </font>
    <font>
      <b/>
      <sz val="9"/>
      <color indexed="81"/>
      <name val="Segoe UI"/>
      <charset val="1"/>
    </font>
    <font>
      <b/>
      <sz val="9"/>
      <color indexed="81"/>
      <name val="Segoe UI"/>
      <family val="2"/>
      <charset val="163"/>
    </font>
    <font>
      <sz val="9"/>
      <color indexed="81"/>
      <name val="Segoe UI"/>
      <family val="2"/>
      <charset val="163"/>
    </font>
  </fonts>
  <fills count="39">
    <fill>
      <patternFill patternType="none"/>
    </fill>
    <fill>
      <patternFill patternType="gray125"/>
    </fill>
    <fill>
      <patternFill patternType="solid">
        <fgColor theme="0"/>
        <bgColor theme="0"/>
      </patternFill>
    </fill>
    <fill>
      <patternFill patternType="solid">
        <fgColor rgb="FFD8D8D8"/>
        <bgColor rgb="FFD8D8D8"/>
      </patternFill>
    </fill>
    <fill>
      <patternFill patternType="solid">
        <fgColor rgb="FF595959"/>
        <bgColor rgb="FF595959"/>
      </patternFill>
    </fill>
    <fill>
      <patternFill patternType="solid">
        <fgColor rgb="FF7F7F7F"/>
        <bgColor rgb="FF7F7F7F"/>
      </patternFill>
    </fill>
    <fill>
      <patternFill patternType="solid">
        <fgColor rgb="FFE36C09"/>
        <bgColor rgb="FFE36C09"/>
      </patternFill>
    </fill>
    <fill>
      <patternFill patternType="solid">
        <fgColor theme="7"/>
        <bgColor theme="7"/>
      </patternFill>
    </fill>
    <fill>
      <patternFill patternType="solid">
        <fgColor rgb="FFFABF8F"/>
        <bgColor rgb="FFFABF8F"/>
      </patternFill>
    </fill>
    <fill>
      <patternFill patternType="solid">
        <fgColor rgb="FFFBD4B4"/>
        <bgColor rgb="FFFBD4B4"/>
      </patternFill>
    </fill>
    <fill>
      <patternFill patternType="solid">
        <fgColor rgb="FFFDE9D9"/>
        <bgColor rgb="FFFDE9D9"/>
      </patternFill>
    </fill>
    <fill>
      <patternFill patternType="solid">
        <fgColor rgb="FF95B3D7"/>
        <bgColor rgb="FF95B3D7"/>
      </patternFill>
    </fill>
    <fill>
      <patternFill patternType="solid">
        <fgColor rgb="FFB8CCE4"/>
        <bgColor rgb="FFB8CCE4"/>
      </patternFill>
    </fill>
    <fill>
      <patternFill patternType="solid">
        <fgColor rgb="FFDBE5F1"/>
        <bgColor rgb="FFDBE5F1"/>
      </patternFill>
    </fill>
    <fill>
      <patternFill patternType="solid">
        <fgColor rgb="FFEAF1DD"/>
        <bgColor rgb="FFEAF1DD"/>
      </patternFill>
    </fill>
    <fill>
      <patternFill patternType="solid">
        <fgColor rgb="FFB2A1C7"/>
        <bgColor rgb="FFB2A1C7"/>
      </patternFill>
    </fill>
    <fill>
      <patternFill patternType="solid">
        <fgColor rgb="FFE5DFEC"/>
        <bgColor rgb="FFE5DFEC"/>
      </patternFill>
    </fill>
    <fill>
      <patternFill patternType="solid">
        <fgColor rgb="FFD99594"/>
        <bgColor rgb="FFD99594"/>
      </patternFill>
    </fill>
    <fill>
      <patternFill patternType="solid">
        <fgColor rgb="FFE5B8B7"/>
        <bgColor rgb="FFE5B8B7"/>
      </patternFill>
    </fill>
    <fill>
      <patternFill patternType="solid">
        <fgColor rgb="FFF2DBDB"/>
        <bgColor rgb="FFF2DBDB"/>
      </patternFill>
    </fill>
    <fill>
      <patternFill patternType="solid">
        <fgColor rgb="FFA5A5A5"/>
        <bgColor rgb="FFA5A5A5"/>
      </patternFill>
    </fill>
    <fill>
      <patternFill patternType="solid">
        <fgColor rgb="FFBFBFBF"/>
        <bgColor rgb="FFBFBFBF"/>
      </patternFill>
    </fill>
    <fill>
      <patternFill patternType="solid">
        <fgColor rgb="FFF2F2F2"/>
        <bgColor rgb="FFF2F2F2"/>
      </patternFill>
    </fill>
    <fill>
      <patternFill patternType="solid">
        <fgColor rgb="FF92CDDC"/>
        <bgColor rgb="FF92CDDC"/>
      </patternFill>
    </fill>
    <fill>
      <patternFill patternType="solid">
        <fgColor rgb="FFB6DDE8"/>
        <bgColor rgb="FFB6DDE8"/>
      </patternFill>
    </fill>
    <fill>
      <patternFill patternType="solid">
        <fgColor rgb="FFDAEEF3"/>
        <bgColor rgb="FFDAEEF3"/>
      </patternFill>
    </fill>
    <fill>
      <patternFill patternType="solid">
        <fgColor theme="6" tint="-0.249977111117893"/>
        <bgColor rgb="FFC2D69B"/>
      </patternFill>
    </fill>
    <fill>
      <patternFill patternType="solid">
        <fgColor theme="6" tint="0.39997558519241921"/>
        <bgColor rgb="FFD6E3BC"/>
      </patternFill>
    </fill>
    <fill>
      <patternFill patternType="solid">
        <fgColor theme="6" tint="0.59999389629810485"/>
        <bgColor rgb="FFD6E3BC"/>
      </patternFill>
    </fill>
    <fill>
      <patternFill patternType="solid">
        <fgColor theme="6" tint="0.59999389629810485"/>
        <bgColor rgb="FFEAF1DD"/>
      </patternFill>
    </fill>
    <fill>
      <patternFill patternType="solid">
        <fgColor theme="6" tint="0.79998168889431442"/>
        <bgColor rgb="FFEAF1DD"/>
      </patternFill>
    </fill>
    <fill>
      <patternFill patternType="solid">
        <fgColor rgb="FFD8CFE3"/>
        <bgColor rgb="FFE5DFEC"/>
      </patternFill>
    </fill>
    <fill>
      <patternFill patternType="solid">
        <fgColor rgb="FFBFAFD1"/>
        <bgColor rgb="FFCCC0D9"/>
      </patternFill>
    </fill>
    <fill>
      <patternFill patternType="solid">
        <fgColor theme="7" tint="0.79998168889431442"/>
        <bgColor rgb="FFE5DFEC"/>
      </patternFill>
    </fill>
    <fill>
      <patternFill patternType="solid">
        <fgColor theme="7" tint="0.79998168889431442"/>
        <bgColor rgb="FFEAF1DD"/>
      </patternFill>
    </fill>
    <fill>
      <patternFill patternType="solid">
        <fgColor theme="5" tint="0.79998168889431442"/>
        <bgColor rgb="FFF2DBDB"/>
      </patternFill>
    </fill>
    <fill>
      <patternFill patternType="solid">
        <fgColor theme="5" tint="0.79998168889431442"/>
        <bgColor rgb="FFEAF1DD"/>
      </patternFill>
    </fill>
    <fill>
      <patternFill patternType="solid">
        <fgColor theme="0" tint="-4.9989318521683403E-2"/>
        <bgColor rgb="FFF2F2F2"/>
      </patternFill>
    </fill>
    <fill>
      <patternFill patternType="solid">
        <fgColor theme="0" tint="-4.9989318521683403E-2"/>
        <bgColor rgb="FFEAF1DD"/>
      </patternFill>
    </fill>
  </fills>
  <borders count="20">
    <border>
      <left/>
      <right/>
      <top/>
      <bottom/>
      <diagonal/>
    </border>
    <border>
      <left style="thin">
        <color rgb="FFA5A5A5"/>
      </left>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thin">
        <color rgb="FFFFFFFF"/>
      </top>
      <bottom style="thin">
        <color rgb="FFFFFFFF"/>
      </bottom>
      <diagonal/>
    </border>
    <border>
      <left/>
      <right style="thin">
        <color rgb="FFD8D8D8"/>
      </right>
      <top/>
      <bottom style="medium">
        <color rgb="FFD8D8D8"/>
      </bottom>
      <diagonal/>
    </border>
    <border>
      <left style="thin">
        <color rgb="FFD8D8D8"/>
      </left>
      <right style="thin">
        <color rgb="FFD8D8D8"/>
      </right>
      <top/>
      <bottom style="medium">
        <color rgb="FFD8D8D8"/>
      </bottom>
      <diagonal/>
    </border>
    <border>
      <left/>
      <right/>
      <top style="thin">
        <color rgb="FFFFFFFF"/>
      </top>
      <bottom/>
      <diagonal/>
    </border>
    <border>
      <left/>
      <right style="thin">
        <color rgb="FFD8D8D8"/>
      </right>
      <top style="medium">
        <color rgb="FFD8D8D8"/>
      </top>
      <bottom style="medium">
        <color rgb="FFD8D8D8"/>
      </bottom>
      <diagonal/>
    </border>
    <border>
      <left style="thin">
        <color rgb="FFD8D8D8"/>
      </left>
      <right/>
      <top style="medium">
        <color rgb="FFD8D8D8"/>
      </top>
      <bottom style="medium">
        <color rgb="FFD8D8D8"/>
      </bottom>
      <diagonal/>
    </border>
    <border>
      <left style="thin">
        <color rgb="FFD8D8D8"/>
      </left>
      <right style="thin">
        <color rgb="FFD8D8D8"/>
      </right>
      <top style="medium">
        <color rgb="FFD8D8D8"/>
      </top>
      <bottom/>
      <diagonal/>
    </border>
    <border>
      <left/>
      <right/>
      <top style="medium">
        <color rgb="FFD8D8D8"/>
      </top>
      <bottom style="medium">
        <color rgb="FFD8D8D8"/>
      </bottom>
      <diagonal/>
    </border>
    <border>
      <left/>
      <right/>
      <top/>
      <bottom style="medium">
        <color rgb="FFD8D8D8"/>
      </bottom>
      <diagonal/>
    </border>
  </borders>
  <cellStyleXfs count="1">
    <xf numFmtId="0" fontId="0" fillId="0" borderId="0"/>
  </cellStyleXfs>
  <cellXfs count="242">
    <xf numFmtId="0" fontId="0" fillId="0" borderId="0" xfId="0"/>
    <xf numFmtId="0" fontId="1" fillId="0" borderId="0" xfId="0" applyFont="1" applyAlignment="1">
      <alignment horizontal="center" vertical="center" wrapText="1"/>
    </xf>
    <xf numFmtId="0" fontId="3" fillId="0" borderId="0" xfId="0" applyFont="1"/>
    <xf numFmtId="0" fontId="4" fillId="0" borderId="0" xfId="0" applyFont="1"/>
    <xf numFmtId="0" fontId="5" fillId="2" borderId="0" xfId="0" applyFont="1" applyFill="1"/>
    <xf numFmtId="0" fontId="1" fillId="0" borderId="0" xfId="0" applyFont="1" applyAlignment="1">
      <alignment horizontal="center" vertical="center"/>
    </xf>
    <xf numFmtId="0" fontId="7" fillId="0" borderId="0" xfId="0" applyFont="1" applyAlignment="1">
      <alignment vertical="top"/>
    </xf>
    <xf numFmtId="0" fontId="1" fillId="0" borderId="4" xfId="0" applyFont="1" applyBorder="1"/>
    <xf numFmtId="165" fontId="9" fillId="3" borderId="5" xfId="0" applyNumberFormat="1" applyFont="1" applyFill="1" applyBorder="1" applyAlignment="1">
      <alignment horizontal="center" vertical="center"/>
    </xf>
    <xf numFmtId="165" fontId="9" fillId="3" borderId="6" xfId="0" applyNumberFormat="1" applyFont="1" applyFill="1" applyBorder="1" applyAlignment="1">
      <alignment horizontal="center" vertical="center"/>
    </xf>
    <xf numFmtId="165" fontId="10" fillId="2" borderId="6" xfId="0" applyNumberFormat="1" applyFont="1" applyFill="1" applyBorder="1" applyAlignment="1">
      <alignment horizontal="center" vertical="center"/>
    </xf>
    <xf numFmtId="165" fontId="9" fillId="3" borderId="7" xfId="0" applyNumberFormat="1" applyFont="1" applyFill="1" applyBorder="1" applyAlignment="1">
      <alignment horizontal="center" vertical="center"/>
    </xf>
    <xf numFmtId="0" fontId="11" fillId="4" borderId="6" xfId="0" applyFont="1" applyFill="1" applyBorder="1" applyAlignment="1">
      <alignment horizontal="center" vertical="center" wrapText="1"/>
    </xf>
    <xf numFmtId="0" fontId="11" fillId="4" borderId="8" xfId="0" applyFont="1" applyFill="1" applyBorder="1" applyAlignment="1">
      <alignment horizontal="left" vertical="center"/>
    </xf>
    <xf numFmtId="0" fontId="11" fillId="4" borderId="8" xfId="0" applyFont="1" applyFill="1" applyBorder="1" applyAlignment="1">
      <alignment horizontal="center" vertical="center" wrapText="1"/>
    </xf>
    <xf numFmtId="0" fontId="12" fillId="4" borderId="9" xfId="0" applyFont="1" applyFill="1" applyBorder="1" applyAlignment="1">
      <alignment horizontal="center" vertical="center" shrinkToFit="1"/>
    </xf>
    <xf numFmtId="0" fontId="12" fillId="5" borderId="9" xfId="0" applyFont="1" applyFill="1" applyBorder="1" applyAlignment="1">
      <alignment horizontal="center" vertical="center" shrinkToFit="1"/>
    </xf>
    <xf numFmtId="0" fontId="1" fillId="0" borderId="0" xfId="0" applyFont="1" applyAlignment="1">
      <alignment wrapText="1"/>
    </xf>
    <xf numFmtId="0" fontId="1" fillId="0" borderId="0" xfId="0" applyFont="1"/>
    <xf numFmtId="0" fontId="1" fillId="0" borderId="10" xfId="0" applyFont="1" applyBorder="1" applyAlignment="1">
      <alignment vertical="center"/>
    </xf>
    <xf numFmtId="0" fontId="1" fillId="2" borderId="6" xfId="0" applyFont="1" applyFill="1" applyBorder="1" applyAlignment="1">
      <alignment vertical="center"/>
    </xf>
    <xf numFmtId="0" fontId="1"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1" fillId="2" borderId="6" xfId="0" applyFont="1" applyFill="1" applyBorder="1" applyAlignment="1">
      <alignment horizontal="center" vertical="center"/>
    </xf>
    <xf numFmtId="0" fontId="1" fillId="2" borderId="10" xfId="0" applyFont="1" applyFill="1" applyBorder="1" applyAlignment="1">
      <alignment vertical="center"/>
    </xf>
    <xf numFmtId="0" fontId="1" fillId="8" borderId="6" xfId="0" applyFont="1" applyFill="1" applyBorder="1" applyAlignment="1">
      <alignment horizontal="center" vertical="center" wrapText="1"/>
    </xf>
    <xf numFmtId="0" fontId="1" fillId="2" borderId="12" xfId="0" applyFont="1" applyFill="1" applyBorder="1" applyAlignment="1">
      <alignment vertical="center"/>
    </xf>
    <xf numFmtId="0" fontId="1" fillId="2" borderId="13" xfId="0" applyFont="1" applyFill="1" applyBorder="1" applyAlignment="1">
      <alignment vertical="center"/>
    </xf>
    <xf numFmtId="0" fontId="1" fillId="8" borderId="6" xfId="0" applyFont="1" applyFill="1" applyBorder="1" applyAlignment="1">
      <alignment horizontal="left" vertical="center" wrapText="1"/>
    </xf>
    <xf numFmtId="0" fontId="1" fillId="0" borderId="0" xfId="0" applyFont="1" applyAlignment="1">
      <alignment vertical="center"/>
    </xf>
    <xf numFmtId="0" fontId="1" fillId="9" borderId="6" xfId="0" applyFont="1" applyFill="1" applyBorder="1" applyAlignment="1">
      <alignment horizontal="center" vertical="center" wrapText="1"/>
    </xf>
    <xf numFmtId="0" fontId="1" fillId="9" borderId="6" xfId="0" applyFont="1" applyFill="1" applyBorder="1" applyAlignment="1">
      <alignment horizontal="left" vertical="center" wrapText="1"/>
    </xf>
    <xf numFmtId="0" fontId="8" fillId="0" borderId="15" xfId="0" applyFont="1" applyBorder="1"/>
    <xf numFmtId="0" fontId="13" fillId="2" borderId="10" xfId="0" applyFont="1" applyFill="1" applyBorder="1" applyAlignment="1">
      <alignment vertical="center"/>
    </xf>
    <xf numFmtId="0" fontId="1" fillId="10" borderId="6" xfId="0" applyFont="1" applyFill="1" applyBorder="1" applyAlignment="1">
      <alignment horizontal="center" vertical="center" wrapText="1"/>
    </xf>
    <xf numFmtId="0" fontId="1" fillId="10" borderId="6" xfId="0" applyFont="1" applyFill="1" applyBorder="1" applyAlignment="1">
      <alignment horizontal="left" vertical="center" wrapText="1"/>
    </xf>
    <xf numFmtId="0" fontId="13" fillId="2" borderId="16" xfId="0" applyFont="1" applyFill="1" applyBorder="1" applyAlignment="1">
      <alignment vertical="center"/>
    </xf>
    <xf numFmtId="0" fontId="1" fillId="0" borderId="15" xfId="0" applyFont="1" applyBorder="1" applyAlignment="1">
      <alignment vertical="center"/>
    </xf>
    <xf numFmtId="0" fontId="1" fillId="2" borderId="17" xfId="0" applyFont="1" applyFill="1" applyBorder="1" applyAlignment="1">
      <alignment vertical="center"/>
    </xf>
    <xf numFmtId="0" fontId="1" fillId="11" borderId="6" xfId="0" applyFont="1" applyFill="1" applyBorder="1" applyAlignment="1">
      <alignment horizontal="center" vertical="center" wrapText="1"/>
    </xf>
    <xf numFmtId="0" fontId="1" fillId="12" borderId="6" xfId="0" applyFont="1" applyFill="1" applyBorder="1" applyAlignment="1">
      <alignment horizontal="center" vertical="center" wrapText="1"/>
    </xf>
    <xf numFmtId="0" fontId="1" fillId="0" borderId="10" xfId="0" applyFont="1" applyBorder="1" applyAlignment="1">
      <alignment horizontal="right" vertical="center"/>
    </xf>
    <xf numFmtId="0" fontId="1" fillId="13" borderId="6" xfId="0" applyFont="1" applyFill="1" applyBorder="1" applyAlignment="1">
      <alignment horizontal="center" vertical="center" wrapText="1"/>
    </xf>
    <xf numFmtId="0" fontId="1" fillId="7" borderId="10" xfId="0" applyFont="1" applyFill="1" applyBorder="1" applyAlignment="1">
      <alignment vertical="center"/>
    </xf>
    <xf numFmtId="0" fontId="8" fillId="0" borderId="18" xfId="0" applyFont="1" applyBorder="1"/>
    <xf numFmtId="0" fontId="1" fillId="14" borderId="6" xfId="0" applyFont="1" applyFill="1" applyBorder="1" applyAlignment="1">
      <alignment horizontal="center" vertical="center" wrapText="1"/>
    </xf>
    <xf numFmtId="0" fontId="1" fillId="2" borderId="10" xfId="0" applyFont="1" applyFill="1" applyBorder="1" applyAlignment="1">
      <alignment horizontal="right" vertical="center"/>
    </xf>
    <xf numFmtId="0" fontId="1" fillId="15" borderId="6" xfId="0" applyFont="1" applyFill="1" applyBorder="1" applyAlignment="1">
      <alignment horizontal="center" vertical="center" wrapText="1"/>
    </xf>
    <xf numFmtId="0" fontId="1" fillId="16" borderId="6" xfId="0" applyFont="1" applyFill="1" applyBorder="1" applyAlignment="1">
      <alignment horizontal="center" vertical="center"/>
    </xf>
    <xf numFmtId="0" fontId="1" fillId="7" borderId="15" xfId="0" applyFont="1" applyFill="1" applyBorder="1" applyAlignment="1">
      <alignment vertical="center"/>
    </xf>
    <xf numFmtId="0" fontId="1" fillId="17" borderId="6" xfId="0" applyFont="1" applyFill="1" applyBorder="1" applyAlignment="1">
      <alignment horizontal="center" vertical="center"/>
    </xf>
    <xf numFmtId="0" fontId="1" fillId="7" borderId="16" xfId="0" applyFont="1" applyFill="1" applyBorder="1" applyAlignment="1">
      <alignment vertical="center"/>
    </xf>
    <xf numFmtId="0" fontId="1" fillId="20" borderId="6" xfId="0" applyFont="1" applyFill="1" applyBorder="1" applyAlignment="1">
      <alignment horizontal="center" vertical="center"/>
    </xf>
    <xf numFmtId="0" fontId="1" fillId="3" borderId="6" xfId="0" applyFont="1" applyFill="1" applyBorder="1" applyAlignment="1">
      <alignment horizontal="center" vertical="center"/>
    </xf>
    <xf numFmtId="0" fontId="1" fillId="22" borderId="6" xfId="0" applyFont="1" applyFill="1" applyBorder="1" applyAlignment="1">
      <alignment horizontal="center" vertical="center" wrapText="1"/>
    </xf>
    <xf numFmtId="0" fontId="1" fillId="23" borderId="6" xfId="0" applyFont="1" applyFill="1" applyBorder="1" applyAlignment="1">
      <alignment horizontal="center" vertical="center"/>
    </xf>
    <xf numFmtId="0" fontId="1" fillId="25" borderId="6" xfId="0" applyFont="1" applyFill="1" applyBorder="1" applyAlignment="1">
      <alignment horizontal="center" vertical="center"/>
    </xf>
    <xf numFmtId="0" fontId="14" fillId="10" borderId="6" xfId="0" applyFont="1" applyFill="1" applyBorder="1" applyAlignment="1">
      <alignment horizontal="center" vertical="center" wrapText="1"/>
    </xf>
    <xf numFmtId="0" fontId="14" fillId="10" borderId="6" xfId="0" applyFont="1" applyFill="1" applyBorder="1" applyAlignment="1">
      <alignment horizontal="left" vertical="center" wrapText="1"/>
    </xf>
    <xf numFmtId="0" fontId="14" fillId="14" borderId="18" xfId="0" applyFont="1" applyFill="1" applyBorder="1" applyAlignment="1">
      <alignment horizontal="left" vertical="center"/>
    </xf>
    <xf numFmtId="0" fontId="1" fillId="0" borderId="18" xfId="0" applyFont="1" applyBorder="1" applyAlignment="1">
      <alignment horizontal="center" vertical="center"/>
    </xf>
    <xf numFmtId="0" fontId="1" fillId="0" borderId="16" xfId="0" applyFont="1" applyBorder="1" applyAlignment="1">
      <alignment vertical="center"/>
    </xf>
    <xf numFmtId="0" fontId="1" fillId="0" borderId="18" xfId="0" applyFont="1" applyBorder="1" applyAlignment="1">
      <alignment vertical="center"/>
    </xf>
    <xf numFmtId="0" fontId="19" fillId="14" borderId="18" xfId="0" applyFont="1" applyFill="1" applyBorder="1" applyAlignment="1">
      <alignment horizontal="left" vertical="center"/>
    </xf>
    <xf numFmtId="0" fontId="1" fillId="2" borderId="18" xfId="0" applyFont="1" applyFill="1" applyBorder="1" applyAlignment="1">
      <alignment horizontal="center" vertical="center"/>
    </xf>
    <xf numFmtId="0" fontId="14" fillId="16" borderId="18" xfId="0" applyFont="1" applyFill="1" applyBorder="1" applyAlignment="1">
      <alignment horizontal="center" vertical="center"/>
    </xf>
    <xf numFmtId="0" fontId="1" fillId="19" borderId="18" xfId="0" applyFont="1" applyFill="1" applyBorder="1" applyAlignment="1">
      <alignment horizontal="center" vertical="center"/>
    </xf>
    <xf numFmtId="0" fontId="14" fillId="19" borderId="18" xfId="0" applyFont="1" applyFill="1" applyBorder="1" applyAlignment="1">
      <alignment horizontal="left" vertical="center"/>
    </xf>
    <xf numFmtId="0" fontId="14" fillId="24" borderId="18" xfId="0" applyFont="1" applyFill="1" applyBorder="1" applyAlignment="1">
      <alignment horizontal="left" vertical="center"/>
    </xf>
    <xf numFmtId="0" fontId="14" fillId="25" borderId="18" xfId="0" applyFont="1" applyFill="1" applyBorder="1" applyAlignment="1">
      <alignment horizontal="left" vertical="center"/>
    </xf>
    <xf numFmtId="0" fontId="4" fillId="26" borderId="6" xfId="0" applyFont="1" applyFill="1" applyBorder="1" applyAlignment="1">
      <alignment horizontal="center" vertical="center" wrapText="1"/>
    </xf>
    <xf numFmtId="0" fontId="1" fillId="27" borderId="6" xfId="0" applyFont="1" applyFill="1" applyBorder="1" applyAlignment="1">
      <alignment horizontal="center" vertical="center" wrapText="1"/>
    </xf>
    <xf numFmtId="0" fontId="1" fillId="28" borderId="6" xfId="0" applyFont="1" applyFill="1" applyBorder="1" applyAlignment="1">
      <alignment horizontal="center" vertical="center" wrapText="1"/>
    </xf>
    <xf numFmtId="0" fontId="1" fillId="29" borderId="6" xfId="0" applyFont="1" applyFill="1" applyBorder="1" applyAlignment="1">
      <alignment horizontal="center" vertical="center" wrapText="1"/>
    </xf>
    <xf numFmtId="0" fontId="14" fillId="29" borderId="18" xfId="0" applyFont="1" applyFill="1" applyBorder="1" applyAlignment="1">
      <alignment horizontal="left" vertical="center"/>
    </xf>
    <xf numFmtId="0" fontId="14" fillId="29" borderId="6" xfId="0" applyFont="1" applyFill="1" applyBorder="1" applyAlignment="1">
      <alignment horizontal="center" vertical="center" wrapText="1"/>
    </xf>
    <xf numFmtId="0" fontId="14" fillId="14" borderId="6" xfId="0" applyFont="1" applyFill="1" applyBorder="1" applyAlignment="1">
      <alignment horizontal="center" vertical="center" wrapText="1"/>
    </xf>
    <xf numFmtId="0" fontId="18" fillId="2" borderId="6" xfId="0" applyFont="1" applyFill="1" applyBorder="1" applyAlignment="1">
      <alignment vertical="center"/>
    </xf>
    <xf numFmtId="0" fontId="18" fillId="0" borderId="18" xfId="0" applyFont="1" applyBorder="1" applyAlignment="1">
      <alignment horizontal="center" vertical="center"/>
    </xf>
    <xf numFmtId="0" fontId="18" fillId="0" borderId="10" xfId="0" applyFont="1" applyBorder="1" applyAlignment="1">
      <alignment vertical="center"/>
    </xf>
    <xf numFmtId="0" fontId="22" fillId="2" borderId="10" xfId="0" applyFont="1" applyFill="1" applyBorder="1" applyAlignment="1">
      <alignment vertical="center"/>
    </xf>
    <xf numFmtId="0" fontId="18" fillId="7" borderId="16" xfId="0" applyFont="1" applyFill="1" applyBorder="1" applyAlignment="1">
      <alignment vertical="center"/>
    </xf>
    <xf numFmtId="0" fontId="23" fillId="0" borderId="18" xfId="0" applyFont="1" applyBorder="1"/>
    <xf numFmtId="0" fontId="23" fillId="0" borderId="15" xfId="0" applyFont="1" applyBorder="1"/>
    <xf numFmtId="0" fontId="20" fillId="0" borderId="0" xfId="0" applyFont="1"/>
    <xf numFmtId="0" fontId="14" fillId="30" borderId="18" xfId="0" applyFont="1" applyFill="1" applyBorder="1" applyAlignment="1">
      <alignment horizontal="left" vertical="center"/>
    </xf>
    <xf numFmtId="0" fontId="14" fillId="30" borderId="6" xfId="0" applyFont="1" applyFill="1" applyBorder="1" applyAlignment="1">
      <alignment horizontal="center" vertical="center" wrapText="1"/>
    </xf>
    <xf numFmtId="0" fontId="1" fillId="31" borderId="6" xfId="0" applyFont="1" applyFill="1" applyBorder="1" applyAlignment="1">
      <alignment horizontal="center" vertical="center" wrapText="1"/>
    </xf>
    <xf numFmtId="0" fontId="1" fillId="32" borderId="18" xfId="0" applyFont="1" applyFill="1" applyBorder="1" applyAlignment="1">
      <alignment horizontal="left" vertical="center"/>
    </xf>
    <xf numFmtId="0" fontId="1" fillId="2" borderId="0" xfId="0" applyFont="1" applyFill="1" applyAlignment="1">
      <alignment vertical="center"/>
    </xf>
    <xf numFmtId="0" fontId="1" fillId="7" borderId="18" xfId="0" applyFont="1" applyFill="1" applyBorder="1" applyAlignment="1">
      <alignment vertical="center"/>
    </xf>
    <xf numFmtId="0" fontId="25" fillId="34" borderId="18" xfId="0" applyFont="1" applyFill="1" applyBorder="1" applyAlignment="1">
      <alignment horizontal="left" vertical="center"/>
    </xf>
    <xf numFmtId="0" fontId="24" fillId="34" borderId="18" xfId="0" applyFont="1" applyFill="1" applyBorder="1" applyAlignment="1">
      <alignment horizontal="left" vertical="center"/>
    </xf>
    <xf numFmtId="0" fontId="14" fillId="31" borderId="19" xfId="0" applyFont="1" applyFill="1" applyBorder="1" applyAlignment="1">
      <alignment vertical="center"/>
    </xf>
    <xf numFmtId="0" fontId="6" fillId="0" borderId="0" xfId="0" applyFont="1" applyAlignment="1">
      <alignment vertical="center"/>
    </xf>
    <xf numFmtId="0" fontId="0" fillId="0" borderId="0" xfId="0" applyAlignment="1">
      <alignment vertical="center"/>
    </xf>
    <xf numFmtId="0" fontId="1" fillId="0" borderId="4" xfId="0" applyFont="1" applyBorder="1" applyAlignment="1">
      <alignment vertical="center"/>
    </xf>
    <xf numFmtId="0" fontId="14" fillId="16" borderId="19" xfId="0" applyFont="1" applyFill="1" applyBorder="1" applyAlignment="1">
      <alignment vertical="center"/>
    </xf>
    <xf numFmtId="0" fontId="14" fillId="16" borderId="18" xfId="0" applyFont="1" applyFill="1" applyBorder="1" applyAlignment="1">
      <alignment horizontal="left" vertical="center"/>
    </xf>
    <xf numFmtId="0" fontId="1" fillId="31" borderId="6" xfId="0" applyFont="1" applyFill="1" applyBorder="1" applyAlignment="1">
      <alignment horizontal="center" vertical="center"/>
    </xf>
    <xf numFmtId="0" fontId="14" fillId="16" borderId="0" xfId="0" applyFont="1" applyFill="1" applyAlignment="1">
      <alignment horizontal="center" vertical="center"/>
    </xf>
    <xf numFmtId="0" fontId="1" fillId="31" borderId="0" xfId="0" applyFont="1" applyFill="1" applyAlignment="1">
      <alignment horizontal="center" vertical="center"/>
    </xf>
    <xf numFmtId="0" fontId="14" fillId="33" borderId="0" xfId="0" applyFont="1" applyFill="1" applyAlignment="1">
      <alignment horizontal="center" vertical="center"/>
    </xf>
    <xf numFmtId="0" fontId="1" fillId="0" borderId="17" xfId="0" applyFont="1" applyBorder="1" applyAlignment="1">
      <alignment vertical="center"/>
    </xf>
    <xf numFmtId="0" fontId="1" fillId="19" borderId="18" xfId="0" applyFont="1" applyFill="1" applyBorder="1" applyAlignment="1">
      <alignment horizontal="left" vertical="center"/>
    </xf>
    <xf numFmtId="0" fontId="1" fillId="18" borderId="18" xfId="0" applyFont="1" applyFill="1" applyBorder="1" applyAlignment="1">
      <alignment horizontal="left" vertical="center"/>
    </xf>
    <xf numFmtId="0" fontId="1" fillId="18" borderId="18" xfId="0" applyFont="1" applyFill="1" applyBorder="1" applyAlignment="1">
      <alignment horizontal="center" vertical="center"/>
    </xf>
    <xf numFmtId="0" fontId="25" fillId="36" borderId="18" xfId="0" applyFont="1" applyFill="1" applyBorder="1" applyAlignment="1">
      <alignment horizontal="left" vertical="center"/>
    </xf>
    <xf numFmtId="0" fontId="1" fillId="35" borderId="18" xfId="0" applyFont="1" applyFill="1" applyBorder="1" applyAlignment="1">
      <alignment horizontal="center" vertical="center"/>
    </xf>
    <xf numFmtId="0" fontId="1" fillId="22" borderId="18" xfId="0" applyFont="1" applyFill="1" applyBorder="1" applyAlignment="1">
      <alignment horizontal="left" vertical="center"/>
    </xf>
    <xf numFmtId="0" fontId="14" fillId="22" borderId="18" xfId="0" applyFont="1" applyFill="1" applyBorder="1" applyAlignment="1">
      <alignment horizontal="left" vertical="center"/>
    </xf>
    <xf numFmtId="0" fontId="25" fillId="38" borderId="18" xfId="0" applyFont="1" applyFill="1" applyBorder="1" applyAlignment="1">
      <alignment horizontal="left" vertical="center"/>
    </xf>
    <xf numFmtId="0" fontId="24" fillId="38" borderId="18" xfId="0" applyFont="1" applyFill="1" applyBorder="1" applyAlignment="1">
      <alignment horizontal="left" vertical="center"/>
    </xf>
    <xf numFmtId="0" fontId="13" fillId="2" borderId="17" xfId="0" applyFont="1" applyFill="1" applyBorder="1" applyAlignment="1">
      <alignment vertical="center"/>
    </xf>
    <xf numFmtId="0" fontId="1" fillId="7" borderId="18" xfId="0" applyFont="1" applyFill="1" applyBorder="1" applyAlignment="1">
      <alignment horizontal="center" vertical="center"/>
    </xf>
    <xf numFmtId="0" fontId="1" fillId="2" borderId="15" xfId="0" applyFont="1" applyFill="1" applyBorder="1" applyAlignment="1">
      <alignment vertical="center"/>
    </xf>
    <xf numFmtId="0" fontId="1" fillId="8" borderId="18" xfId="0" applyFont="1" applyFill="1" applyBorder="1" applyAlignment="1">
      <alignment horizontal="left" vertical="center" wrapText="1"/>
    </xf>
    <xf numFmtId="0" fontId="13" fillId="2" borderId="13" xfId="0" applyFont="1" applyFill="1" applyBorder="1" applyAlignment="1">
      <alignment vertical="center"/>
    </xf>
    <xf numFmtId="0" fontId="1" fillId="0" borderId="13" xfId="0" applyFont="1" applyBorder="1" applyAlignment="1">
      <alignment vertical="center"/>
    </xf>
    <xf numFmtId="0" fontId="4" fillId="11" borderId="18" xfId="0" applyFont="1" applyFill="1" applyBorder="1" applyAlignment="1">
      <alignment horizontal="left" vertical="center" wrapText="1"/>
    </xf>
    <xf numFmtId="0" fontId="1" fillId="12" borderId="18" xfId="0" applyFont="1" applyFill="1" applyBorder="1" applyAlignment="1">
      <alignment horizontal="left" vertical="center"/>
    </xf>
    <xf numFmtId="0" fontId="14" fillId="13" borderId="18" xfId="0" applyFont="1" applyFill="1" applyBorder="1" applyAlignment="1">
      <alignment horizontal="left" vertical="center"/>
    </xf>
    <xf numFmtId="0" fontId="1" fillId="13" borderId="18" xfId="0" applyFont="1" applyFill="1" applyBorder="1" applyAlignment="1">
      <alignment horizontal="left" vertical="center"/>
    </xf>
    <xf numFmtId="0" fontId="4" fillId="26" borderId="18" xfId="0" applyFont="1" applyFill="1" applyBorder="1" applyAlignment="1">
      <alignment horizontal="left" vertical="center"/>
    </xf>
    <xf numFmtId="0" fontId="1" fillId="27" borderId="18" xfId="0" applyFont="1" applyFill="1" applyBorder="1" applyAlignment="1">
      <alignment horizontal="left" vertical="center"/>
    </xf>
    <xf numFmtId="0" fontId="1" fillId="14" borderId="18" xfId="0" applyFont="1" applyFill="1" applyBorder="1" applyAlignment="1">
      <alignment horizontal="left" vertical="center"/>
    </xf>
    <xf numFmtId="0" fontId="19" fillId="29" borderId="18" xfId="0" applyFont="1" applyFill="1" applyBorder="1" applyAlignment="1">
      <alignment horizontal="left" vertical="center"/>
    </xf>
    <xf numFmtId="0" fontId="4" fillId="15" borderId="18" xfId="0" applyFont="1" applyFill="1" applyBorder="1" applyAlignment="1">
      <alignment horizontal="left" vertical="center" wrapText="1"/>
    </xf>
    <xf numFmtId="0" fontId="14" fillId="31" borderId="18" xfId="0" applyFont="1" applyFill="1" applyBorder="1" applyAlignment="1">
      <alignment horizontal="left" vertical="center"/>
    </xf>
    <xf numFmtId="0" fontId="1" fillId="31" borderId="18" xfId="0" applyFont="1" applyFill="1" applyBorder="1" applyAlignment="1">
      <alignment horizontal="left" vertical="center"/>
    </xf>
    <xf numFmtId="0" fontId="14" fillId="31" borderId="18" xfId="0" applyFont="1" applyFill="1" applyBorder="1" applyAlignment="1">
      <alignment vertical="center"/>
    </xf>
    <xf numFmtId="0" fontId="1" fillId="31" borderId="19" xfId="0" applyFont="1" applyFill="1" applyBorder="1" applyAlignment="1">
      <alignment vertical="center"/>
    </xf>
    <xf numFmtId="0" fontId="1" fillId="16" borderId="19" xfId="0" applyFont="1" applyFill="1" applyBorder="1" applyAlignment="1">
      <alignment vertical="center"/>
    </xf>
    <xf numFmtId="0" fontId="4" fillId="17" borderId="18" xfId="0" applyFont="1" applyFill="1" applyBorder="1" applyAlignment="1">
      <alignment horizontal="left" vertical="center" wrapText="1"/>
    </xf>
    <xf numFmtId="0" fontId="4" fillId="20" borderId="18" xfId="0" applyFont="1" applyFill="1" applyBorder="1" applyAlignment="1">
      <alignment horizontal="left" vertical="center"/>
    </xf>
    <xf numFmtId="0" fontId="1" fillId="21" borderId="18" xfId="0" applyFont="1" applyFill="1" applyBorder="1" applyAlignment="1">
      <alignment horizontal="left" vertical="center"/>
    </xf>
    <xf numFmtId="0" fontId="4" fillId="23" borderId="18" xfId="0" applyFont="1" applyFill="1" applyBorder="1" applyAlignment="1">
      <alignment horizontal="left" vertical="center" wrapText="1"/>
    </xf>
    <xf numFmtId="0" fontId="1" fillId="24" borderId="18" xfId="0" applyFont="1" applyFill="1" applyBorder="1" applyAlignment="1">
      <alignment horizontal="left" vertical="center"/>
    </xf>
    <xf numFmtId="0" fontId="1" fillId="25" borderId="18" xfId="0" applyFont="1" applyFill="1" applyBorder="1" applyAlignment="1">
      <alignment horizontal="left" vertical="center"/>
    </xf>
    <xf numFmtId="0" fontId="19" fillId="9" borderId="6" xfId="0" applyFont="1" applyFill="1" applyBorder="1" applyAlignment="1">
      <alignment horizontal="left" vertical="center" wrapText="1"/>
    </xf>
    <xf numFmtId="0" fontId="19" fillId="8" borderId="6" xfId="0" applyFont="1" applyFill="1" applyBorder="1" applyAlignment="1">
      <alignment horizontal="left" vertical="center" wrapText="1"/>
    </xf>
    <xf numFmtId="0" fontId="1" fillId="0" borderId="0" xfId="0" applyFont="1" applyAlignment="1">
      <alignment horizontal="right"/>
    </xf>
    <xf numFmtId="166" fontId="2" fillId="0" borderId="0" xfId="0" applyNumberFormat="1" applyFont="1" applyAlignment="1">
      <alignment horizontal="center" vertical="center"/>
    </xf>
    <xf numFmtId="166" fontId="3" fillId="0" borderId="0" xfId="0" applyNumberFormat="1" applyFont="1" applyAlignment="1">
      <alignment horizontal="center" vertical="center"/>
    </xf>
    <xf numFmtId="166" fontId="1" fillId="0" borderId="0" xfId="0" applyNumberFormat="1" applyFont="1" applyAlignment="1">
      <alignment horizontal="center"/>
    </xf>
    <xf numFmtId="166" fontId="1" fillId="0" borderId="0" xfId="0" applyNumberFormat="1" applyFont="1"/>
    <xf numFmtId="166" fontId="1" fillId="0" borderId="2" xfId="0" applyNumberFormat="1" applyFont="1" applyBorder="1" applyAlignment="1">
      <alignment horizontal="center" vertical="center"/>
    </xf>
    <xf numFmtId="166" fontId="1" fillId="0" borderId="4" xfId="0" applyNumberFormat="1" applyFont="1" applyBorder="1"/>
    <xf numFmtId="166" fontId="11" fillId="4" borderId="8" xfId="0" applyNumberFormat="1" applyFont="1" applyFill="1" applyBorder="1" applyAlignment="1">
      <alignment horizontal="center" vertical="center" wrapText="1"/>
    </xf>
    <xf numFmtId="166" fontId="1" fillId="8" borderId="6" xfId="0" applyNumberFormat="1" applyFont="1" applyFill="1" applyBorder="1" applyAlignment="1">
      <alignment horizontal="center" vertical="center"/>
    </xf>
    <xf numFmtId="166" fontId="1" fillId="9" borderId="6" xfId="0" applyNumberFormat="1" applyFont="1" applyFill="1" applyBorder="1" applyAlignment="1">
      <alignment horizontal="center" vertical="center"/>
    </xf>
    <xf numFmtId="166" fontId="1" fillId="10" borderId="6" xfId="0" applyNumberFormat="1" applyFont="1" applyFill="1" applyBorder="1" applyAlignment="1">
      <alignment horizontal="center" vertical="center"/>
    </xf>
    <xf numFmtId="166" fontId="1" fillId="12" borderId="18" xfId="0" applyNumberFormat="1" applyFont="1" applyFill="1" applyBorder="1" applyAlignment="1">
      <alignment horizontal="center" vertical="center"/>
    </xf>
    <xf numFmtId="166" fontId="1" fillId="13" borderId="18" xfId="0" applyNumberFormat="1" applyFont="1" applyFill="1" applyBorder="1" applyAlignment="1">
      <alignment horizontal="center" vertical="center"/>
    </xf>
    <xf numFmtId="166" fontId="1" fillId="26" borderId="18" xfId="0" applyNumberFormat="1" applyFont="1" applyFill="1" applyBorder="1" applyAlignment="1">
      <alignment horizontal="center" vertical="center"/>
    </xf>
    <xf numFmtId="166" fontId="1" fillId="27" borderId="18" xfId="0" applyNumberFormat="1" applyFont="1" applyFill="1" applyBorder="1" applyAlignment="1">
      <alignment horizontal="center" vertical="center"/>
    </xf>
    <xf numFmtId="166" fontId="1" fillId="14" borderId="18" xfId="0" applyNumberFormat="1" applyFont="1" applyFill="1" applyBorder="1" applyAlignment="1">
      <alignment horizontal="center" vertical="center"/>
    </xf>
    <xf numFmtId="166" fontId="1" fillId="28" borderId="18" xfId="0" applyNumberFormat="1" applyFont="1" applyFill="1" applyBorder="1" applyAlignment="1">
      <alignment horizontal="center" vertical="center"/>
    </xf>
    <xf numFmtId="166" fontId="1" fillId="29" borderId="18" xfId="0" applyNumberFormat="1" applyFont="1" applyFill="1" applyBorder="1" applyAlignment="1">
      <alignment horizontal="center" vertical="center"/>
    </xf>
    <xf numFmtId="166" fontId="1" fillId="30" borderId="18" xfId="0" applyNumberFormat="1" applyFont="1" applyFill="1" applyBorder="1" applyAlignment="1">
      <alignment horizontal="center" vertical="center"/>
    </xf>
    <xf numFmtId="166" fontId="1" fillId="15" borderId="18" xfId="0" applyNumberFormat="1" applyFont="1" applyFill="1" applyBorder="1" applyAlignment="1">
      <alignment horizontal="center" vertical="center"/>
    </xf>
    <xf numFmtId="166" fontId="1" fillId="32" borderId="18" xfId="0" applyNumberFormat="1" applyFont="1" applyFill="1" applyBorder="1" applyAlignment="1">
      <alignment horizontal="center" vertical="center"/>
    </xf>
    <xf numFmtId="166" fontId="1" fillId="31" borderId="18" xfId="0" applyNumberFormat="1" applyFont="1" applyFill="1" applyBorder="1" applyAlignment="1">
      <alignment horizontal="center" vertical="center"/>
    </xf>
    <xf numFmtId="166" fontId="1" fillId="16" borderId="18" xfId="0" applyNumberFormat="1" applyFont="1" applyFill="1" applyBorder="1" applyAlignment="1">
      <alignment horizontal="center" vertical="center"/>
    </xf>
    <xf numFmtId="166" fontId="1" fillId="33" borderId="18" xfId="0" applyNumberFormat="1" applyFont="1" applyFill="1" applyBorder="1" applyAlignment="1">
      <alignment horizontal="center" vertical="center"/>
    </xf>
    <xf numFmtId="166" fontId="1" fillId="17" borderId="18" xfId="0" applyNumberFormat="1" applyFont="1" applyFill="1" applyBorder="1" applyAlignment="1">
      <alignment horizontal="center" vertical="center"/>
    </xf>
    <xf numFmtId="166" fontId="1" fillId="18" borderId="18" xfId="0" applyNumberFormat="1" applyFont="1" applyFill="1" applyBorder="1" applyAlignment="1">
      <alignment horizontal="center" vertical="center"/>
    </xf>
    <xf numFmtId="166" fontId="1" fillId="19" borderId="18" xfId="0" applyNumberFormat="1" applyFont="1" applyFill="1" applyBorder="1" applyAlignment="1">
      <alignment horizontal="center" vertical="center"/>
    </xf>
    <xf numFmtId="166" fontId="1" fillId="20" borderId="18" xfId="0" applyNumberFormat="1" applyFont="1" applyFill="1" applyBorder="1" applyAlignment="1">
      <alignment horizontal="center" vertical="center"/>
    </xf>
    <xf numFmtId="166" fontId="1" fillId="21" borderId="18" xfId="0" applyNumberFormat="1" applyFont="1" applyFill="1" applyBorder="1" applyAlignment="1">
      <alignment horizontal="center" vertical="center"/>
    </xf>
    <xf numFmtId="166" fontId="1" fillId="3" borderId="18" xfId="0" applyNumberFormat="1" applyFont="1" applyFill="1" applyBorder="1" applyAlignment="1">
      <alignment horizontal="center" vertical="center"/>
    </xf>
    <xf numFmtId="166" fontId="1" fillId="22" borderId="18" xfId="0" applyNumberFormat="1" applyFont="1" applyFill="1" applyBorder="1" applyAlignment="1">
      <alignment horizontal="center" vertical="center"/>
    </xf>
    <xf numFmtId="166" fontId="1" fillId="24" borderId="18" xfId="0" applyNumberFormat="1" applyFont="1" applyFill="1" applyBorder="1" applyAlignment="1">
      <alignment horizontal="center" vertical="center"/>
    </xf>
    <xf numFmtId="166" fontId="1" fillId="25" borderId="18" xfId="0" applyNumberFormat="1" applyFont="1" applyFill="1" applyBorder="1" applyAlignment="1">
      <alignment horizontal="center" vertical="center"/>
    </xf>
    <xf numFmtId="166" fontId="0" fillId="0" borderId="0" xfId="0" applyNumberFormat="1"/>
    <xf numFmtId="166" fontId="1" fillId="0" borderId="0" xfId="0" applyNumberFormat="1" applyFont="1" applyAlignment="1">
      <alignment horizontal="center" vertical="center"/>
    </xf>
    <xf numFmtId="166" fontId="14" fillId="23" borderId="18" xfId="0" applyNumberFormat="1" applyFont="1" applyFill="1" applyBorder="1" applyAlignment="1">
      <alignment horizontal="center" vertical="center"/>
    </xf>
    <xf numFmtId="166" fontId="14" fillId="20" borderId="18" xfId="0" applyNumberFormat="1" applyFont="1" applyFill="1" applyBorder="1" applyAlignment="1">
      <alignment horizontal="center" vertical="center"/>
    </xf>
    <xf numFmtId="0" fontId="14" fillId="2" borderId="6" xfId="0" applyFont="1" applyFill="1" applyBorder="1" applyAlignment="1">
      <alignment vertical="center"/>
    </xf>
    <xf numFmtId="0" fontId="14" fillId="31" borderId="0" xfId="0" applyFont="1" applyFill="1" applyAlignment="1">
      <alignment horizontal="center" vertical="center"/>
    </xf>
    <xf numFmtId="166" fontId="14" fillId="8" borderId="18" xfId="0" applyNumberFormat="1" applyFont="1" applyFill="1" applyBorder="1" applyAlignment="1">
      <alignment horizontal="center" vertical="center"/>
    </xf>
    <xf numFmtId="166" fontId="14" fillId="6" borderId="6" xfId="0" applyNumberFormat="1" applyFont="1" applyFill="1" applyBorder="1" applyAlignment="1">
      <alignment horizontal="center" vertical="center"/>
    </xf>
    <xf numFmtId="166" fontId="14" fillId="8" borderId="6" xfId="0" applyNumberFormat="1" applyFont="1" applyFill="1" applyBorder="1" applyAlignment="1">
      <alignment horizontal="center" vertical="center"/>
    </xf>
    <xf numFmtId="166" fontId="14" fillId="9" borderId="6" xfId="0" applyNumberFormat="1" applyFont="1" applyFill="1" applyBorder="1" applyAlignment="1">
      <alignment horizontal="center" vertical="center"/>
    </xf>
    <xf numFmtId="166" fontId="14" fillId="10" borderId="6" xfId="0" applyNumberFormat="1" applyFont="1" applyFill="1" applyBorder="1" applyAlignment="1">
      <alignment horizontal="center" vertical="center"/>
    </xf>
    <xf numFmtId="166" fontId="14" fillId="11" borderId="18" xfId="0" applyNumberFormat="1" applyFont="1" applyFill="1" applyBorder="1" applyAlignment="1">
      <alignment horizontal="center" vertical="center"/>
    </xf>
    <xf numFmtId="166" fontId="14" fillId="11" borderId="18" xfId="0" quotePrefix="1" applyNumberFormat="1" applyFont="1" applyFill="1" applyBorder="1" applyAlignment="1">
      <alignment horizontal="center" vertical="center"/>
    </xf>
    <xf numFmtId="166" fontId="14" fillId="12" borderId="18" xfId="0" quotePrefix="1" applyNumberFormat="1" applyFont="1" applyFill="1" applyBorder="1" applyAlignment="1">
      <alignment horizontal="center" vertical="center"/>
    </xf>
    <xf numFmtId="166" fontId="14" fillId="13" borderId="18" xfId="0" quotePrefix="1" applyNumberFormat="1" applyFont="1" applyFill="1" applyBorder="1" applyAlignment="1">
      <alignment horizontal="center" vertical="center"/>
    </xf>
    <xf numFmtId="166" fontId="14" fillId="29" borderId="18" xfId="0" applyNumberFormat="1" applyFont="1" applyFill="1" applyBorder="1" applyAlignment="1">
      <alignment horizontal="center" vertical="center"/>
    </xf>
    <xf numFmtId="0" fontId="14" fillId="32" borderId="6" xfId="0" applyFont="1" applyFill="1" applyBorder="1" applyAlignment="1">
      <alignment horizontal="center" vertical="center"/>
    </xf>
    <xf numFmtId="0" fontId="14" fillId="32" borderId="0" xfId="0" applyFont="1" applyFill="1" applyAlignment="1">
      <alignment horizontal="center" vertical="center" wrapText="1"/>
    </xf>
    <xf numFmtId="166" fontId="14" fillId="33" borderId="18" xfId="0" applyNumberFormat="1" applyFont="1" applyFill="1" applyBorder="1" applyAlignment="1">
      <alignment horizontal="center" vertical="center"/>
    </xf>
    <xf numFmtId="166" fontId="14" fillId="19" borderId="18" xfId="0" applyNumberFormat="1" applyFont="1" applyFill="1" applyBorder="1" applyAlignment="1">
      <alignment horizontal="center" vertical="center"/>
    </xf>
    <xf numFmtId="0" fontId="14" fillId="21" borderId="6" xfId="0" applyFont="1" applyFill="1" applyBorder="1" applyAlignment="1">
      <alignment horizontal="center" vertical="center"/>
    </xf>
    <xf numFmtId="0" fontId="14" fillId="32" borderId="6" xfId="0" applyFont="1" applyFill="1" applyBorder="1" applyAlignment="1">
      <alignment horizontal="center" vertical="center" wrapText="1"/>
    </xf>
    <xf numFmtId="0" fontId="14" fillId="18" borderId="18" xfId="0" applyFont="1" applyFill="1" applyBorder="1" applyAlignment="1">
      <alignment horizontal="center" vertical="center"/>
    </xf>
    <xf numFmtId="0" fontId="14" fillId="3" borderId="18" xfId="0" applyFont="1" applyFill="1" applyBorder="1" applyAlignment="1">
      <alignment horizontal="left" vertical="center"/>
    </xf>
    <xf numFmtId="0" fontId="14" fillId="8" borderId="11" xfId="0" applyFont="1" applyFill="1" applyBorder="1" applyAlignment="1">
      <alignment horizontal="center" vertical="center"/>
    </xf>
    <xf numFmtId="0" fontId="14" fillId="8" borderId="14" xfId="0" applyFont="1" applyFill="1" applyBorder="1" applyAlignment="1">
      <alignment horizontal="center" vertical="center"/>
    </xf>
    <xf numFmtId="0" fontId="14" fillId="9" borderId="6" xfId="0" applyFont="1" applyFill="1" applyBorder="1" applyAlignment="1">
      <alignment horizontal="center" vertical="center"/>
    </xf>
    <xf numFmtId="0" fontId="14" fillId="10" borderId="6" xfId="0" applyFont="1" applyFill="1" applyBorder="1" applyAlignment="1">
      <alignment horizontal="center" vertical="center"/>
    </xf>
    <xf numFmtId="0" fontId="14" fillId="8" borderId="6" xfId="0" applyFont="1" applyFill="1" applyBorder="1" applyAlignment="1">
      <alignment horizontal="center" vertical="center"/>
    </xf>
    <xf numFmtId="0" fontId="14" fillId="6" borderId="11" xfId="0" applyFont="1" applyFill="1" applyBorder="1" applyAlignment="1">
      <alignment horizontal="center" vertical="center"/>
    </xf>
    <xf numFmtId="0" fontId="14" fillId="9" borderId="6" xfId="0" applyFont="1" applyFill="1" applyBorder="1" applyAlignment="1">
      <alignment horizontal="left" vertical="center"/>
    </xf>
    <xf numFmtId="0" fontId="14" fillId="11" borderId="18" xfId="0" applyFont="1" applyFill="1" applyBorder="1" applyAlignment="1">
      <alignment horizontal="center" vertical="center"/>
    </xf>
    <xf numFmtId="0" fontId="14" fillId="9" borderId="6" xfId="0" applyFont="1" applyFill="1" applyBorder="1" applyAlignment="1">
      <alignment horizontal="left" vertical="center" wrapText="1"/>
    </xf>
    <xf numFmtId="0" fontId="14" fillId="12" borderId="18" xfId="0" applyFont="1" applyFill="1" applyBorder="1" applyAlignment="1">
      <alignment horizontal="center" vertical="center"/>
    </xf>
    <xf numFmtId="0" fontId="14" fillId="13" borderId="18" xfId="0" applyFont="1" applyFill="1" applyBorder="1" applyAlignment="1">
      <alignment horizontal="center" vertical="center"/>
    </xf>
    <xf numFmtId="0" fontId="14" fillId="26" borderId="18" xfId="0" applyFont="1" applyFill="1" applyBorder="1" applyAlignment="1">
      <alignment horizontal="center" vertical="center"/>
    </xf>
    <xf numFmtId="0" fontId="14" fillId="27" borderId="18" xfId="0" applyFont="1" applyFill="1" applyBorder="1" applyAlignment="1">
      <alignment horizontal="center" vertical="center"/>
    </xf>
    <xf numFmtId="0" fontId="14" fillId="14" borderId="18" xfId="0" applyFont="1" applyFill="1" applyBorder="1" applyAlignment="1">
      <alignment horizontal="center" vertical="center"/>
    </xf>
    <xf numFmtId="0" fontId="14" fillId="28" borderId="18" xfId="0" applyFont="1" applyFill="1" applyBorder="1" applyAlignment="1">
      <alignment horizontal="center" vertical="center"/>
    </xf>
    <xf numFmtId="0" fontId="14" fillId="29" borderId="18" xfId="0" applyFont="1" applyFill="1" applyBorder="1" applyAlignment="1">
      <alignment horizontal="center" vertical="center"/>
    </xf>
    <xf numFmtId="0" fontId="14" fillId="30" borderId="18" xfId="0" applyFont="1" applyFill="1" applyBorder="1" applyAlignment="1">
      <alignment horizontal="center" vertical="center"/>
    </xf>
    <xf numFmtId="0" fontId="14" fillId="15" borderId="18" xfId="0" applyFont="1" applyFill="1" applyBorder="1" applyAlignment="1">
      <alignment horizontal="center" vertical="center"/>
    </xf>
    <xf numFmtId="0" fontId="14" fillId="32" borderId="18" xfId="0" applyFont="1" applyFill="1" applyBorder="1" applyAlignment="1">
      <alignment horizontal="center" vertical="center"/>
    </xf>
    <xf numFmtId="0" fontId="14" fillId="31" borderId="18" xfId="0" applyFont="1" applyFill="1" applyBorder="1" applyAlignment="1">
      <alignment horizontal="center" vertical="center"/>
    </xf>
    <xf numFmtId="0" fontId="14" fillId="33" borderId="18" xfId="0" applyFont="1" applyFill="1" applyBorder="1" applyAlignment="1">
      <alignment horizontal="center" vertical="center"/>
    </xf>
    <xf numFmtId="0" fontId="14" fillId="17" borderId="18" xfId="0" applyFont="1" applyFill="1" applyBorder="1" applyAlignment="1">
      <alignment horizontal="center" vertical="center"/>
    </xf>
    <xf numFmtId="0" fontId="14" fillId="19" borderId="18" xfId="0" applyFont="1" applyFill="1" applyBorder="1" applyAlignment="1">
      <alignment horizontal="center" vertical="center"/>
    </xf>
    <xf numFmtId="0" fontId="14" fillId="20" borderId="18" xfId="0" applyFont="1" applyFill="1" applyBorder="1" applyAlignment="1">
      <alignment horizontal="center" vertical="center"/>
    </xf>
    <xf numFmtId="0" fontId="14" fillId="21" borderId="18" xfId="0" applyFont="1" applyFill="1" applyBorder="1" applyAlignment="1">
      <alignment horizontal="center" vertical="center"/>
    </xf>
    <xf numFmtId="0" fontId="14" fillId="3" borderId="18" xfId="0" applyFont="1" applyFill="1" applyBorder="1" applyAlignment="1">
      <alignment horizontal="center" vertical="center"/>
    </xf>
    <xf numFmtId="0" fontId="14" fillId="22" borderId="18" xfId="0" applyFont="1" applyFill="1" applyBorder="1" applyAlignment="1">
      <alignment horizontal="center" vertical="center"/>
    </xf>
    <xf numFmtId="0" fontId="14" fillId="37" borderId="18" xfId="0" applyFont="1" applyFill="1" applyBorder="1" applyAlignment="1">
      <alignment horizontal="center" vertical="center"/>
    </xf>
    <xf numFmtId="0" fontId="14" fillId="23" borderId="18" xfId="0" applyFont="1" applyFill="1" applyBorder="1" applyAlignment="1">
      <alignment horizontal="center" vertical="center"/>
    </xf>
    <xf numFmtId="0" fontId="14" fillId="24" borderId="18" xfId="0" applyFont="1" applyFill="1" applyBorder="1" applyAlignment="1">
      <alignment horizontal="center" vertical="center"/>
    </xf>
    <xf numFmtId="0" fontId="14" fillId="24" borderId="6" xfId="0" applyFont="1" applyFill="1" applyBorder="1" applyAlignment="1">
      <alignment horizontal="center" vertical="center"/>
    </xf>
    <xf numFmtId="0" fontId="14" fillId="25" borderId="18" xfId="0" applyFont="1" applyFill="1" applyBorder="1" applyAlignment="1">
      <alignment horizontal="center" vertical="center"/>
    </xf>
    <xf numFmtId="0" fontId="19" fillId="18" borderId="18" xfId="0" applyFont="1" applyFill="1" applyBorder="1" applyAlignment="1">
      <alignment horizontal="left" vertical="center"/>
    </xf>
    <xf numFmtId="0" fontId="15" fillId="0" borderId="0" xfId="0" applyFont="1" applyAlignment="1">
      <alignment horizontal="center" wrapText="1"/>
    </xf>
    <xf numFmtId="0" fontId="1" fillId="7" borderId="16" xfId="0" applyFont="1" applyFill="1" applyBorder="1" applyAlignment="1">
      <alignment vertical="center"/>
    </xf>
    <xf numFmtId="166" fontId="1" fillId="0" borderId="1" xfId="0" applyNumberFormat="1" applyFont="1" applyBorder="1" applyAlignment="1">
      <alignment horizontal="center" vertical="center"/>
    </xf>
    <xf numFmtId="164" fontId="1" fillId="3" borderId="3" xfId="0" applyNumberFormat="1" applyFont="1" applyFill="1" applyBorder="1" applyAlignment="1">
      <alignment horizontal="left" vertical="center" wrapText="1"/>
    </xf>
    <xf numFmtId="0" fontId="13" fillId="7" borderId="16" xfId="0" applyFont="1" applyFill="1" applyBorder="1" applyAlignment="1">
      <alignment vertical="center"/>
    </xf>
    <xf numFmtId="0" fontId="1" fillId="7" borderId="18" xfId="0" applyFont="1" applyFill="1" applyBorder="1" applyAlignment="1">
      <alignment horizontal="center" vertical="center"/>
    </xf>
    <xf numFmtId="0" fontId="1" fillId="7" borderId="16" xfId="0" applyFont="1" applyFill="1" applyBorder="1" applyAlignment="1">
      <alignment horizontal="right" vertical="center"/>
    </xf>
    <xf numFmtId="0" fontId="8" fillId="0" borderId="18" xfId="0" applyFont="1" applyBorder="1"/>
    <xf numFmtId="0" fontId="8" fillId="0" borderId="15" xfId="0" applyFont="1" applyBorder="1"/>
    <xf numFmtId="0" fontId="1" fillId="0" borderId="0" xfId="0" applyFont="1"/>
    <xf numFmtId="0" fontId="0" fillId="0" borderId="0" xfId="0"/>
  </cellXfs>
  <cellStyles count="1">
    <cellStyle name="Normal" xfId="0" builtinId="0"/>
  </cellStyles>
  <dxfs count="10">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s>
  <tableStyles count="0" defaultTableStyle="TableStyleMedium2" defaultPivotStyle="PivotStyleLight16"/>
  <colors>
    <mruColors>
      <color rgb="FF559945"/>
      <color rgb="FF639D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rần Thị Mỹ Nhung" id="{14E4BF0E-B173-4C9A-BC59-B19922B136BF}" userId="Trần Thị Mỹ Nhung"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36" dT="2022-12-16T11:38:23.56" personId="{14E4BF0E-B173-4C9A-BC59-B19922B136BF}" id="{99FE94C4-BF1B-4BB7-8A01-76DE5F9C5EBE}">
    <text>Chưa có phân công trong họp 2</text>
  </threadedComment>
  <threadedComment ref="C37" dT="2022-12-16T11:38:49.77" personId="{14E4BF0E-B173-4C9A-BC59-B19922B136BF}" id="{411661D7-B3EE-464F-B4AF-8064ED7E217D}">
    <text>Chưa phân công trong họp 2</text>
  </threadedComment>
  <threadedComment ref="C122" dT="2022-12-16T11:45:09.84" personId="{14E4BF0E-B173-4C9A-BC59-B19922B136BF}" id="{5140447E-297E-4A83-86AB-C784046B2B25}">
    <text xml:space="preserve">Chưa có trong họp 4
</text>
  </threadedComment>
  <threadedComment ref="C184" dT="2022-12-16T11:53:10.81" personId="{14E4BF0E-B173-4C9A-BC59-B19922B136BF}" id="{76ABB435-04F7-4178-8CD3-EE993F010A7A}">
    <text>Ngoài tính năng phân quyền tất cả đều không có trong họp4</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U1141"/>
  <sheetViews>
    <sheetView showGridLines="0" tabSelected="1" zoomScale="85" zoomScaleNormal="85" workbookViewId="0">
      <pane ySplit="6" topLeftCell="A299" activePane="bottomLeft" state="frozen"/>
      <selection pane="bottomLeft" activeCell="C303" sqref="C303:F310"/>
    </sheetView>
  </sheetViews>
  <sheetFormatPr defaultColWidth="14.44140625" defaultRowHeight="15" customHeight="1"/>
  <cols>
    <col min="1" max="1" width="2.21875" customWidth="1"/>
    <col min="2" max="2" width="9.21875" style="95" customWidth="1"/>
    <col min="3" max="3" width="67.77734375" style="95" customWidth="1"/>
    <col min="4" max="4" width="30.77734375" customWidth="1"/>
    <col min="5" max="5" width="12.33203125" style="174" customWidth="1"/>
    <col min="6" max="6" width="16.44140625" style="174" customWidth="1"/>
    <col min="7" max="7" width="6" customWidth="1"/>
    <col min="8" max="8" width="3" customWidth="1"/>
    <col min="9" max="9" width="3.21875" customWidth="1"/>
    <col min="10" max="99" width="2.5546875" customWidth="1"/>
  </cols>
  <sheetData>
    <row r="1" spans="1:99" ht="30" customHeight="1">
      <c r="B1" s="1"/>
      <c r="C1" s="231" t="s">
        <v>510</v>
      </c>
      <c r="D1" s="231"/>
      <c r="E1" s="142"/>
      <c r="F1" s="143"/>
      <c r="G1" s="2"/>
      <c r="H1" s="2"/>
      <c r="I1" s="3"/>
      <c r="K1" s="4"/>
    </row>
    <row r="2" spans="1:99" ht="30" hidden="1" customHeight="1">
      <c r="B2" s="5" t="s">
        <v>0</v>
      </c>
      <c r="C2" s="94" t="s">
        <v>1</v>
      </c>
      <c r="E2" s="144"/>
      <c r="F2" s="145"/>
      <c r="I2" s="6"/>
      <c r="K2" s="4"/>
    </row>
    <row r="3" spans="1:99" ht="30" hidden="1" customHeight="1" thickBot="1">
      <c r="B3" s="5" t="s">
        <v>2</v>
      </c>
      <c r="C3" s="94" t="s">
        <v>3</v>
      </c>
      <c r="D3" s="141" t="s">
        <v>4</v>
      </c>
      <c r="E3" s="233">
        <f ca="1">TODAY()</f>
        <v>44913</v>
      </c>
      <c r="F3" s="233"/>
      <c r="K3" s="4"/>
    </row>
    <row r="4" spans="1:99" ht="30" hidden="1" customHeight="1" thickBot="1">
      <c r="B4" s="1" t="s">
        <v>5</v>
      </c>
      <c r="D4" s="141" t="s">
        <v>6</v>
      </c>
      <c r="E4" s="146">
        <v>1</v>
      </c>
      <c r="F4" s="145"/>
      <c r="I4" s="234">
        <f ca="1">I5</f>
        <v>44914</v>
      </c>
      <c r="J4" s="234"/>
      <c r="K4" s="234"/>
      <c r="L4" s="234"/>
      <c r="M4" s="234"/>
      <c r="N4" s="234"/>
      <c r="O4" s="234"/>
      <c r="P4" s="234">
        <f ca="1">P5</f>
        <v>44921</v>
      </c>
      <c r="Q4" s="234"/>
      <c r="R4" s="234"/>
      <c r="S4" s="234"/>
      <c r="T4" s="234"/>
      <c r="U4" s="234"/>
      <c r="V4" s="234"/>
      <c r="W4" s="234">
        <f ca="1">W5</f>
        <v>44928</v>
      </c>
      <c r="X4" s="234"/>
      <c r="Y4" s="234"/>
      <c r="Z4" s="234"/>
      <c r="AA4" s="234"/>
      <c r="AB4" s="234"/>
      <c r="AC4" s="234"/>
      <c r="AD4" s="234">
        <f ca="1">AD5</f>
        <v>44935</v>
      </c>
      <c r="AE4" s="234"/>
      <c r="AF4" s="234"/>
      <c r="AG4" s="234"/>
      <c r="AH4" s="234"/>
      <c r="AI4" s="234"/>
      <c r="AJ4" s="234"/>
      <c r="AK4" s="234">
        <f ca="1">AK5</f>
        <v>44942</v>
      </c>
      <c r="AL4" s="234"/>
      <c r="AM4" s="234"/>
      <c r="AN4" s="234"/>
      <c r="AO4" s="234"/>
      <c r="AP4" s="234"/>
      <c r="AQ4" s="234"/>
      <c r="AR4" s="234">
        <f ca="1">AR5</f>
        <v>44949</v>
      </c>
      <c r="AS4" s="234"/>
      <c r="AT4" s="234"/>
      <c r="AU4" s="234"/>
      <c r="AV4" s="234"/>
      <c r="AW4" s="234"/>
      <c r="AX4" s="234"/>
      <c r="AY4" s="234">
        <f ca="1">AY5</f>
        <v>44956</v>
      </c>
      <c r="AZ4" s="234"/>
      <c r="BA4" s="234"/>
      <c r="BB4" s="234"/>
      <c r="BC4" s="234"/>
      <c r="BD4" s="234"/>
      <c r="BE4" s="234"/>
      <c r="BF4" s="234">
        <f ca="1">BF5</f>
        <v>44963</v>
      </c>
      <c r="BG4" s="234"/>
      <c r="BH4" s="234"/>
      <c r="BI4" s="234"/>
      <c r="BJ4" s="234"/>
      <c r="BK4" s="234"/>
      <c r="BL4" s="234"/>
      <c r="BM4" s="234">
        <f ca="1">BM5</f>
        <v>44970</v>
      </c>
      <c r="BN4" s="234"/>
      <c r="BO4" s="234"/>
      <c r="BP4" s="234"/>
      <c r="BQ4" s="234"/>
      <c r="BR4" s="234"/>
      <c r="BS4" s="234"/>
      <c r="BT4" s="234">
        <f ca="1">BT5</f>
        <v>44977</v>
      </c>
      <c r="BU4" s="234"/>
      <c r="BV4" s="234"/>
      <c r="BW4" s="234"/>
      <c r="BX4" s="234"/>
      <c r="BY4" s="234"/>
      <c r="BZ4" s="234"/>
      <c r="CA4" s="234">
        <f ca="1">CA5</f>
        <v>44984</v>
      </c>
      <c r="CB4" s="234"/>
      <c r="CC4" s="234"/>
      <c r="CD4" s="234"/>
      <c r="CE4" s="234"/>
      <c r="CF4" s="234"/>
      <c r="CG4" s="234"/>
      <c r="CH4" s="234">
        <f ca="1">CH5</f>
        <v>44991</v>
      </c>
      <c r="CI4" s="234"/>
      <c r="CJ4" s="234"/>
      <c r="CK4" s="234"/>
      <c r="CL4" s="234"/>
      <c r="CM4" s="234"/>
      <c r="CN4" s="234"/>
      <c r="CO4" s="234">
        <f ca="1">CO5</f>
        <v>44998</v>
      </c>
      <c r="CP4" s="234"/>
      <c r="CQ4" s="234"/>
      <c r="CR4" s="234"/>
      <c r="CS4" s="234"/>
      <c r="CT4" s="234"/>
      <c r="CU4" s="234"/>
    </row>
    <row r="5" spans="1:99" ht="15" hidden="1" customHeight="1" thickBot="1">
      <c r="B5" s="1" t="s">
        <v>7</v>
      </c>
      <c r="C5" s="96"/>
      <c r="D5" s="7"/>
      <c r="E5" s="147"/>
      <c r="F5" s="147"/>
      <c r="I5" s="8">
        <f ca="1">Project_Start-WEEKDAY(Project_Start,1)+2+7*(Display_Week-1)</f>
        <v>44914</v>
      </c>
      <c r="J5" s="9">
        <f t="shared" ref="J5:CU5" ca="1" si="0">I5+1</f>
        <v>44915</v>
      </c>
      <c r="K5" s="10">
        <f t="shared" ca="1" si="0"/>
        <v>44916</v>
      </c>
      <c r="L5" s="9">
        <f t="shared" ca="1" si="0"/>
        <v>44917</v>
      </c>
      <c r="M5" s="9">
        <f t="shared" ca="1" si="0"/>
        <v>44918</v>
      </c>
      <c r="N5" s="9">
        <f t="shared" ca="1" si="0"/>
        <v>44919</v>
      </c>
      <c r="O5" s="11">
        <f t="shared" ca="1" si="0"/>
        <v>44920</v>
      </c>
      <c r="P5" s="8">
        <f t="shared" ca="1" si="0"/>
        <v>44921</v>
      </c>
      <c r="Q5" s="9">
        <f t="shared" ca="1" si="0"/>
        <v>44922</v>
      </c>
      <c r="R5" s="9">
        <f t="shared" ca="1" si="0"/>
        <v>44923</v>
      </c>
      <c r="S5" s="9">
        <f t="shared" ca="1" si="0"/>
        <v>44924</v>
      </c>
      <c r="T5" s="9">
        <f t="shared" ca="1" si="0"/>
        <v>44925</v>
      </c>
      <c r="U5" s="9">
        <f t="shared" ca="1" si="0"/>
        <v>44926</v>
      </c>
      <c r="V5" s="11">
        <f t="shared" ca="1" si="0"/>
        <v>44927</v>
      </c>
      <c r="W5" s="8">
        <f t="shared" ca="1" si="0"/>
        <v>44928</v>
      </c>
      <c r="X5" s="9">
        <f t="shared" ca="1" si="0"/>
        <v>44929</v>
      </c>
      <c r="Y5" s="9">
        <f t="shared" ca="1" si="0"/>
        <v>44930</v>
      </c>
      <c r="Z5" s="9">
        <f t="shared" ca="1" si="0"/>
        <v>44931</v>
      </c>
      <c r="AA5" s="9">
        <f t="shared" ca="1" si="0"/>
        <v>44932</v>
      </c>
      <c r="AB5" s="9">
        <f t="shared" ca="1" si="0"/>
        <v>44933</v>
      </c>
      <c r="AC5" s="11">
        <f t="shared" ca="1" si="0"/>
        <v>44934</v>
      </c>
      <c r="AD5" s="8">
        <f t="shared" ca="1" si="0"/>
        <v>44935</v>
      </c>
      <c r="AE5" s="9">
        <f t="shared" ca="1" si="0"/>
        <v>44936</v>
      </c>
      <c r="AF5" s="9">
        <f t="shared" ca="1" si="0"/>
        <v>44937</v>
      </c>
      <c r="AG5" s="9">
        <f t="shared" ca="1" si="0"/>
        <v>44938</v>
      </c>
      <c r="AH5" s="9">
        <f t="shared" ca="1" si="0"/>
        <v>44939</v>
      </c>
      <c r="AI5" s="9">
        <f t="shared" ca="1" si="0"/>
        <v>44940</v>
      </c>
      <c r="AJ5" s="11">
        <f t="shared" ca="1" si="0"/>
        <v>44941</v>
      </c>
      <c r="AK5" s="8">
        <f t="shared" ca="1" si="0"/>
        <v>44942</v>
      </c>
      <c r="AL5" s="9">
        <f t="shared" ca="1" si="0"/>
        <v>44943</v>
      </c>
      <c r="AM5" s="9">
        <f t="shared" ca="1" si="0"/>
        <v>44944</v>
      </c>
      <c r="AN5" s="9">
        <f t="shared" ca="1" si="0"/>
        <v>44945</v>
      </c>
      <c r="AO5" s="9">
        <f t="shared" ca="1" si="0"/>
        <v>44946</v>
      </c>
      <c r="AP5" s="9">
        <f t="shared" ca="1" si="0"/>
        <v>44947</v>
      </c>
      <c r="AQ5" s="11">
        <f t="shared" ca="1" si="0"/>
        <v>44948</v>
      </c>
      <c r="AR5" s="8">
        <f t="shared" ca="1" si="0"/>
        <v>44949</v>
      </c>
      <c r="AS5" s="9">
        <f t="shared" ca="1" si="0"/>
        <v>44950</v>
      </c>
      <c r="AT5" s="9">
        <f t="shared" ca="1" si="0"/>
        <v>44951</v>
      </c>
      <c r="AU5" s="9">
        <f t="shared" ca="1" si="0"/>
        <v>44952</v>
      </c>
      <c r="AV5" s="9">
        <f t="shared" ca="1" si="0"/>
        <v>44953</v>
      </c>
      <c r="AW5" s="9">
        <f t="shared" ca="1" si="0"/>
        <v>44954</v>
      </c>
      <c r="AX5" s="11">
        <f t="shared" ca="1" si="0"/>
        <v>44955</v>
      </c>
      <c r="AY5" s="8">
        <f t="shared" ca="1" si="0"/>
        <v>44956</v>
      </c>
      <c r="AZ5" s="9">
        <f t="shared" ca="1" si="0"/>
        <v>44957</v>
      </c>
      <c r="BA5" s="9">
        <f t="shared" ca="1" si="0"/>
        <v>44958</v>
      </c>
      <c r="BB5" s="9">
        <f t="shared" ca="1" si="0"/>
        <v>44959</v>
      </c>
      <c r="BC5" s="9">
        <f t="shared" ca="1" si="0"/>
        <v>44960</v>
      </c>
      <c r="BD5" s="9">
        <f t="shared" ca="1" si="0"/>
        <v>44961</v>
      </c>
      <c r="BE5" s="11">
        <f t="shared" ca="1" si="0"/>
        <v>44962</v>
      </c>
      <c r="BF5" s="8">
        <f t="shared" ca="1" si="0"/>
        <v>44963</v>
      </c>
      <c r="BG5" s="9">
        <f t="shared" ca="1" si="0"/>
        <v>44964</v>
      </c>
      <c r="BH5" s="9">
        <f t="shared" ca="1" si="0"/>
        <v>44965</v>
      </c>
      <c r="BI5" s="9">
        <f t="shared" ca="1" si="0"/>
        <v>44966</v>
      </c>
      <c r="BJ5" s="9">
        <f t="shared" ca="1" si="0"/>
        <v>44967</v>
      </c>
      <c r="BK5" s="9">
        <f t="shared" ca="1" si="0"/>
        <v>44968</v>
      </c>
      <c r="BL5" s="11">
        <f t="shared" ca="1" si="0"/>
        <v>44969</v>
      </c>
      <c r="BM5" s="8">
        <f t="shared" ca="1" si="0"/>
        <v>44970</v>
      </c>
      <c r="BN5" s="9">
        <f t="shared" ca="1" si="0"/>
        <v>44971</v>
      </c>
      <c r="BO5" s="9">
        <f t="shared" ca="1" si="0"/>
        <v>44972</v>
      </c>
      <c r="BP5" s="9">
        <f t="shared" ca="1" si="0"/>
        <v>44973</v>
      </c>
      <c r="BQ5" s="9">
        <f t="shared" ca="1" si="0"/>
        <v>44974</v>
      </c>
      <c r="BR5" s="9">
        <f t="shared" ca="1" si="0"/>
        <v>44975</v>
      </c>
      <c r="BS5" s="11">
        <f t="shared" ca="1" si="0"/>
        <v>44976</v>
      </c>
      <c r="BT5" s="8">
        <f t="shared" ca="1" si="0"/>
        <v>44977</v>
      </c>
      <c r="BU5" s="9">
        <f t="shared" ca="1" si="0"/>
        <v>44978</v>
      </c>
      <c r="BV5" s="9">
        <f t="shared" ca="1" si="0"/>
        <v>44979</v>
      </c>
      <c r="BW5" s="9">
        <f t="shared" ca="1" si="0"/>
        <v>44980</v>
      </c>
      <c r="BX5" s="9">
        <f t="shared" ca="1" si="0"/>
        <v>44981</v>
      </c>
      <c r="BY5" s="9">
        <f t="shared" ca="1" si="0"/>
        <v>44982</v>
      </c>
      <c r="BZ5" s="11">
        <f t="shared" ca="1" si="0"/>
        <v>44983</v>
      </c>
      <c r="CA5" s="8">
        <f t="shared" ca="1" si="0"/>
        <v>44984</v>
      </c>
      <c r="CB5" s="9">
        <f t="shared" ca="1" si="0"/>
        <v>44985</v>
      </c>
      <c r="CC5" s="9">
        <f t="shared" ca="1" si="0"/>
        <v>44986</v>
      </c>
      <c r="CD5" s="9">
        <f t="shared" ca="1" si="0"/>
        <v>44987</v>
      </c>
      <c r="CE5" s="9">
        <f t="shared" ca="1" si="0"/>
        <v>44988</v>
      </c>
      <c r="CF5" s="9">
        <f t="shared" ca="1" si="0"/>
        <v>44989</v>
      </c>
      <c r="CG5" s="11">
        <f t="shared" ca="1" si="0"/>
        <v>44990</v>
      </c>
      <c r="CH5" s="8">
        <f t="shared" ca="1" si="0"/>
        <v>44991</v>
      </c>
      <c r="CI5" s="9">
        <f t="shared" ca="1" si="0"/>
        <v>44992</v>
      </c>
      <c r="CJ5" s="9">
        <f t="shared" ca="1" si="0"/>
        <v>44993</v>
      </c>
      <c r="CK5" s="9">
        <f t="shared" ca="1" si="0"/>
        <v>44994</v>
      </c>
      <c r="CL5" s="9">
        <f t="shared" ca="1" si="0"/>
        <v>44995</v>
      </c>
      <c r="CM5" s="9">
        <f t="shared" ca="1" si="0"/>
        <v>44996</v>
      </c>
      <c r="CN5" s="11">
        <f t="shared" ca="1" si="0"/>
        <v>44997</v>
      </c>
      <c r="CO5" s="8">
        <f t="shared" ca="1" si="0"/>
        <v>44998</v>
      </c>
      <c r="CP5" s="9">
        <f t="shared" ca="1" si="0"/>
        <v>44999</v>
      </c>
      <c r="CQ5" s="9">
        <f t="shared" ca="1" si="0"/>
        <v>45000</v>
      </c>
      <c r="CR5" s="9">
        <f t="shared" ca="1" si="0"/>
        <v>45001</v>
      </c>
      <c r="CS5" s="9">
        <f t="shared" ca="1" si="0"/>
        <v>45002</v>
      </c>
      <c r="CT5" s="9">
        <f t="shared" ca="1" si="0"/>
        <v>45003</v>
      </c>
      <c r="CU5" s="11">
        <f t="shared" ca="1" si="0"/>
        <v>45004</v>
      </c>
    </row>
    <row r="6" spans="1:99" ht="30" customHeight="1" thickBot="1">
      <c r="B6" s="12" t="s">
        <v>8</v>
      </c>
      <c r="C6" s="13" t="s">
        <v>9</v>
      </c>
      <c r="D6" s="14" t="s">
        <v>10</v>
      </c>
      <c r="E6" s="148" t="s">
        <v>11</v>
      </c>
      <c r="F6" s="148" t="s">
        <v>12</v>
      </c>
      <c r="G6" s="14" t="s">
        <v>13</v>
      </c>
      <c r="H6" s="12" t="s">
        <v>14</v>
      </c>
      <c r="I6" s="15" t="str">
        <f t="shared" ref="I6:J6" ca="1" si="1">LEFT(TEXT(I5,"ddd"),1)</f>
        <v>M</v>
      </c>
      <c r="J6" s="15" t="str">
        <f t="shared" ca="1" si="1"/>
        <v>T</v>
      </c>
      <c r="K6" s="16" t="s">
        <v>15</v>
      </c>
      <c r="L6" s="15" t="str">
        <f t="shared" ref="L6:CU6" ca="1" si="2">LEFT(TEXT(L5,"ddd"),1)</f>
        <v>T</v>
      </c>
      <c r="M6" s="15" t="str">
        <f t="shared" ca="1" si="2"/>
        <v>F</v>
      </c>
      <c r="N6" s="15" t="str">
        <f t="shared" ca="1" si="2"/>
        <v>S</v>
      </c>
      <c r="O6" s="15" t="str">
        <f t="shared" ca="1" si="2"/>
        <v>S</v>
      </c>
      <c r="P6" s="15" t="str">
        <f t="shared" ca="1" si="2"/>
        <v>M</v>
      </c>
      <c r="Q6" s="15" t="str">
        <f t="shared" ca="1" si="2"/>
        <v>T</v>
      </c>
      <c r="R6" s="15" t="str">
        <f t="shared" ca="1" si="2"/>
        <v>W</v>
      </c>
      <c r="S6" s="15" t="str">
        <f t="shared" ca="1" si="2"/>
        <v>T</v>
      </c>
      <c r="T6" s="15" t="str">
        <f t="shared" ca="1" si="2"/>
        <v>F</v>
      </c>
      <c r="U6" s="15" t="str">
        <f t="shared" ca="1" si="2"/>
        <v>S</v>
      </c>
      <c r="V6" s="15" t="str">
        <f t="shared" ca="1" si="2"/>
        <v>S</v>
      </c>
      <c r="W6" s="15" t="str">
        <f t="shared" ca="1" si="2"/>
        <v>M</v>
      </c>
      <c r="X6" s="15" t="str">
        <f t="shared" ca="1" si="2"/>
        <v>T</v>
      </c>
      <c r="Y6" s="15" t="str">
        <f t="shared" ca="1" si="2"/>
        <v>W</v>
      </c>
      <c r="Z6" s="15" t="str">
        <f t="shared" ca="1" si="2"/>
        <v>T</v>
      </c>
      <c r="AA6" s="15" t="str">
        <f t="shared" ca="1" si="2"/>
        <v>F</v>
      </c>
      <c r="AB6" s="15" t="str">
        <f t="shared" ca="1" si="2"/>
        <v>S</v>
      </c>
      <c r="AC6" s="15" t="str">
        <f t="shared" ca="1" si="2"/>
        <v>S</v>
      </c>
      <c r="AD6" s="15" t="str">
        <f t="shared" ca="1" si="2"/>
        <v>M</v>
      </c>
      <c r="AE6" s="15" t="str">
        <f t="shared" ca="1" si="2"/>
        <v>T</v>
      </c>
      <c r="AF6" s="15" t="str">
        <f t="shared" ca="1" si="2"/>
        <v>W</v>
      </c>
      <c r="AG6" s="15" t="str">
        <f t="shared" ca="1" si="2"/>
        <v>T</v>
      </c>
      <c r="AH6" s="15" t="str">
        <f t="shared" ca="1" si="2"/>
        <v>F</v>
      </c>
      <c r="AI6" s="15" t="str">
        <f t="shared" ca="1" si="2"/>
        <v>S</v>
      </c>
      <c r="AJ6" s="15" t="str">
        <f t="shared" ca="1" si="2"/>
        <v>S</v>
      </c>
      <c r="AK6" s="15" t="str">
        <f t="shared" ca="1" si="2"/>
        <v>M</v>
      </c>
      <c r="AL6" s="15" t="str">
        <f t="shared" ca="1" si="2"/>
        <v>T</v>
      </c>
      <c r="AM6" s="15" t="str">
        <f t="shared" ca="1" si="2"/>
        <v>W</v>
      </c>
      <c r="AN6" s="15" t="str">
        <f t="shared" ca="1" si="2"/>
        <v>T</v>
      </c>
      <c r="AO6" s="15" t="str">
        <f t="shared" ca="1" si="2"/>
        <v>F</v>
      </c>
      <c r="AP6" s="15" t="str">
        <f t="shared" ca="1" si="2"/>
        <v>S</v>
      </c>
      <c r="AQ6" s="15" t="str">
        <f t="shared" ca="1" si="2"/>
        <v>S</v>
      </c>
      <c r="AR6" s="15" t="str">
        <f t="shared" ca="1" si="2"/>
        <v>M</v>
      </c>
      <c r="AS6" s="15" t="str">
        <f t="shared" ca="1" si="2"/>
        <v>T</v>
      </c>
      <c r="AT6" s="15" t="str">
        <f t="shared" ca="1" si="2"/>
        <v>W</v>
      </c>
      <c r="AU6" s="15" t="str">
        <f t="shared" ca="1" si="2"/>
        <v>T</v>
      </c>
      <c r="AV6" s="15" t="str">
        <f t="shared" ca="1" si="2"/>
        <v>F</v>
      </c>
      <c r="AW6" s="15" t="str">
        <f t="shared" ca="1" si="2"/>
        <v>S</v>
      </c>
      <c r="AX6" s="15" t="str">
        <f t="shared" ca="1" si="2"/>
        <v>S</v>
      </c>
      <c r="AY6" s="15" t="str">
        <f t="shared" ca="1" si="2"/>
        <v>M</v>
      </c>
      <c r="AZ6" s="15" t="str">
        <f t="shared" ca="1" si="2"/>
        <v>T</v>
      </c>
      <c r="BA6" s="15" t="str">
        <f t="shared" ca="1" si="2"/>
        <v>W</v>
      </c>
      <c r="BB6" s="15" t="str">
        <f t="shared" ca="1" si="2"/>
        <v>T</v>
      </c>
      <c r="BC6" s="15" t="str">
        <f t="shared" ca="1" si="2"/>
        <v>F</v>
      </c>
      <c r="BD6" s="15" t="str">
        <f t="shared" ca="1" si="2"/>
        <v>S</v>
      </c>
      <c r="BE6" s="15" t="str">
        <f t="shared" ca="1" si="2"/>
        <v>S</v>
      </c>
      <c r="BF6" s="15" t="str">
        <f t="shared" ca="1" si="2"/>
        <v>M</v>
      </c>
      <c r="BG6" s="15" t="str">
        <f t="shared" ca="1" si="2"/>
        <v>T</v>
      </c>
      <c r="BH6" s="15" t="str">
        <f t="shared" ca="1" si="2"/>
        <v>W</v>
      </c>
      <c r="BI6" s="15" t="str">
        <f t="shared" ca="1" si="2"/>
        <v>T</v>
      </c>
      <c r="BJ6" s="15" t="str">
        <f t="shared" ca="1" si="2"/>
        <v>F</v>
      </c>
      <c r="BK6" s="15" t="str">
        <f t="shared" ca="1" si="2"/>
        <v>S</v>
      </c>
      <c r="BL6" s="15" t="str">
        <f t="shared" ca="1" si="2"/>
        <v>S</v>
      </c>
      <c r="BM6" s="15" t="str">
        <f t="shared" ca="1" si="2"/>
        <v>M</v>
      </c>
      <c r="BN6" s="15" t="str">
        <f t="shared" ca="1" si="2"/>
        <v>T</v>
      </c>
      <c r="BO6" s="15" t="str">
        <f t="shared" ca="1" si="2"/>
        <v>W</v>
      </c>
      <c r="BP6" s="15" t="str">
        <f t="shared" ca="1" si="2"/>
        <v>T</v>
      </c>
      <c r="BQ6" s="15" t="str">
        <f t="shared" ca="1" si="2"/>
        <v>F</v>
      </c>
      <c r="BR6" s="15" t="str">
        <f t="shared" ca="1" si="2"/>
        <v>S</v>
      </c>
      <c r="BS6" s="15" t="str">
        <f t="shared" ca="1" si="2"/>
        <v>S</v>
      </c>
      <c r="BT6" s="15" t="str">
        <f t="shared" ca="1" si="2"/>
        <v>M</v>
      </c>
      <c r="BU6" s="15" t="str">
        <f t="shared" ca="1" si="2"/>
        <v>T</v>
      </c>
      <c r="BV6" s="15" t="str">
        <f t="shared" ca="1" si="2"/>
        <v>W</v>
      </c>
      <c r="BW6" s="15" t="str">
        <f t="shared" ca="1" si="2"/>
        <v>T</v>
      </c>
      <c r="BX6" s="15" t="str">
        <f t="shared" ca="1" si="2"/>
        <v>F</v>
      </c>
      <c r="BY6" s="15" t="str">
        <f t="shared" ca="1" si="2"/>
        <v>S</v>
      </c>
      <c r="BZ6" s="15" t="str">
        <f t="shared" ca="1" si="2"/>
        <v>S</v>
      </c>
      <c r="CA6" s="15" t="str">
        <f t="shared" ca="1" si="2"/>
        <v>M</v>
      </c>
      <c r="CB6" s="15" t="str">
        <f t="shared" ca="1" si="2"/>
        <v>T</v>
      </c>
      <c r="CC6" s="15" t="str">
        <f t="shared" ca="1" si="2"/>
        <v>W</v>
      </c>
      <c r="CD6" s="15" t="str">
        <f t="shared" ca="1" si="2"/>
        <v>T</v>
      </c>
      <c r="CE6" s="15" t="str">
        <f t="shared" ca="1" si="2"/>
        <v>F</v>
      </c>
      <c r="CF6" s="15" t="str">
        <f t="shared" ca="1" si="2"/>
        <v>S</v>
      </c>
      <c r="CG6" s="15" t="str">
        <f t="shared" ca="1" si="2"/>
        <v>S</v>
      </c>
      <c r="CH6" s="15" t="str">
        <f t="shared" ca="1" si="2"/>
        <v>M</v>
      </c>
      <c r="CI6" s="15" t="str">
        <f t="shared" ca="1" si="2"/>
        <v>T</v>
      </c>
      <c r="CJ6" s="15" t="str">
        <f t="shared" ca="1" si="2"/>
        <v>W</v>
      </c>
      <c r="CK6" s="15" t="str">
        <f t="shared" ca="1" si="2"/>
        <v>T</v>
      </c>
      <c r="CL6" s="15" t="str">
        <f t="shared" ca="1" si="2"/>
        <v>F</v>
      </c>
      <c r="CM6" s="15" t="str">
        <f t="shared" ca="1" si="2"/>
        <v>S</v>
      </c>
      <c r="CN6" s="15" t="str">
        <f t="shared" ca="1" si="2"/>
        <v>S</v>
      </c>
      <c r="CO6" s="15" t="str">
        <f t="shared" ca="1" si="2"/>
        <v>M</v>
      </c>
      <c r="CP6" s="15" t="str">
        <f t="shared" ca="1" si="2"/>
        <v>T</v>
      </c>
      <c r="CQ6" s="15" t="str">
        <f t="shared" ca="1" si="2"/>
        <v>W</v>
      </c>
      <c r="CR6" s="15" t="str">
        <f t="shared" ca="1" si="2"/>
        <v>T</v>
      </c>
      <c r="CS6" s="15" t="str">
        <f t="shared" ca="1" si="2"/>
        <v>F</v>
      </c>
      <c r="CT6" s="15" t="str">
        <f t="shared" ca="1" si="2"/>
        <v>S</v>
      </c>
      <c r="CU6" s="15" t="str">
        <f t="shared" ca="1" si="2"/>
        <v>S</v>
      </c>
    </row>
    <row r="7" spans="1:99" ht="30" hidden="1" customHeight="1" thickBot="1">
      <c r="B7" s="5" t="s">
        <v>16</v>
      </c>
      <c r="D7" s="17"/>
      <c r="E7" s="145"/>
      <c r="F7" s="145"/>
      <c r="G7" s="18" t="str">
        <f>IF(OR(ISBLANK(ProjectSchedule!task_start),ISBLANK(ProjectSchedule!task_end)),"",ProjectSchedule!task_end-ProjectSchedule!task_start+1)</f>
        <v/>
      </c>
      <c r="H7" s="18"/>
      <c r="I7" s="103"/>
      <c r="J7" s="103"/>
      <c r="K7" s="113"/>
      <c r="L7" s="103"/>
      <c r="M7" s="103"/>
      <c r="N7" s="103"/>
      <c r="O7" s="103"/>
      <c r="P7" s="103"/>
      <c r="Q7" s="103"/>
      <c r="R7" s="103"/>
      <c r="S7" s="103"/>
      <c r="T7" s="103"/>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row>
    <row r="8" spans="1:99" ht="30" customHeight="1" thickBot="1">
      <c r="A8" s="20"/>
      <c r="B8" s="21">
        <v>1</v>
      </c>
      <c r="C8" s="22" t="s">
        <v>17</v>
      </c>
      <c r="D8" s="203" t="s">
        <v>556</v>
      </c>
      <c r="E8" s="181">
        <v>44826</v>
      </c>
      <c r="F8" s="181">
        <f>E8+6</f>
        <v>44832</v>
      </c>
      <c r="G8" s="23"/>
      <c r="H8" s="236"/>
      <c r="I8" s="236"/>
      <c r="J8" s="236"/>
      <c r="K8" s="236"/>
      <c r="L8" s="236"/>
      <c r="M8" s="236"/>
      <c r="N8" s="236"/>
      <c r="O8" s="236"/>
      <c r="P8" s="236"/>
      <c r="Q8" s="236"/>
      <c r="R8" s="236"/>
      <c r="S8" s="236"/>
      <c r="T8" s="236"/>
      <c r="U8" s="115"/>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row>
    <row r="9" spans="1:99" ht="30" customHeight="1" thickBot="1">
      <c r="A9" s="20"/>
      <c r="B9" s="25">
        <v>1.1000000000000001</v>
      </c>
      <c r="C9" s="116" t="s">
        <v>18</v>
      </c>
      <c r="D9" s="198" t="s">
        <v>552</v>
      </c>
      <c r="E9" s="180">
        <v>44826</v>
      </c>
      <c r="F9" s="180">
        <v>44827</v>
      </c>
      <c r="G9" s="64" t="str">
        <f>IF(OR(ISBLANK(ProjectSchedule!task_start),ISBLANK(ProjectSchedule!task_end)),"",ProjectSchedule!task_end-ProjectSchedule!task_start+1)</f>
        <v/>
      </c>
      <c r="H9" s="114"/>
      <c r="I9" s="27"/>
      <c r="J9" s="27"/>
      <c r="K9" s="117"/>
      <c r="L9" s="26"/>
      <c r="M9" s="27"/>
      <c r="N9" s="27"/>
      <c r="O9" s="27"/>
      <c r="P9" s="27"/>
      <c r="Q9" s="27"/>
      <c r="R9" s="27"/>
      <c r="S9" s="27"/>
      <c r="T9" s="27"/>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row>
    <row r="10" spans="1:99" ht="30" customHeight="1" thickBot="1">
      <c r="A10" s="20"/>
      <c r="B10" s="25">
        <v>1.2</v>
      </c>
      <c r="C10" s="140" t="s">
        <v>19</v>
      </c>
      <c r="D10" s="199" t="s">
        <v>552</v>
      </c>
      <c r="E10" s="182">
        <f>F9</f>
        <v>44827</v>
      </c>
      <c r="F10" s="182">
        <f>E10+2</f>
        <v>44829</v>
      </c>
      <c r="G10" s="23"/>
      <c r="H10" s="60"/>
      <c r="I10" s="27"/>
      <c r="J10" s="27"/>
      <c r="K10" s="117"/>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row>
    <row r="11" spans="1:99" ht="30" customHeight="1" thickBot="1">
      <c r="A11" s="29"/>
      <c r="B11" s="30" t="s">
        <v>20</v>
      </c>
      <c r="C11" s="31" t="s">
        <v>21</v>
      </c>
      <c r="D11" s="200" t="s">
        <v>552</v>
      </c>
      <c r="E11" s="183">
        <f>E10</f>
        <v>44827</v>
      </c>
      <c r="F11" s="183">
        <f>E10+1</f>
        <v>44828</v>
      </c>
      <c r="G11" s="5"/>
      <c r="H11" s="60"/>
      <c r="I11" s="232"/>
      <c r="J11" s="232"/>
      <c r="K11" s="33"/>
      <c r="L11" s="103"/>
      <c r="M11" s="103"/>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row>
    <row r="12" spans="1:99" ht="30" customHeight="1" thickBot="1">
      <c r="A12" s="29"/>
      <c r="B12" s="57" t="s">
        <v>22</v>
      </c>
      <c r="C12" s="35" t="s">
        <v>23</v>
      </c>
      <c r="D12" s="201" t="s">
        <v>552</v>
      </c>
      <c r="E12" s="151">
        <f>E11</f>
        <v>44827</v>
      </c>
      <c r="F12" s="151">
        <f>E12</f>
        <v>44827</v>
      </c>
      <c r="G12" s="5"/>
      <c r="H12" s="60"/>
      <c r="I12" s="232"/>
      <c r="J12" s="232"/>
      <c r="K12" s="36"/>
      <c r="L12" s="103"/>
      <c r="M12" s="103"/>
      <c r="N12" s="37"/>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row>
    <row r="13" spans="1:99" ht="30" customHeight="1" thickBot="1">
      <c r="A13" s="29"/>
      <c r="B13" s="57" t="s">
        <v>24</v>
      </c>
      <c r="C13" s="58" t="s">
        <v>25</v>
      </c>
      <c r="D13" s="201" t="s">
        <v>552</v>
      </c>
      <c r="E13" s="184">
        <f>F12</f>
        <v>44827</v>
      </c>
      <c r="F13" s="151">
        <f>E13+1</f>
        <v>44828</v>
      </c>
      <c r="G13" s="5"/>
      <c r="H13" s="60"/>
      <c r="I13" s="232"/>
      <c r="J13" s="232"/>
      <c r="K13" s="36"/>
      <c r="L13" s="103"/>
      <c r="M13" s="103"/>
      <c r="N13" s="37"/>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row>
    <row r="14" spans="1:99" ht="30" customHeight="1" thickBot="1">
      <c r="A14" s="29"/>
      <c r="B14" s="30" t="s">
        <v>26</v>
      </c>
      <c r="C14" s="139" t="s">
        <v>27</v>
      </c>
      <c r="D14" s="200" t="s">
        <v>552</v>
      </c>
      <c r="E14" s="183">
        <f>F13</f>
        <v>44828</v>
      </c>
      <c r="F14" s="183">
        <f>F10</f>
        <v>44829</v>
      </c>
      <c r="G14" s="5"/>
      <c r="H14" s="60"/>
      <c r="I14" s="19"/>
      <c r="J14" s="19"/>
      <c r="K14" s="33"/>
      <c r="L14" s="118"/>
      <c r="M14" s="27"/>
      <c r="N14" s="38"/>
      <c r="O14" s="38"/>
      <c r="P14" s="38"/>
      <c r="Q14" s="103"/>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row>
    <row r="15" spans="1:99" ht="30" customHeight="1" thickBot="1">
      <c r="A15" s="29"/>
      <c r="B15" s="34" t="s">
        <v>28</v>
      </c>
      <c r="C15" s="35" t="s">
        <v>29</v>
      </c>
      <c r="D15" s="201" t="s">
        <v>552</v>
      </c>
      <c r="E15" s="151">
        <f>E14</f>
        <v>44828</v>
      </c>
      <c r="F15" s="151">
        <f>E14</f>
        <v>44828</v>
      </c>
      <c r="G15" s="5"/>
      <c r="H15" s="60"/>
      <c r="I15" s="19"/>
      <c r="J15" s="19"/>
      <c r="K15" s="235"/>
      <c r="L15" s="235"/>
      <c r="M15" s="235"/>
      <c r="N15" s="235"/>
      <c r="O15" s="235"/>
      <c r="P15" s="38"/>
      <c r="Q15" s="103"/>
      <c r="R15" s="37"/>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row>
    <row r="16" spans="1:99" ht="30" customHeight="1" thickBot="1">
      <c r="A16" s="29"/>
      <c r="B16" s="34" t="s">
        <v>30</v>
      </c>
      <c r="C16" s="35" t="s">
        <v>31</v>
      </c>
      <c r="D16" s="201" t="s">
        <v>552</v>
      </c>
      <c r="E16" s="151">
        <f>E15</f>
        <v>44828</v>
      </c>
      <c r="F16" s="151">
        <f>E15</f>
        <v>44828</v>
      </c>
      <c r="G16" s="5"/>
      <c r="H16" s="60"/>
      <c r="I16" s="19"/>
      <c r="J16" s="19"/>
      <c r="K16" s="235"/>
      <c r="L16" s="235"/>
      <c r="M16" s="235"/>
      <c r="N16" s="235"/>
      <c r="O16" s="235"/>
      <c r="P16" s="38"/>
      <c r="Q16" s="103"/>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row>
    <row r="17" spans="1:99" ht="30" customHeight="1" thickBot="1">
      <c r="A17" s="29"/>
      <c r="B17" s="34" t="s">
        <v>32</v>
      </c>
      <c r="C17" s="35" t="s">
        <v>33</v>
      </c>
      <c r="D17" s="201" t="s">
        <v>552</v>
      </c>
      <c r="E17" s="151">
        <f>F16</f>
        <v>44828</v>
      </c>
      <c r="F17" s="151">
        <f>E17+1</f>
        <v>44829</v>
      </c>
      <c r="G17" s="5"/>
      <c r="H17" s="60"/>
      <c r="I17" s="19"/>
      <c r="J17" s="19"/>
      <c r="K17" s="235"/>
      <c r="L17" s="235"/>
      <c r="M17" s="235"/>
      <c r="N17" s="235"/>
      <c r="O17" s="235"/>
      <c r="P17" s="38"/>
      <c r="Q17" s="103"/>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row>
    <row r="18" spans="1:99" ht="30" customHeight="1" thickBot="1">
      <c r="A18" s="29"/>
      <c r="B18" s="34" t="s">
        <v>34</v>
      </c>
      <c r="C18" s="35" t="s">
        <v>35</v>
      </c>
      <c r="D18" s="201" t="s">
        <v>552</v>
      </c>
      <c r="E18" s="151">
        <f>F17</f>
        <v>44829</v>
      </c>
      <c r="F18" s="151">
        <f>F17</f>
        <v>44829</v>
      </c>
      <c r="G18" s="5"/>
      <c r="H18" s="60"/>
      <c r="I18" s="19"/>
      <c r="J18" s="19"/>
      <c r="K18" s="235"/>
      <c r="L18" s="235"/>
      <c r="M18" s="235"/>
      <c r="N18" s="235"/>
      <c r="O18" s="235"/>
      <c r="P18" s="38"/>
      <c r="Q18" s="103"/>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row>
    <row r="19" spans="1:99" ht="30" customHeight="1" thickBot="1">
      <c r="A19" s="20"/>
      <c r="B19" s="25">
        <v>1.3</v>
      </c>
      <c r="C19" s="28" t="s">
        <v>36</v>
      </c>
      <c r="D19" s="202" t="s">
        <v>560</v>
      </c>
      <c r="E19" s="149">
        <f>F14</f>
        <v>44829</v>
      </c>
      <c r="F19" s="149">
        <f>F8</f>
        <v>44832</v>
      </c>
      <c r="G19" s="23"/>
      <c r="H19" s="60"/>
      <c r="I19" s="24"/>
      <c r="J19" s="24"/>
      <c r="K19" s="33"/>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row>
    <row r="20" spans="1:99" ht="30" customHeight="1" thickBot="1">
      <c r="A20" s="29"/>
      <c r="B20" s="30" t="s">
        <v>37</v>
      </c>
      <c r="C20" s="204" t="s">
        <v>38</v>
      </c>
      <c r="D20" s="200" t="s">
        <v>555</v>
      </c>
      <c r="E20" s="150">
        <f>E19</f>
        <v>44829</v>
      </c>
      <c r="F20" s="183">
        <f>E20+1</f>
        <v>44830</v>
      </c>
      <c r="G20" s="5"/>
      <c r="H20" s="60"/>
      <c r="I20" s="19"/>
      <c r="J20" s="19"/>
      <c r="K20" s="235"/>
      <c r="L20" s="235"/>
      <c r="M20" s="24"/>
      <c r="N20" s="33"/>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row>
    <row r="21" spans="1:99" ht="30" customHeight="1" thickBot="1">
      <c r="A21" s="29"/>
      <c r="B21" s="30" t="s">
        <v>39</v>
      </c>
      <c r="C21" s="31" t="s">
        <v>40</v>
      </c>
      <c r="D21" s="200" t="s">
        <v>561</v>
      </c>
      <c r="E21" s="150">
        <f>F20</f>
        <v>44830</v>
      </c>
      <c r="F21" s="183">
        <f>E21+1</f>
        <v>44831</v>
      </c>
      <c r="G21" s="5"/>
      <c r="H21" s="60"/>
      <c r="I21" s="19"/>
      <c r="J21" s="19"/>
      <c r="K21" s="33"/>
      <c r="L21" s="19"/>
      <c r="M21" s="232"/>
      <c r="N21" s="232"/>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row>
    <row r="22" spans="1:99" ht="30" customHeight="1" thickBot="1">
      <c r="A22" s="29"/>
      <c r="B22" s="30" t="s">
        <v>41</v>
      </c>
      <c r="C22" s="31" t="s">
        <v>42</v>
      </c>
      <c r="D22" s="200" t="s">
        <v>553</v>
      </c>
      <c r="E22" s="150">
        <f>F21</f>
        <v>44831</v>
      </c>
      <c r="F22" s="150">
        <f>F19</f>
        <v>44832</v>
      </c>
      <c r="G22" s="5"/>
      <c r="H22" s="60"/>
      <c r="I22" s="19"/>
      <c r="J22" s="19"/>
      <c r="K22" s="33"/>
      <c r="L22" s="19"/>
      <c r="M22" s="19"/>
      <c r="N22" s="19"/>
      <c r="O22" s="232"/>
      <c r="P22" s="232"/>
      <c r="Q22" s="232"/>
      <c r="R22" s="232"/>
      <c r="S22" s="232"/>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row>
    <row r="23" spans="1:99" ht="30" customHeight="1" thickBot="1">
      <c r="A23" s="29"/>
      <c r="B23" s="30" t="s">
        <v>558</v>
      </c>
      <c r="C23" s="206" t="s">
        <v>557</v>
      </c>
      <c r="D23" s="200" t="s">
        <v>559</v>
      </c>
      <c r="E23" s="150">
        <f>F22</f>
        <v>44832</v>
      </c>
      <c r="F23" s="150">
        <f>F22</f>
        <v>44832</v>
      </c>
      <c r="G23" s="5"/>
      <c r="H23" s="60"/>
      <c r="I23" s="19"/>
      <c r="J23" s="19"/>
      <c r="K23" s="33"/>
      <c r="L23" s="19"/>
      <c r="M23" s="19"/>
      <c r="N23" s="19"/>
      <c r="O23" s="51"/>
      <c r="P23" s="51"/>
      <c r="Q23" s="51"/>
      <c r="R23" s="51"/>
      <c r="S23" s="51"/>
      <c r="T23" s="19"/>
      <c r="U23" s="61"/>
      <c r="V23" s="61"/>
      <c r="W23" s="61"/>
      <c r="X23" s="61"/>
      <c r="Y23" s="61"/>
      <c r="Z23" s="61"/>
      <c r="AA23" s="61"/>
      <c r="AB23" s="61"/>
      <c r="AC23" s="61"/>
      <c r="AD23" s="61"/>
      <c r="AE23" s="61"/>
      <c r="AF23" s="61"/>
      <c r="AG23" s="61"/>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row>
    <row r="24" spans="1:99" ht="30" customHeight="1" thickBot="1">
      <c r="A24" s="29"/>
      <c r="B24" s="39">
        <v>2</v>
      </c>
      <c r="C24" s="119" t="s">
        <v>43</v>
      </c>
      <c r="D24" s="205" t="s">
        <v>556</v>
      </c>
      <c r="E24" s="185">
        <f>F22</f>
        <v>44832</v>
      </c>
      <c r="F24" s="186">
        <f>E24+6</f>
        <v>44838</v>
      </c>
      <c r="G24" s="60" t="str">
        <f>IF(OR(ISBLANK(ProjectSchedule!task_start),ISBLANK(ProjectSchedule!task_end)),"",ProjectSchedule!task_end-ProjectSchedule!task_start+1)</f>
        <v/>
      </c>
      <c r="H24" s="60"/>
      <c r="I24" s="19"/>
      <c r="J24" s="19"/>
      <c r="K24" s="33"/>
      <c r="L24" s="19"/>
      <c r="M24" s="19"/>
      <c r="N24" s="19"/>
      <c r="O24" s="19"/>
      <c r="P24" s="19"/>
      <c r="Q24" s="19"/>
      <c r="R24" s="19"/>
      <c r="S24" s="19"/>
      <c r="T24" s="19"/>
      <c r="U24" s="232"/>
      <c r="V24" s="232"/>
      <c r="W24" s="232"/>
      <c r="X24" s="232"/>
      <c r="Y24" s="232"/>
      <c r="Z24" s="232"/>
      <c r="AA24" s="232"/>
      <c r="AB24" s="232"/>
      <c r="AC24" s="232"/>
      <c r="AD24" s="232"/>
      <c r="AE24" s="232"/>
      <c r="AF24" s="232"/>
      <c r="AG24" s="232"/>
      <c r="AH24" s="24"/>
      <c r="AI24" s="24"/>
      <c r="AJ24" s="24"/>
      <c r="AK24" s="24"/>
      <c r="AL24" s="24"/>
      <c r="AM24" s="24"/>
      <c r="AN24" s="24"/>
      <c r="AO24" s="24"/>
      <c r="AP24" s="24"/>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row>
    <row r="25" spans="1:99" ht="30" customHeight="1" thickBot="1">
      <c r="A25" s="29"/>
      <c r="B25" s="40">
        <v>2.1</v>
      </c>
      <c r="C25" s="120" t="s">
        <v>44</v>
      </c>
      <c r="D25" s="207" t="s">
        <v>563</v>
      </c>
      <c r="E25" s="152">
        <f>E24</f>
        <v>44832</v>
      </c>
      <c r="F25" s="187">
        <f>E25+1</f>
        <v>44833</v>
      </c>
      <c r="G25" s="60" t="str">
        <f>IF(OR(ISBLANK(ProjectSchedule!task_start),ISBLANK(ProjectSchedule!task_end)),"",ProjectSchedule!task_end-ProjectSchedule!task_start+1)</f>
        <v/>
      </c>
      <c r="H25" s="60"/>
      <c r="I25" s="19"/>
      <c r="J25" s="19"/>
      <c r="K25" s="33"/>
      <c r="L25" s="19"/>
      <c r="M25" s="19"/>
      <c r="N25" s="19"/>
      <c r="O25" s="19"/>
      <c r="P25" s="19"/>
      <c r="Q25" s="19"/>
      <c r="R25" s="19"/>
      <c r="S25" s="19"/>
      <c r="T25" s="19"/>
      <c r="U25" s="237"/>
      <c r="V25" s="237"/>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row>
    <row r="26" spans="1:99" ht="30" customHeight="1" thickBot="1">
      <c r="A26" s="29"/>
      <c r="B26" s="40">
        <v>2.2000000000000002</v>
      </c>
      <c r="C26" s="120" t="s">
        <v>45</v>
      </c>
      <c r="D26" s="207" t="s">
        <v>556</v>
      </c>
      <c r="E26" s="152">
        <f>F25</f>
        <v>44833</v>
      </c>
      <c r="F26" s="187">
        <f>E26+3</f>
        <v>44836</v>
      </c>
      <c r="G26" s="60"/>
      <c r="H26" s="60"/>
      <c r="I26" s="19"/>
      <c r="J26" s="19"/>
      <c r="K26" s="33"/>
      <c r="L26" s="19"/>
      <c r="M26" s="19"/>
      <c r="N26" s="19"/>
      <c r="O26" s="19"/>
      <c r="P26" s="19"/>
      <c r="Q26" s="19"/>
      <c r="R26" s="19"/>
      <c r="S26" s="19"/>
      <c r="T26" s="19"/>
      <c r="U26" s="19"/>
      <c r="V26" s="19"/>
      <c r="W26" s="19"/>
      <c r="X26" s="19"/>
      <c r="Y26" s="41"/>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row>
    <row r="27" spans="1:99" ht="30" customHeight="1" thickBot="1">
      <c r="A27" s="29"/>
      <c r="B27" s="42" t="s">
        <v>46</v>
      </c>
      <c r="C27" s="121" t="s">
        <v>47</v>
      </c>
      <c r="D27" s="208" t="s">
        <v>561</v>
      </c>
      <c r="E27" s="153">
        <f>E26</f>
        <v>44833</v>
      </c>
      <c r="F27" s="188">
        <f>E27+1</f>
        <v>44834</v>
      </c>
      <c r="G27" s="60"/>
      <c r="H27" s="60"/>
      <c r="I27" s="19"/>
      <c r="J27" s="19"/>
      <c r="K27" s="33"/>
      <c r="L27" s="19"/>
      <c r="M27" s="19"/>
      <c r="N27" s="19"/>
      <c r="O27" s="19"/>
      <c r="P27" s="19"/>
      <c r="Q27" s="19"/>
      <c r="R27" s="19"/>
      <c r="S27" s="19"/>
      <c r="T27" s="19"/>
      <c r="U27" s="19"/>
      <c r="V27" s="19"/>
      <c r="W27" s="19"/>
      <c r="X27" s="19"/>
      <c r="Y27" s="41"/>
      <c r="Z27" s="19"/>
      <c r="AA27" s="19"/>
      <c r="AB27" s="232"/>
      <c r="AC27" s="232"/>
      <c r="AD27" s="232"/>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row>
    <row r="28" spans="1:99" ht="30" customHeight="1" thickBot="1">
      <c r="A28" s="29"/>
      <c r="B28" s="42" t="s">
        <v>48</v>
      </c>
      <c r="C28" s="121" t="s">
        <v>49</v>
      </c>
      <c r="D28" s="208" t="s">
        <v>553</v>
      </c>
      <c r="E28" s="153">
        <f>F27</f>
        <v>44834</v>
      </c>
      <c r="F28" s="153">
        <f>E28+1</f>
        <v>44835</v>
      </c>
      <c r="G28" s="60"/>
      <c r="H28" s="60"/>
      <c r="I28" s="19"/>
      <c r="J28" s="19"/>
      <c r="K28" s="33"/>
      <c r="L28" s="19"/>
      <c r="M28" s="19"/>
      <c r="N28" s="19"/>
      <c r="O28" s="19"/>
      <c r="P28" s="19"/>
      <c r="Q28" s="19"/>
      <c r="R28" s="19"/>
      <c r="S28" s="19"/>
      <c r="T28" s="19"/>
      <c r="U28" s="19"/>
      <c r="V28" s="19"/>
      <c r="W28" s="19"/>
      <c r="X28" s="19"/>
      <c r="Y28" s="41"/>
      <c r="Z28" s="19"/>
      <c r="AA28" s="19"/>
      <c r="AB28" s="232"/>
      <c r="AC28" s="232"/>
      <c r="AD28" s="232"/>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row>
    <row r="29" spans="1:99" ht="30" customHeight="1" thickBot="1">
      <c r="A29" s="29"/>
      <c r="B29" s="42" t="s">
        <v>50</v>
      </c>
      <c r="C29" s="122" t="s">
        <v>51</v>
      </c>
      <c r="D29" s="208" t="s">
        <v>564</v>
      </c>
      <c r="E29" s="153">
        <f>F28</f>
        <v>44835</v>
      </c>
      <c r="F29" s="153">
        <f>F26</f>
        <v>44836</v>
      </c>
      <c r="G29" s="60"/>
      <c r="H29" s="60"/>
      <c r="I29" s="19"/>
      <c r="J29" s="19"/>
      <c r="K29" s="33"/>
      <c r="L29" s="19"/>
      <c r="M29" s="19"/>
      <c r="N29" s="19"/>
      <c r="O29" s="19"/>
      <c r="P29" s="19"/>
      <c r="Q29" s="19"/>
      <c r="R29" s="19"/>
      <c r="S29" s="19"/>
      <c r="T29" s="19"/>
      <c r="U29" s="19"/>
      <c r="V29" s="19"/>
      <c r="W29" s="19"/>
      <c r="X29" s="19"/>
      <c r="Y29" s="41"/>
      <c r="Z29" s="19"/>
      <c r="AA29" s="19"/>
      <c r="AB29" s="232"/>
      <c r="AC29" s="232"/>
      <c r="AD29" s="232"/>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row>
    <row r="30" spans="1:99" ht="30" customHeight="1" thickBot="1">
      <c r="A30" s="29"/>
      <c r="B30" s="40">
        <v>2.2999999999999998</v>
      </c>
      <c r="C30" s="120" t="s">
        <v>52</v>
      </c>
      <c r="D30" s="207" t="s">
        <v>562</v>
      </c>
      <c r="E30" s="152">
        <f>F29</f>
        <v>44836</v>
      </c>
      <c r="F30" s="152">
        <f>F24</f>
        <v>44838</v>
      </c>
      <c r="G30" s="60"/>
      <c r="H30" s="60"/>
      <c r="I30" s="19"/>
      <c r="J30" s="19"/>
      <c r="K30" s="33"/>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row>
    <row r="31" spans="1:99" ht="30" customHeight="1" thickBot="1">
      <c r="A31" s="29"/>
      <c r="B31" s="42" t="s">
        <v>53</v>
      </c>
      <c r="C31" s="122" t="s">
        <v>54</v>
      </c>
      <c r="D31" s="208" t="s">
        <v>553</v>
      </c>
      <c r="E31" s="153">
        <f>E30</f>
        <v>44836</v>
      </c>
      <c r="F31" s="153">
        <f>E31+1</f>
        <v>44837</v>
      </c>
      <c r="G31" s="60"/>
      <c r="H31" s="60"/>
      <c r="I31" s="19"/>
      <c r="J31" s="19"/>
      <c r="K31" s="33"/>
      <c r="L31" s="19"/>
      <c r="M31" s="19"/>
      <c r="N31" s="19"/>
      <c r="O31" s="19"/>
      <c r="P31" s="19"/>
      <c r="Q31" s="19"/>
      <c r="R31" s="19"/>
      <c r="S31" s="19"/>
      <c r="T31" s="19"/>
      <c r="U31" s="19"/>
      <c r="V31" s="19"/>
      <c r="W31" s="19"/>
      <c r="X31" s="232"/>
      <c r="Y31" s="232"/>
      <c r="Z31" s="232"/>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row>
    <row r="32" spans="1:99" ht="30" customHeight="1" thickBot="1">
      <c r="A32" s="29"/>
      <c r="B32" s="42" t="s">
        <v>55</v>
      </c>
      <c r="C32" s="122" t="s">
        <v>56</v>
      </c>
      <c r="D32" s="208" t="s">
        <v>555</v>
      </c>
      <c r="E32" s="153">
        <f>F31</f>
        <v>44837</v>
      </c>
      <c r="F32" s="153">
        <f>E32+1</f>
        <v>44838</v>
      </c>
      <c r="G32" s="60"/>
      <c r="H32" s="60"/>
      <c r="I32" s="19"/>
      <c r="J32" s="19"/>
      <c r="K32" s="33"/>
      <c r="L32" s="19"/>
      <c r="M32" s="19"/>
      <c r="N32" s="19"/>
      <c r="O32" s="19"/>
      <c r="P32" s="19"/>
      <c r="Q32" s="19"/>
      <c r="R32" s="19"/>
      <c r="S32" s="19"/>
      <c r="T32" s="19"/>
      <c r="U32" s="19"/>
      <c r="V32" s="19"/>
      <c r="W32" s="19"/>
      <c r="X32" s="232"/>
      <c r="Y32" s="232"/>
      <c r="Z32" s="232"/>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row>
    <row r="33" spans="1:99" ht="30" customHeight="1" thickBot="1">
      <c r="A33" s="29"/>
      <c r="B33" s="70">
        <v>3</v>
      </c>
      <c r="C33" s="123" t="s">
        <v>57</v>
      </c>
      <c r="D33" s="209" t="s">
        <v>556</v>
      </c>
      <c r="E33" s="154">
        <f>F32</f>
        <v>44838</v>
      </c>
      <c r="F33" s="154">
        <f>E33+18</f>
        <v>44856</v>
      </c>
      <c r="G33" s="60"/>
      <c r="H33" s="60"/>
      <c r="I33" s="19"/>
      <c r="J33" s="19"/>
      <c r="K33" s="33"/>
      <c r="L33" s="19"/>
      <c r="M33" s="19"/>
      <c r="N33" s="19"/>
      <c r="O33" s="19"/>
      <c r="P33" s="19"/>
      <c r="Q33" s="19"/>
      <c r="R33" s="19"/>
      <c r="S33" s="19"/>
      <c r="T33" s="19"/>
      <c r="U33" s="19"/>
      <c r="V33" s="19"/>
      <c r="W33" s="19"/>
      <c r="X33" s="19"/>
      <c r="Y33" s="41"/>
      <c r="Z33" s="19"/>
      <c r="AA33" s="19"/>
      <c r="AB33" s="19"/>
      <c r="AC33" s="19"/>
      <c r="AD33" s="19"/>
      <c r="AE33" s="232"/>
      <c r="AF33" s="232"/>
      <c r="AG33" s="232"/>
      <c r="AH33" s="232"/>
      <c r="AI33" s="232"/>
      <c r="AJ33" s="232"/>
      <c r="AK33" s="232"/>
      <c r="AL33" s="90"/>
      <c r="AM33" s="90"/>
      <c r="AN33" s="90"/>
      <c r="AO33" s="90"/>
      <c r="AP33" s="90"/>
      <c r="AQ33" s="90"/>
      <c r="AR33" s="4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row>
    <row r="34" spans="1:99" ht="30" customHeight="1" thickBot="1">
      <c r="A34" s="29"/>
      <c r="B34" s="71">
        <v>3.1</v>
      </c>
      <c r="C34" s="124" t="s">
        <v>58</v>
      </c>
      <c r="D34" s="210" t="s">
        <v>566</v>
      </c>
      <c r="E34" s="155">
        <f>E33</f>
        <v>44838</v>
      </c>
      <c r="F34" s="155">
        <f>E34</f>
        <v>44838</v>
      </c>
      <c r="G34" s="60"/>
      <c r="H34" s="60"/>
      <c r="I34" s="19"/>
      <c r="J34" s="19"/>
      <c r="K34" s="33"/>
      <c r="L34" s="19"/>
      <c r="M34" s="19"/>
      <c r="N34" s="19"/>
      <c r="O34" s="19"/>
      <c r="P34" s="19"/>
      <c r="Q34" s="19"/>
      <c r="R34" s="19"/>
      <c r="S34" s="19"/>
      <c r="T34" s="19"/>
      <c r="U34" s="19"/>
      <c r="V34" s="19"/>
      <c r="W34" s="19"/>
      <c r="X34" s="19"/>
      <c r="Y34" s="41"/>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row>
    <row r="35" spans="1:99" ht="30" customHeight="1" thickBot="1">
      <c r="A35" s="29"/>
      <c r="B35" s="45" t="s">
        <v>59</v>
      </c>
      <c r="C35" s="59" t="s">
        <v>565</v>
      </c>
      <c r="D35" s="211" t="s">
        <v>553</v>
      </c>
      <c r="E35" s="156">
        <f t="shared" ref="E35" si="3">E34</f>
        <v>44838</v>
      </c>
      <c r="F35" s="156">
        <f>E34</f>
        <v>44838</v>
      </c>
      <c r="G35" s="60"/>
      <c r="H35" s="60"/>
      <c r="I35" s="19"/>
      <c r="J35" s="19"/>
      <c r="K35" s="33"/>
      <c r="L35" s="19"/>
      <c r="M35" s="19"/>
      <c r="N35" s="19"/>
      <c r="O35" s="19"/>
      <c r="P35" s="19"/>
      <c r="Q35" s="19"/>
      <c r="R35" s="19"/>
      <c r="S35" s="19"/>
      <c r="T35" s="19"/>
      <c r="U35" s="19"/>
      <c r="V35" s="19"/>
      <c r="W35" s="19"/>
      <c r="X35" s="19"/>
      <c r="Y35" s="41"/>
      <c r="Z35" s="19"/>
      <c r="AA35" s="19"/>
      <c r="AB35" s="19"/>
      <c r="AC35" s="19"/>
      <c r="AD35" s="19"/>
      <c r="AE35" s="232"/>
      <c r="AF35" s="232"/>
      <c r="AG35" s="232"/>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row>
    <row r="36" spans="1:99" ht="30" customHeight="1" thickBot="1">
      <c r="A36" s="29"/>
      <c r="B36" s="45" t="s">
        <v>60</v>
      </c>
      <c r="C36" s="59" t="s">
        <v>62</v>
      </c>
      <c r="D36" s="211" t="s">
        <v>555</v>
      </c>
      <c r="E36" s="156">
        <f>F35</f>
        <v>44838</v>
      </c>
      <c r="F36" s="156">
        <f>E36</f>
        <v>44838</v>
      </c>
      <c r="G36" s="60"/>
      <c r="H36" s="60"/>
      <c r="I36" s="19"/>
      <c r="J36" s="19"/>
      <c r="K36" s="33"/>
      <c r="L36" s="19"/>
      <c r="M36" s="19"/>
      <c r="N36" s="19"/>
      <c r="O36" s="19"/>
      <c r="P36" s="19"/>
      <c r="Q36" s="19"/>
      <c r="R36" s="19"/>
      <c r="S36" s="19"/>
      <c r="T36" s="19"/>
      <c r="U36" s="19"/>
      <c r="V36" s="19"/>
      <c r="W36" s="19"/>
      <c r="X36" s="19"/>
      <c r="Y36" s="41"/>
      <c r="Z36" s="19"/>
      <c r="AA36" s="19"/>
      <c r="AB36" s="19"/>
      <c r="AC36" s="19"/>
      <c r="AD36" s="19"/>
      <c r="AE36" s="232"/>
      <c r="AF36" s="232"/>
      <c r="AG36" s="232"/>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row>
    <row r="37" spans="1:99" ht="30" customHeight="1" thickBot="1">
      <c r="A37" s="29"/>
      <c r="B37" s="45" t="s">
        <v>61</v>
      </c>
      <c r="C37" s="125" t="s">
        <v>63</v>
      </c>
      <c r="D37" s="211" t="s">
        <v>561</v>
      </c>
      <c r="E37" s="156">
        <f>F34</f>
        <v>44838</v>
      </c>
      <c r="F37" s="156">
        <f>F34</f>
        <v>44838</v>
      </c>
      <c r="G37" s="60"/>
      <c r="H37" s="60"/>
      <c r="I37" s="19"/>
      <c r="J37" s="19"/>
      <c r="K37" s="33"/>
      <c r="L37" s="19"/>
      <c r="M37" s="19"/>
      <c r="N37" s="19"/>
      <c r="O37" s="19"/>
      <c r="P37" s="19"/>
      <c r="Q37" s="19"/>
      <c r="R37" s="19"/>
      <c r="S37" s="19"/>
      <c r="T37" s="19"/>
      <c r="U37" s="19"/>
      <c r="V37" s="19"/>
      <c r="W37" s="19"/>
      <c r="X37" s="19"/>
      <c r="Y37" s="41"/>
      <c r="Z37" s="19"/>
      <c r="AA37" s="19"/>
      <c r="AB37" s="19"/>
      <c r="AC37" s="19"/>
      <c r="AD37" s="19"/>
      <c r="AE37" s="232"/>
      <c r="AF37" s="232"/>
      <c r="AG37" s="232"/>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row>
    <row r="38" spans="1:99" ht="30" customHeight="1" thickBot="1">
      <c r="A38" s="29"/>
      <c r="B38" s="71">
        <v>3.2</v>
      </c>
      <c r="C38" s="124" t="s">
        <v>64</v>
      </c>
      <c r="D38" s="210" t="s">
        <v>556</v>
      </c>
      <c r="E38" s="155">
        <f>F37</f>
        <v>44838</v>
      </c>
      <c r="F38" s="155">
        <f>E38+14</f>
        <v>44852</v>
      </c>
      <c r="G38" s="60"/>
      <c r="H38" s="60"/>
      <c r="I38" s="19"/>
      <c r="J38" s="19"/>
      <c r="K38" s="33"/>
      <c r="L38" s="19"/>
      <c r="M38" s="19"/>
      <c r="N38" s="19"/>
      <c r="O38" s="19"/>
      <c r="P38" s="19"/>
      <c r="Q38" s="19"/>
      <c r="R38" s="19"/>
      <c r="S38" s="19"/>
      <c r="T38" s="19"/>
      <c r="U38" s="19"/>
      <c r="V38" s="19"/>
      <c r="W38" s="19"/>
      <c r="X38" s="19"/>
      <c r="Y38" s="41"/>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row>
    <row r="39" spans="1:99" ht="30" customHeight="1" thickBot="1">
      <c r="A39" s="29"/>
      <c r="B39" s="72" t="s">
        <v>65</v>
      </c>
      <c r="C39" s="74" t="s">
        <v>66</v>
      </c>
      <c r="D39" s="212" t="s">
        <v>561</v>
      </c>
      <c r="E39" s="157">
        <f>E38</f>
        <v>44838</v>
      </c>
      <c r="F39" s="157">
        <f>E39</f>
        <v>44838</v>
      </c>
      <c r="G39" s="60"/>
      <c r="H39" s="60"/>
      <c r="I39" s="19"/>
      <c r="J39" s="19"/>
      <c r="K39" s="33"/>
      <c r="L39" s="19"/>
      <c r="M39" s="19"/>
      <c r="N39" s="19"/>
      <c r="O39" s="19"/>
      <c r="P39" s="19"/>
      <c r="Q39" s="19"/>
      <c r="R39" s="19"/>
      <c r="S39" s="19"/>
      <c r="T39" s="19"/>
      <c r="U39" s="19"/>
      <c r="V39" s="19"/>
      <c r="W39" s="19"/>
      <c r="X39" s="19"/>
      <c r="Y39" s="41"/>
      <c r="Z39" s="19"/>
      <c r="AA39" s="19"/>
      <c r="AB39" s="19"/>
      <c r="AC39" s="19"/>
      <c r="AD39" s="19"/>
      <c r="AE39" s="19"/>
      <c r="AF39" s="19"/>
      <c r="AG39" s="19"/>
      <c r="AH39" s="61"/>
      <c r="AI39" s="62"/>
      <c r="AJ39" s="62"/>
      <c r="AK39" s="62"/>
      <c r="AL39" s="62"/>
      <c r="AM39" s="62"/>
      <c r="AN39" s="62"/>
      <c r="AO39" s="37"/>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row>
    <row r="40" spans="1:99" ht="30" customHeight="1" thickBot="1">
      <c r="A40" s="20"/>
      <c r="B40" s="73" t="s">
        <v>67</v>
      </c>
      <c r="C40" s="126" t="s">
        <v>68</v>
      </c>
      <c r="D40" s="213" t="s">
        <v>561</v>
      </c>
      <c r="E40" s="158">
        <f>E38</f>
        <v>44838</v>
      </c>
      <c r="F40" s="158">
        <f>E40</f>
        <v>44838</v>
      </c>
      <c r="G40" s="64"/>
      <c r="H40" s="64"/>
      <c r="I40" s="24"/>
      <c r="J40" s="19"/>
      <c r="K40" s="33"/>
      <c r="L40" s="19"/>
      <c r="M40" s="19"/>
      <c r="N40" s="19"/>
      <c r="O40" s="19"/>
      <c r="P40" s="19"/>
      <c r="Q40" s="19"/>
      <c r="R40" s="19"/>
      <c r="S40" s="19"/>
      <c r="T40" s="19"/>
      <c r="U40" s="19"/>
      <c r="V40" s="19"/>
      <c r="W40" s="19"/>
      <c r="X40" s="19"/>
      <c r="Y40" s="41"/>
      <c r="Z40" s="19"/>
      <c r="AA40" s="19"/>
      <c r="AB40" s="19"/>
      <c r="AC40" s="19"/>
      <c r="AD40" s="19"/>
      <c r="AE40" s="19"/>
      <c r="AF40" s="19"/>
      <c r="AG40" s="19"/>
      <c r="AH40" s="232"/>
      <c r="AI40" s="232"/>
      <c r="AJ40" s="232"/>
      <c r="AK40" s="232"/>
      <c r="AL40" s="232"/>
      <c r="AM40" s="232"/>
      <c r="AN40" s="232"/>
      <c r="AO40" s="232"/>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row>
    <row r="41" spans="1:99" ht="30" customHeight="1" thickBot="1">
      <c r="A41" s="20"/>
      <c r="B41" s="75" t="s">
        <v>69</v>
      </c>
      <c r="C41" s="74" t="s">
        <v>70</v>
      </c>
      <c r="D41" s="213" t="s">
        <v>561</v>
      </c>
      <c r="E41" s="158">
        <f>F40</f>
        <v>44838</v>
      </c>
      <c r="F41" s="158">
        <f>E41+1</f>
        <v>44839</v>
      </c>
      <c r="G41" s="64"/>
      <c r="H41" s="64"/>
      <c r="I41" s="24"/>
      <c r="J41" s="19"/>
      <c r="K41" s="33"/>
      <c r="L41" s="19"/>
      <c r="M41" s="19"/>
      <c r="N41" s="19"/>
      <c r="O41" s="19"/>
      <c r="P41" s="19"/>
      <c r="Q41" s="19"/>
      <c r="R41" s="19"/>
      <c r="S41" s="19"/>
      <c r="T41" s="19"/>
      <c r="U41" s="19"/>
      <c r="V41" s="19"/>
      <c r="W41" s="19"/>
      <c r="X41" s="19"/>
      <c r="Y41" s="41"/>
      <c r="Z41" s="19"/>
      <c r="AA41" s="19"/>
      <c r="AB41" s="19"/>
      <c r="AC41" s="19"/>
      <c r="AD41" s="19"/>
      <c r="AE41" s="19"/>
      <c r="AF41" s="19"/>
      <c r="AG41" s="19"/>
      <c r="AH41" s="51"/>
      <c r="AI41" s="44"/>
      <c r="AJ41" s="44"/>
      <c r="AK41" s="44"/>
      <c r="AL41" s="44"/>
      <c r="AM41" s="44"/>
      <c r="AN41" s="44"/>
      <c r="AO41" s="32"/>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row>
    <row r="42" spans="1:99" ht="30" customHeight="1" thickBot="1">
      <c r="A42" s="20"/>
      <c r="B42" s="76" t="s">
        <v>71</v>
      </c>
      <c r="C42" s="59" t="s">
        <v>72</v>
      </c>
      <c r="D42" s="211" t="s">
        <v>561</v>
      </c>
      <c r="E42" s="156">
        <f>E41</f>
        <v>44838</v>
      </c>
      <c r="F42" s="156">
        <f>E42</f>
        <v>44838</v>
      </c>
      <c r="G42" s="64"/>
      <c r="H42" s="64"/>
      <c r="I42" s="24"/>
      <c r="J42" s="19"/>
      <c r="K42" s="33"/>
      <c r="L42" s="19"/>
      <c r="M42" s="19"/>
      <c r="N42" s="19"/>
      <c r="O42" s="19"/>
      <c r="P42" s="19"/>
      <c r="Q42" s="19"/>
      <c r="R42" s="19"/>
      <c r="S42" s="19"/>
      <c r="T42" s="19"/>
      <c r="U42" s="19"/>
      <c r="V42" s="19"/>
      <c r="W42" s="19"/>
      <c r="X42" s="19"/>
      <c r="Y42" s="41"/>
      <c r="Z42" s="19"/>
      <c r="AA42" s="19"/>
      <c r="AB42" s="19"/>
      <c r="AC42" s="19"/>
      <c r="AD42" s="19"/>
      <c r="AE42" s="19"/>
      <c r="AF42" s="19"/>
      <c r="AG42" s="19"/>
      <c r="AH42" s="51"/>
      <c r="AI42" s="44"/>
      <c r="AJ42" s="44"/>
      <c r="AK42" s="44"/>
      <c r="AL42" s="44"/>
      <c r="AM42" s="44"/>
      <c r="AN42" s="44"/>
      <c r="AO42" s="32"/>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row>
    <row r="43" spans="1:99" ht="30" customHeight="1" thickBot="1">
      <c r="A43" s="20"/>
      <c r="B43" s="76" t="s">
        <v>73</v>
      </c>
      <c r="C43" s="125" t="s">
        <v>74</v>
      </c>
      <c r="D43" s="211" t="s">
        <v>561</v>
      </c>
      <c r="E43" s="156">
        <f>F42</f>
        <v>44838</v>
      </c>
      <c r="F43" s="156">
        <f>F41</f>
        <v>44839</v>
      </c>
      <c r="G43" s="60"/>
      <c r="H43" s="60"/>
      <c r="I43" s="19"/>
      <c r="J43" s="19"/>
      <c r="K43" s="33"/>
      <c r="L43" s="19"/>
      <c r="M43" s="19"/>
      <c r="N43" s="19"/>
      <c r="O43" s="19"/>
      <c r="P43" s="19"/>
      <c r="Q43" s="19"/>
      <c r="R43" s="19"/>
      <c r="S43" s="19"/>
      <c r="T43" s="19"/>
      <c r="U43" s="19"/>
      <c r="V43" s="19"/>
      <c r="W43" s="19"/>
      <c r="X43" s="19"/>
      <c r="Y43" s="41"/>
      <c r="Z43" s="19"/>
      <c r="AA43" s="19"/>
      <c r="AB43" s="19"/>
      <c r="AC43" s="19"/>
      <c r="AD43" s="19"/>
      <c r="AE43" s="19"/>
      <c r="AF43" s="19"/>
      <c r="AG43" s="19"/>
      <c r="AH43" s="232"/>
      <c r="AI43" s="232"/>
      <c r="AJ43" s="232"/>
      <c r="AK43" s="232"/>
      <c r="AL43" s="232"/>
      <c r="AM43" s="232"/>
      <c r="AN43" s="232"/>
      <c r="AO43" s="232"/>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row>
    <row r="44" spans="1:99" ht="30" customHeight="1" thickBot="1">
      <c r="A44" s="20"/>
      <c r="B44" s="75" t="s">
        <v>75</v>
      </c>
      <c r="C44" s="74" t="s">
        <v>76</v>
      </c>
      <c r="D44" s="213" t="s">
        <v>553</v>
      </c>
      <c r="E44" s="158">
        <f>F43</f>
        <v>44839</v>
      </c>
      <c r="F44" s="158">
        <f>E44</f>
        <v>44839</v>
      </c>
      <c r="G44" s="60"/>
      <c r="H44" s="60"/>
      <c r="I44" s="19"/>
      <c r="J44" s="19"/>
      <c r="K44" s="33"/>
      <c r="L44" s="19"/>
      <c r="M44" s="19"/>
      <c r="N44" s="19"/>
      <c r="O44" s="19"/>
      <c r="P44" s="19"/>
      <c r="Q44" s="19"/>
      <c r="R44" s="19"/>
      <c r="S44" s="19"/>
      <c r="T44" s="19"/>
      <c r="U44" s="19"/>
      <c r="V44" s="19"/>
      <c r="W44" s="19"/>
      <c r="X44" s="19"/>
      <c r="Y44" s="41"/>
      <c r="Z44" s="19"/>
      <c r="AA44" s="19"/>
      <c r="AB44" s="19"/>
      <c r="AC44" s="19"/>
      <c r="AD44" s="19"/>
      <c r="AE44" s="19"/>
      <c r="AF44" s="19"/>
      <c r="AG44" s="19"/>
      <c r="AH44" s="232"/>
      <c r="AI44" s="232"/>
      <c r="AJ44" s="232"/>
      <c r="AK44" s="232"/>
      <c r="AL44" s="232"/>
      <c r="AM44" s="232"/>
      <c r="AN44" s="232"/>
      <c r="AO44" s="232"/>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row>
    <row r="45" spans="1:99" ht="30" customHeight="1" thickBot="1">
      <c r="A45" s="20"/>
      <c r="B45" s="75" t="s">
        <v>77</v>
      </c>
      <c r="C45" s="74" t="s">
        <v>78</v>
      </c>
      <c r="D45" s="213" t="s">
        <v>553</v>
      </c>
      <c r="E45" s="158">
        <f>F44</f>
        <v>44839</v>
      </c>
      <c r="F45" s="158">
        <f>E45+2</f>
        <v>44841</v>
      </c>
      <c r="G45" s="60"/>
      <c r="H45" s="60"/>
      <c r="I45" s="19"/>
      <c r="J45" s="19"/>
      <c r="K45" s="33"/>
      <c r="L45" s="19"/>
      <c r="M45" s="19"/>
      <c r="N45" s="19"/>
      <c r="O45" s="19"/>
      <c r="P45" s="19"/>
      <c r="Q45" s="19"/>
      <c r="R45" s="19"/>
      <c r="S45" s="19"/>
      <c r="T45" s="19"/>
      <c r="U45" s="19"/>
      <c r="V45" s="19"/>
      <c r="W45" s="19"/>
      <c r="X45" s="19"/>
      <c r="Y45" s="41"/>
      <c r="Z45" s="19"/>
      <c r="AA45" s="19"/>
      <c r="AB45" s="19"/>
      <c r="AC45" s="19"/>
      <c r="AD45" s="19"/>
      <c r="AE45" s="19"/>
      <c r="AF45" s="19"/>
      <c r="AG45" s="19"/>
      <c r="AH45" s="232"/>
      <c r="AI45" s="232"/>
      <c r="AJ45" s="232"/>
      <c r="AK45" s="232"/>
      <c r="AL45" s="232"/>
      <c r="AM45" s="232"/>
      <c r="AN45" s="232"/>
      <c r="AO45" s="232"/>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row>
    <row r="46" spans="1:99" ht="30" customHeight="1" thickBot="1">
      <c r="A46" s="20"/>
      <c r="B46" s="76" t="s">
        <v>79</v>
      </c>
      <c r="C46" s="125" t="s">
        <v>80</v>
      </c>
      <c r="D46" s="211" t="s">
        <v>553</v>
      </c>
      <c r="E46" s="156">
        <f>E45</f>
        <v>44839</v>
      </c>
      <c r="F46" s="156">
        <f>E46</f>
        <v>44839</v>
      </c>
      <c r="G46" s="60"/>
      <c r="H46" s="60"/>
      <c r="I46" s="19"/>
      <c r="J46" s="19"/>
      <c r="K46" s="33"/>
      <c r="L46" s="19"/>
      <c r="M46" s="19"/>
      <c r="N46" s="19"/>
      <c r="O46" s="19"/>
      <c r="P46" s="19"/>
      <c r="Q46" s="19"/>
      <c r="R46" s="19"/>
      <c r="S46" s="19"/>
      <c r="T46" s="19"/>
      <c r="U46" s="19"/>
      <c r="V46" s="19"/>
      <c r="W46" s="19"/>
      <c r="X46" s="19"/>
      <c r="Y46" s="41"/>
      <c r="Z46" s="19"/>
      <c r="AA46" s="19"/>
      <c r="AB46" s="19"/>
      <c r="AC46" s="19"/>
      <c r="AD46" s="19"/>
      <c r="AE46" s="19"/>
      <c r="AF46" s="19"/>
      <c r="AG46" s="19"/>
      <c r="AH46" s="232"/>
      <c r="AI46" s="232"/>
      <c r="AJ46" s="232"/>
      <c r="AK46" s="232"/>
      <c r="AL46" s="232"/>
      <c r="AM46" s="232"/>
      <c r="AN46" s="232"/>
      <c r="AO46" s="232"/>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row>
    <row r="47" spans="1:99" ht="30" customHeight="1" thickBot="1">
      <c r="A47" s="20"/>
      <c r="B47" s="76" t="s">
        <v>81</v>
      </c>
      <c r="C47" s="125" t="s">
        <v>82</v>
      </c>
      <c r="D47" s="211" t="s">
        <v>553</v>
      </c>
      <c r="E47" s="156">
        <f>F46</f>
        <v>44839</v>
      </c>
      <c r="F47" s="156">
        <f>E47</f>
        <v>44839</v>
      </c>
      <c r="G47" s="60"/>
      <c r="H47" s="60"/>
      <c r="I47" s="19"/>
      <c r="J47" s="19"/>
      <c r="K47" s="33"/>
      <c r="L47" s="19"/>
      <c r="M47" s="19"/>
      <c r="N47" s="19"/>
      <c r="O47" s="19"/>
      <c r="P47" s="19"/>
      <c r="Q47" s="19"/>
      <c r="R47" s="19"/>
      <c r="S47" s="19"/>
      <c r="T47" s="19"/>
      <c r="U47" s="19"/>
      <c r="V47" s="19"/>
      <c r="W47" s="19"/>
      <c r="X47" s="19"/>
      <c r="Y47" s="41"/>
      <c r="Z47" s="19"/>
      <c r="AA47" s="19"/>
      <c r="AB47" s="19"/>
      <c r="AC47" s="19"/>
      <c r="AD47" s="19"/>
      <c r="AE47" s="19"/>
      <c r="AF47" s="19"/>
      <c r="AG47" s="19"/>
      <c r="AH47" s="232"/>
      <c r="AI47" s="232"/>
      <c r="AJ47" s="232"/>
      <c r="AK47" s="232"/>
      <c r="AL47" s="232"/>
      <c r="AM47" s="232"/>
      <c r="AN47" s="232"/>
      <c r="AO47" s="232"/>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row>
    <row r="48" spans="1:99" ht="30" customHeight="1" thickBot="1">
      <c r="A48" s="20"/>
      <c r="B48" s="76" t="s">
        <v>83</v>
      </c>
      <c r="C48" s="125" t="s">
        <v>84</v>
      </c>
      <c r="D48" s="211" t="s">
        <v>553</v>
      </c>
      <c r="E48" s="156">
        <f>F47</f>
        <v>44839</v>
      </c>
      <c r="F48" s="156">
        <f>E48+1</f>
        <v>44840</v>
      </c>
      <c r="G48" s="60"/>
      <c r="H48" s="60"/>
      <c r="I48" s="19"/>
      <c r="J48" s="19"/>
      <c r="K48" s="33"/>
      <c r="L48" s="19"/>
      <c r="M48" s="19"/>
      <c r="N48" s="19"/>
      <c r="O48" s="19"/>
      <c r="P48" s="19"/>
      <c r="Q48" s="19"/>
      <c r="R48" s="19"/>
      <c r="S48" s="19"/>
      <c r="T48" s="19"/>
      <c r="U48" s="19"/>
      <c r="V48" s="19"/>
      <c r="W48" s="19"/>
      <c r="X48" s="19"/>
      <c r="Y48" s="41"/>
      <c r="Z48" s="19"/>
      <c r="AA48" s="19"/>
      <c r="AB48" s="19"/>
      <c r="AC48" s="19"/>
      <c r="AD48" s="19"/>
      <c r="AE48" s="19"/>
      <c r="AF48" s="19"/>
      <c r="AG48" s="19"/>
      <c r="AH48" s="232"/>
      <c r="AI48" s="232"/>
      <c r="AJ48" s="232"/>
      <c r="AK48" s="232"/>
      <c r="AL48" s="232"/>
      <c r="AM48" s="232"/>
      <c r="AN48" s="232"/>
      <c r="AO48" s="232"/>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row>
    <row r="49" spans="1:99" ht="30" customHeight="1" thickBot="1">
      <c r="A49" s="20"/>
      <c r="B49" s="76" t="s">
        <v>85</v>
      </c>
      <c r="C49" s="125" t="s">
        <v>86</v>
      </c>
      <c r="D49" s="211" t="s">
        <v>553</v>
      </c>
      <c r="E49" s="156">
        <f>F48</f>
        <v>44840</v>
      </c>
      <c r="F49" s="156">
        <f>E49+1</f>
        <v>44841</v>
      </c>
      <c r="G49" s="60"/>
      <c r="H49" s="60"/>
      <c r="I49" s="19"/>
      <c r="J49" s="19"/>
      <c r="K49" s="33"/>
      <c r="L49" s="19"/>
      <c r="M49" s="19"/>
      <c r="N49" s="19"/>
      <c r="O49" s="19"/>
      <c r="P49" s="19"/>
      <c r="Q49" s="19"/>
      <c r="R49" s="19"/>
      <c r="S49" s="19"/>
      <c r="T49" s="19"/>
      <c r="U49" s="19"/>
      <c r="V49" s="19"/>
      <c r="W49" s="19"/>
      <c r="X49" s="19"/>
      <c r="Y49" s="41"/>
      <c r="Z49" s="19"/>
      <c r="AA49" s="19"/>
      <c r="AB49" s="19"/>
      <c r="AC49" s="19"/>
      <c r="AD49" s="19"/>
      <c r="AE49" s="19"/>
      <c r="AF49" s="19"/>
      <c r="AG49" s="19"/>
      <c r="AH49" s="232"/>
      <c r="AI49" s="232"/>
      <c r="AJ49" s="232"/>
      <c r="AK49" s="232"/>
      <c r="AL49" s="232"/>
      <c r="AM49" s="232"/>
      <c r="AN49" s="232"/>
      <c r="AO49" s="232"/>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row>
    <row r="50" spans="1:99" ht="30" customHeight="1" thickBot="1">
      <c r="A50" s="20"/>
      <c r="B50" s="76" t="s">
        <v>87</v>
      </c>
      <c r="C50" s="125" t="s">
        <v>88</v>
      </c>
      <c r="D50" s="211" t="s">
        <v>553</v>
      </c>
      <c r="E50" s="156">
        <f>F49</f>
        <v>44841</v>
      </c>
      <c r="F50" s="156">
        <f>F45</f>
        <v>44841</v>
      </c>
      <c r="G50" s="60"/>
      <c r="H50" s="60"/>
      <c r="I50" s="19"/>
      <c r="J50" s="19"/>
      <c r="K50" s="33"/>
      <c r="L50" s="19"/>
      <c r="M50" s="19"/>
      <c r="N50" s="19"/>
      <c r="O50" s="19"/>
      <c r="P50" s="19"/>
      <c r="Q50" s="19"/>
      <c r="R50" s="19"/>
      <c r="S50" s="19"/>
      <c r="T50" s="19"/>
      <c r="U50" s="19"/>
      <c r="V50" s="19"/>
      <c r="W50" s="19"/>
      <c r="X50" s="19"/>
      <c r="Y50" s="41"/>
      <c r="Z50" s="19"/>
      <c r="AA50" s="19"/>
      <c r="AB50" s="19"/>
      <c r="AC50" s="19"/>
      <c r="AD50" s="19"/>
      <c r="AE50" s="19"/>
      <c r="AF50" s="19"/>
      <c r="AG50" s="19"/>
      <c r="AH50" s="232"/>
      <c r="AI50" s="232"/>
      <c r="AJ50" s="232"/>
      <c r="AK50" s="232"/>
      <c r="AL50" s="232"/>
      <c r="AM50" s="232"/>
      <c r="AN50" s="232"/>
      <c r="AO50" s="232"/>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row>
    <row r="51" spans="1:99" ht="30" customHeight="1" thickBot="1">
      <c r="A51" s="20"/>
      <c r="B51" s="75" t="s">
        <v>89</v>
      </c>
      <c r="C51" s="74" t="s">
        <v>90</v>
      </c>
      <c r="D51" s="213" t="s">
        <v>561</v>
      </c>
      <c r="E51" s="158">
        <f>F50</f>
        <v>44841</v>
      </c>
      <c r="F51" s="158">
        <f>E51+1</f>
        <v>44842</v>
      </c>
      <c r="G51" s="60"/>
      <c r="H51" s="60"/>
      <c r="I51" s="19"/>
      <c r="J51" s="19"/>
      <c r="K51" s="33"/>
      <c r="L51" s="19"/>
      <c r="M51" s="19"/>
      <c r="N51" s="19"/>
      <c r="O51" s="19"/>
      <c r="P51" s="19"/>
      <c r="Q51" s="19"/>
      <c r="R51" s="19"/>
      <c r="S51" s="19"/>
      <c r="T51" s="19"/>
      <c r="U51" s="19"/>
      <c r="V51" s="19"/>
      <c r="W51" s="19"/>
      <c r="X51" s="19"/>
      <c r="Y51" s="41"/>
      <c r="Z51" s="19"/>
      <c r="AA51" s="19"/>
      <c r="AB51" s="19"/>
      <c r="AC51" s="19"/>
      <c r="AD51" s="19"/>
      <c r="AE51" s="19"/>
      <c r="AF51" s="19"/>
      <c r="AG51" s="19"/>
      <c r="AH51" s="232"/>
      <c r="AI51" s="232"/>
      <c r="AJ51" s="232"/>
      <c r="AK51" s="232"/>
      <c r="AL51" s="232"/>
      <c r="AM51" s="232"/>
      <c r="AN51" s="232"/>
      <c r="AO51" s="232"/>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row>
    <row r="52" spans="1:99" ht="30" customHeight="1" thickBot="1">
      <c r="A52" s="20"/>
      <c r="B52" s="76" t="s">
        <v>91</v>
      </c>
      <c r="C52" s="125" t="s">
        <v>92</v>
      </c>
      <c r="D52" s="211" t="s">
        <v>561</v>
      </c>
      <c r="E52" s="156">
        <f>E51</f>
        <v>44841</v>
      </c>
      <c r="F52" s="156">
        <f>E52+1</f>
        <v>44842</v>
      </c>
      <c r="G52" s="60"/>
      <c r="H52" s="60"/>
      <c r="I52" s="19"/>
      <c r="J52" s="19"/>
      <c r="K52" s="33"/>
      <c r="L52" s="19"/>
      <c r="M52" s="19"/>
      <c r="N52" s="19"/>
      <c r="O52" s="19"/>
      <c r="P52" s="19"/>
      <c r="Q52" s="19"/>
      <c r="R52" s="19"/>
      <c r="S52" s="19"/>
      <c r="T52" s="19"/>
      <c r="U52" s="19"/>
      <c r="V52" s="19"/>
      <c r="W52" s="19"/>
      <c r="X52" s="19"/>
      <c r="Y52" s="41"/>
      <c r="Z52" s="19"/>
      <c r="AA52" s="19"/>
      <c r="AB52" s="19"/>
      <c r="AC52" s="19"/>
      <c r="AD52" s="19"/>
      <c r="AE52" s="19"/>
      <c r="AF52" s="19"/>
      <c r="AG52" s="19"/>
      <c r="AH52" s="232"/>
      <c r="AI52" s="232"/>
      <c r="AJ52" s="232"/>
      <c r="AK52" s="232"/>
      <c r="AL52" s="232"/>
      <c r="AM52" s="232"/>
      <c r="AN52" s="232"/>
      <c r="AO52" s="232"/>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c r="CS52" s="19"/>
      <c r="CT52" s="19"/>
      <c r="CU52" s="19"/>
    </row>
    <row r="53" spans="1:99" ht="30" customHeight="1" thickBot="1">
      <c r="A53" s="20"/>
      <c r="B53" s="76" t="s">
        <v>93</v>
      </c>
      <c r="C53" s="125" t="s">
        <v>95</v>
      </c>
      <c r="D53" s="211" t="s">
        <v>561</v>
      </c>
      <c r="E53" s="156">
        <f>F52</f>
        <v>44842</v>
      </c>
      <c r="F53" s="156">
        <f>E53</f>
        <v>44842</v>
      </c>
      <c r="G53" s="60"/>
      <c r="H53" s="60"/>
      <c r="I53" s="19"/>
      <c r="J53" s="19"/>
      <c r="K53" s="33"/>
      <c r="L53" s="19"/>
      <c r="M53" s="19"/>
      <c r="N53" s="19"/>
      <c r="O53" s="19"/>
      <c r="P53" s="19"/>
      <c r="Q53" s="19"/>
      <c r="R53" s="19"/>
      <c r="S53" s="19"/>
      <c r="T53" s="19"/>
      <c r="U53" s="19"/>
      <c r="V53" s="19"/>
      <c r="W53" s="19"/>
      <c r="X53" s="19"/>
      <c r="Y53" s="41"/>
      <c r="Z53" s="19"/>
      <c r="AA53" s="19"/>
      <c r="AB53" s="19"/>
      <c r="AC53" s="19"/>
      <c r="AD53" s="19"/>
      <c r="AE53" s="19"/>
      <c r="AF53" s="19"/>
      <c r="AG53" s="19"/>
      <c r="AH53" s="232"/>
      <c r="AI53" s="232"/>
      <c r="AJ53" s="232"/>
      <c r="AK53" s="232"/>
      <c r="AL53" s="232"/>
      <c r="AM53" s="232"/>
      <c r="AN53" s="232"/>
      <c r="AO53" s="232"/>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c r="CS53" s="19"/>
      <c r="CT53" s="19"/>
      <c r="CU53" s="19"/>
    </row>
    <row r="54" spans="1:99" ht="30" customHeight="1" thickBot="1">
      <c r="A54" s="20"/>
      <c r="B54" s="76" t="s">
        <v>94</v>
      </c>
      <c r="C54" s="59" t="s">
        <v>96</v>
      </c>
      <c r="D54" s="211" t="s">
        <v>561</v>
      </c>
      <c r="E54" s="156">
        <f>E53</f>
        <v>44842</v>
      </c>
      <c r="F54" s="156">
        <f>E54</f>
        <v>44842</v>
      </c>
      <c r="G54" s="60"/>
      <c r="H54" s="60"/>
      <c r="I54" s="19"/>
      <c r="J54" s="19"/>
      <c r="K54" s="33"/>
      <c r="L54" s="19"/>
      <c r="M54" s="19"/>
      <c r="N54" s="19"/>
      <c r="O54" s="19"/>
      <c r="P54" s="19"/>
      <c r="Q54" s="19"/>
      <c r="R54" s="19"/>
      <c r="S54" s="19"/>
      <c r="T54" s="19"/>
      <c r="U54" s="19"/>
      <c r="V54" s="19"/>
      <c r="W54" s="19"/>
      <c r="X54" s="19"/>
      <c r="Y54" s="41"/>
      <c r="Z54" s="19"/>
      <c r="AA54" s="19"/>
      <c r="AB54" s="19"/>
      <c r="AC54" s="19"/>
      <c r="AD54" s="19"/>
      <c r="AE54" s="19"/>
      <c r="AF54" s="19"/>
      <c r="AG54" s="19"/>
      <c r="AH54" s="232"/>
      <c r="AI54" s="232"/>
      <c r="AJ54" s="232"/>
      <c r="AK54" s="232"/>
      <c r="AL54" s="232"/>
      <c r="AM54" s="232"/>
      <c r="AN54" s="232"/>
      <c r="AO54" s="232"/>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row>
    <row r="55" spans="1:99" ht="30" customHeight="1" thickBot="1">
      <c r="A55" s="20"/>
      <c r="B55" s="75" t="s">
        <v>97</v>
      </c>
      <c r="C55" s="74" t="s">
        <v>98</v>
      </c>
      <c r="D55" s="213" t="s">
        <v>552</v>
      </c>
      <c r="E55" s="158">
        <f>E53</f>
        <v>44842</v>
      </c>
      <c r="F55" s="158">
        <f>E55+2</f>
        <v>44844</v>
      </c>
      <c r="G55" s="60"/>
      <c r="H55" s="60"/>
      <c r="I55" s="19"/>
      <c r="J55" s="19"/>
      <c r="K55" s="33"/>
      <c r="L55" s="19"/>
      <c r="M55" s="19"/>
      <c r="N55" s="19"/>
      <c r="O55" s="19"/>
      <c r="P55" s="19"/>
      <c r="Q55" s="19"/>
      <c r="R55" s="19"/>
      <c r="S55" s="19"/>
      <c r="T55" s="19"/>
      <c r="U55" s="19"/>
      <c r="V55" s="19"/>
      <c r="W55" s="19"/>
      <c r="X55" s="19"/>
      <c r="Y55" s="41"/>
      <c r="Z55" s="19"/>
      <c r="AA55" s="19"/>
      <c r="AB55" s="19"/>
      <c r="AC55" s="19"/>
      <c r="AD55" s="19"/>
      <c r="AE55" s="19"/>
      <c r="AF55" s="19"/>
      <c r="AG55" s="19"/>
      <c r="AH55" s="232"/>
      <c r="AI55" s="232"/>
      <c r="AJ55" s="232"/>
      <c r="AK55" s="232"/>
      <c r="AL55" s="232"/>
      <c r="AM55" s="232"/>
      <c r="AN55" s="232"/>
      <c r="AO55" s="232"/>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c r="CS55" s="19"/>
      <c r="CT55" s="19"/>
      <c r="CU55" s="19"/>
    </row>
    <row r="56" spans="1:99" ht="30" customHeight="1" thickBot="1">
      <c r="A56" s="20"/>
      <c r="B56" s="76" t="s">
        <v>99</v>
      </c>
      <c r="C56" s="59" t="s">
        <v>100</v>
      </c>
      <c r="D56" s="211" t="s">
        <v>552</v>
      </c>
      <c r="E56" s="156">
        <f>E55</f>
        <v>44842</v>
      </c>
      <c r="F56" s="156">
        <f>E56</f>
        <v>44842</v>
      </c>
      <c r="G56" s="60"/>
      <c r="H56" s="60"/>
      <c r="I56" s="19"/>
      <c r="J56" s="19"/>
      <c r="K56" s="33"/>
      <c r="L56" s="19"/>
      <c r="M56" s="19"/>
      <c r="N56" s="19"/>
      <c r="O56" s="19"/>
      <c r="P56" s="19"/>
      <c r="Q56" s="19"/>
      <c r="R56" s="19"/>
      <c r="S56" s="19"/>
      <c r="T56" s="19"/>
      <c r="U56" s="19"/>
      <c r="V56" s="19"/>
      <c r="W56" s="19"/>
      <c r="X56" s="19"/>
      <c r="Y56" s="41"/>
      <c r="Z56" s="19"/>
      <c r="AA56" s="19"/>
      <c r="AB56" s="19"/>
      <c r="AC56" s="19"/>
      <c r="AD56" s="19"/>
      <c r="AE56" s="19"/>
      <c r="AF56" s="19"/>
      <c r="AG56" s="19"/>
      <c r="AH56" s="232"/>
      <c r="AI56" s="232"/>
      <c r="AJ56" s="232"/>
      <c r="AK56" s="232"/>
      <c r="AL56" s="232"/>
      <c r="AM56" s="232"/>
      <c r="AN56" s="232"/>
      <c r="AO56" s="232"/>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19"/>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19"/>
      <c r="CS56" s="19"/>
      <c r="CT56" s="19"/>
      <c r="CU56" s="19"/>
    </row>
    <row r="57" spans="1:99" ht="30" customHeight="1" thickBot="1">
      <c r="A57" s="20"/>
      <c r="B57" s="76" t="s">
        <v>101</v>
      </c>
      <c r="C57" s="59" t="s">
        <v>102</v>
      </c>
      <c r="D57" s="211" t="s">
        <v>552</v>
      </c>
      <c r="E57" s="156">
        <f>F56</f>
        <v>44842</v>
      </c>
      <c r="F57" s="156">
        <f>E57+1</f>
        <v>44843</v>
      </c>
      <c r="G57" s="60"/>
      <c r="H57" s="60"/>
      <c r="I57" s="19"/>
      <c r="J57" s="19"/>
      <c r="K57" s="33"/>
      <c r="L57" s="19"/>
      <c r="M57" s="19"/>
      <c r="N57" s="19"/>
      <c r="O57" s="19"/>
      <c r="P57" s="19"/>
      <c r="Q57" s="19"/>
      <c r="R57" s="19"/>
      <c r="S57" s="19"/>
      <c r="T57" s="19"/>
      <c r="U57" s="19"/>
      <c r="V57" s="19"/>
      <c r="W57" s="19"/>
      <c r="X57" s="19"/>
      <c r="Y57" s="41"/>
      <c r="Z57" s="19"/>
      <c r="AA57" s="19"/>
      <c r="AB57" s="19"/>
      <c r="AC57" s="19"/>
      <c r="AD57" s="19"/>
      <c r="AE57" s="19"/>
      <c r="AF57" s="19"/>
      <c r="AG57" s="19"/>
      <c r="AH57" s="232"/>
      <c r="AI57" s="232"/>
      <c r="AJ57" s="232"/>
      <c r="AK57" s="232"/>
      <c r="AL57" s="232"/>
      <c r="AM57" s="232"/>
      <c r="AN57" s="232"/>
      <c r="AO57" s="232"/>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row>
    <row r="58" spans="1:99" ht="30" customHeight="1" thickBot="1">
      <c r="A58" s="20"/>
      <c r="B58" s="76" t="s">
        <v>103</v>
      </c>
      <c r="C58" s="59" t="s">
        <v>104</v>
      </c>
      <c r="D58" s="211" t="s">
        <v>552</v>
      </c>
      <c r="E58" s="156">
        <f>F57</f>
        <v>44843</v>
      </c>
      <c r="F58" s="156">
        <f>E58</f>
        <v>44843</v>
      </c>
      <c r="G58" s="60"/>
      <c r="H58" s="60"/>
      <c r="I58" s="19"/>
      <c r="J58" s="19"/>
      <c r="K58" s="33"/>
      <c r="L58" s="19"/>
      <c r="M58" s="19"/>
      <c r="N58" s="19"/>
      <c r="O58" s="19"/>
      <c r="P58" s="19"/>
      <c r="Q58" s="19"/>
      <c r="R58" s="19"/>
      <c r="S58" s="19"/>
      <c r="T58" s="19"/>
      <c r="U58" s="19"/>
      <c r="V58" s="19"/>
      <c r="W58" s="19"/>
      <c r="X58" s="19"/>
      <c r="Y58" s="41"/>
      <c r="Z58" s="19"/>
      <c r="AA58" s="19"/>
      <c r="AB58" s="19"/>
      <c r="AC58" s="19"/>
      <c r="AD58" s="19"/>
      <c r="AE58" s="19"/>
      <c r="AF58" s="19"/>
      <c r="AG58" s="19"/>
      <c r="AH58" s="232"/>
      <c r="AI58" s="232"/>
      <c r="AJ58" s="232"/>
      <c r="AK58" s="232"/>
      <c r="AL58" s="232"/>
      <c r="AM58" s="232"/>
      <c r="AN58" s="232"/>
      <c r="AO58" s="232"/>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row>
    <row r="59" spans="1:99" ht="30" customHeight="1" thickBot="1">
      <c r="A59" s="20"/>
      <c r="B59" s="76" t="s">
        <v>105</v>
      </c>
      <c r="C59" s="59" t="s">
        <v>106</v>
      </c>
      <c r="D59" s="211" t="s">
        <v>552</v>
      </c>
      <c r="E59" s="156">
        <f>F58+1</f>
        <v>44844</v>
      </c>
      <c r="F59" s="156">
        <f>E59</f>
        <v>44844</v>
      </c>
      <c r="G59" s="60"/>
      <c r="H59" s="60"/>
      <c r="I59" s="19"/>
      <c r="J59" s="19"/>
      <c r="K59" s="33"/>
      <c r="L59" s="19"/>
      <c r="M59" s="19"/>
      <c r="N59" s="19"/>
      <c r="O59" s="19"/>
      <c r="P59" s="19"/>
      <c r="Q59" s="19"/>
      <c r="R59" s="19"/>
      <c r="S59" s="19"/>
      <c r="T59" s="19"/>
      <c r="U59" s="19"/>
      <c r="V59" s="19"/>
      <c r="W59" s="19"/>
      <c r="X59" s="19"/>
      <c r="Y59" s="41"/>
      <c r="Z59" s="19"/>
      <c r="AA59" s="19"/>
      <c r="AB59" s="19"/>
      <c r="AC59" s="19"/>
      <c r="AD59" s="19"/>
      <c r="AE59" s="19"/>
      <c r="AF59" s="19"/>
      <c r="AG59" s="19"/>
      <c r="AH59" s="51"/>
      <c r="AI59" s="44"/>
      <c r="AJ59" s="44"/>
      <c r="AK59" s="44"/>
      <c r="AL59" s="44"/>
      <c r="AM59" s="44"/>
      <c r="AN59" s="44"/>
      <c r="AO59" s="32"/>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row>
    <row r="60" spans="1:99" ht="30" customHeight="1" thickBot="1">
      <c r="A60" s="20"/>
      <c r="B60" s="76" t="s">
        <v>107</v>
      </c>
      <c r="C60" s="59" t="s">
        <v>108</v>
      </c>
      <c r="D60" s="211" t="s">
        <v>552</v>
      </c>
      <c r="E60" s="156">
        <f>E59</f>
        <v>44844</v>
      </c>
      <c r="F60" s="156">
        <f>F55</f>
        <v>44844</v>
      </c>
      <c r="G60" s="60"/>
      <c r="H60" s="60"/>
      <c r="I60" s="19"/>
      <c r="J60" s="19"/>
      <c r="K60" s="33"/>
      <c r="L60" s="19"/>
      <c r="M60" s="19"/>
      <c r="N60" s="19"/>
      <c r="O60" s="19"/>
      <c r="P60" s="19"/>
      <c r="Q60" s="19"/>
      <c r="R60" s="19"/>
      <c r="S60" s="19"/>
      <c r="T60" s="19"/>
      <c r="U60" s="19"/>
      <c r="V60" s="19"/>
      <c r="W60" s="19"/>
      <c r="X60" s="19"/>
      <c r="Y60" s="41"/>
      <c r="Z60" s="19"/>
      <c r="AA60" s="19"/>
      <c r="AB60" s="19"/>
      <c r="AC60" s="19"/>
      <c r="AD60" s="19"/>
      <c r="AE60" s="19"/>
      <c r="AF60" s="19"/>
      <c r="AG60" s="19"/>
      <c r="AH60" s="51"/>
      <c r="AI60" s="44"/>
      <c r="AJ60" s="44"/>
      <c r="AK60" s="44"/>
      <c r="AL60" s="44"/>
      <c r="AM60" s="44"/>
      <c r="AN60" s="44"/>
      <c r="AO60" s="32"/>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row>
    <row r="61" spans="1:99" ht="30" customHeight="1" thickBot="1">
      <c r="A61" s="20"/>
      <c r="B61" s="75" t="s">
        <v>109</v>
      </c>
      <c r="C61" s="74" t="s">
        <v>110</v>
      </c>
      <c r="D61" s="213" t="s">
        <v>553</v>
      </c>
      <c r="E61" s="158">
        <f>F55</f>
        <v>44844</v>
      </c>
      <c r="F61" s="158">
        <f>E61+2</f>
        <v>44846</v>
      </c>
      <c r="G61" s="60"/>
      <c r="H61" s="60"/>
      <c r="I61" s="19"/>
      <c r="J61" s="19"/>
      <c r="K61" s="33"/>
      <c r="L61" s="19"/>
      <c r="M61" s="19"/>
      <c r="N61" s="19"/>
      <c r="O61" s="19"/>
      <c r="P61" s="19"/>
      <c r="Q61" s="19"/>
      <c r="R61" s="19"/>
      <c r="S61" s="19"/>
      <c r="T61" s="19"/>
      <c r="U61" s="19"/>
      <c r="V61" s="19"/>
      <c r="W61" s="19"/>
      <c r="X61" s="19"/>
      <c r="Y61" s="41"/>
      <c r="Z61" s="19"/>
      <c r="AA61" s="19"/>
      <c r="AB61" s="19"/>
      <c r="AC61" s="19"/>
      <c r="AD61" s="19"/>
      <c r="AE61" s="19"/>
      <c r="AF61" s="19"/>
      <c r="AG61" s="19"/>
      <c r="AH61" s="51"/>
      <c r="AI61" s="44"/>
      <c r="AJ61" s="44"/>
      <c r="AK61" s="44"/>
      <c r="AL61" s="44"/>
      <c r="AM61" s="44"/>
      <c r="AN61" s="44"/>
      <c r="AO61" s="32"/>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19"/>
      <c r="CS61" s="19"/>
      <c r="CT61" s="19"/>
      <c r="CU61" s="19"/>
    </row>
    <row r="62" spans="1:99" ht="30" customHeight="1" thickBot="1">
      <c r="A62" s="20"/>
      <c r="B62" s="76" t="s">
        <v>111</v>
      </c>
      <c r="C62" s="59" t="s">
        <v>112</v>
      </c>
      <c r="D62" s="211" t="s">
        <v>553</v>
      </c>
      <c r="E62" s="156">
        <f>E61</f>
        <v>44844</v>
      </c>
      <c r="F62" s="156">
        <f>E62</f>
        <v>44844</v>
      </c>
      <c r="G62" s="60"/>
      <c r="H62" s="60"/>
      <c r="I62" s="19"/>
      <c r="J62" s="19"/>
      <c r="K62" s="33"/>
      <c r="L62" s="19"/>
      <c r="M62" s="19"/>
      <c r="N62" s="19"/>
      <c r="O62" s="19"/>
      <c r="P62" s="19"/>
      <c r="Q62" s="19"/>
      <c r="R62" s="19"/>
      <c r="S62" s="19"/>
      <c r="T62" s="19"/>
      <c r="U62" s="19"/>
      <c r="V62" s="19"/>
      <c r="W62" s="19"/>
      <c r="X62" s="19"/>
      <c r="Y62" s="41"/>
      <c r="Z62" s="19"/>
      <c r="AA62" s="19"/>
      <c r="AB62" s="19"/>
      <c r="AC62" s="19"/>
      <c r="AD62" s="19"/>
      <c r="AE62" s="19"/>
      <c r="AF62" s="19"/>
      <c r="AG62" s="19"/>
      <c r="AH62" s="51"/>
      <c r="AI62" s="44"/>
      <c r="AJ62" s="44"/>
      <c r="AK62" s="44"/>
      <c r="AL62" s="44"/>
      <c r="AM62" s="44"/>
      <c r="AN62" s="44"/>
      <c r="AO62" s="32"/>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row>
    <row r="63" spans="1:99" ht="30" customHeight="1" thickBot="1">
      <c r="A63" s="20"/>
      <c r="B63" s="76" t="s">
        <v>113</v>
      </c>
      <c r="C63" s="59" t="s">
        <v>114</v>
      </c>
      <c r="D63" s="211" t="s">
        <v>553</v>
      </c>
      <c r="E63" s="156">
        <f>E62</f>
        <v>44844</v>
      </c>
      <c r="F63" s="156">
        <f>E63+1</f>
        <v>44845</v>
      </c>
      <c r="G63" s="60"/>
      <c r="H63" s="60"/>
      <c r="I63" s="19"/>
      <c r="J63" s="19"/>
      <c r="K63" s="33"/>
      <c r="L63" s="19"/>
      <c r="M63" s="19"/>
      <c r="N63" s="19"/>
      <c r="O63" s="19"/>
      <c r="P63" s="19"/>
      <c r="Q63" s="19"/>
      <c r="R63" s="19"/>
      <c r="S63" s="19"/>
      <c r="T63" s="19"/>
      <c r="U63" s="19"/>
      <c r="V63" s="19"/>
      <c r="W63" s="19"/>
      <c r="X63" s="19"/>
      <c r="Y63" s="41"/>
      <c r="Z63" s="19"/>
      <c r="AA63" s="19"/>
      <c r="AB63" s="19"/>
      <c r="AC63" s="19"/>
      <c r="AD63" s="19"/>
      <c r="AE63" s="19"/>
      <c r="AF63" s="19"/>
      <c r="AG63" s="19"/>
      <c r="AH63" s="51"/>
      <c r="AI63" s="44"/>
      <c r="AJ63" s="44"/>
      <c r="AK63" s="44"/>
      <c r="AL63" s="44"/>
      <c r="AM63" s="44"/>
      <c r="AN63" s="44"/>
      <c r="AO63" s="32"/>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row>
    <row r="64" spans="1:99" ht="30" customHeight="1" thickBot="1">
      <c r="A64" s="20"/>
      <c r="B64" s="76" t="s">
        <v>115</v>
      </c>
      <c r="C64" s="59" t="s">
        <v>116</v>
      </c>
      <c r="D64" s="211" t="s">
        <v>553</v>
      </c>
      <c r="E64" s="156">
        <f>F63</f>
        <v>44845</v>
      </c>
      <c r="F64" s="156">
        <f>E64+1</f>
        <v>44846</v>
      </c>
      <c r="G64" s="60"/>
      <c r="H64" s="60"/>
      <c r="I64" s="19"/>
      <c r="J64" s="19"/>
      <c r="K64" s="33"/>
      <c r="L64" s="19"/>
      <c r="M64" s="19"/>
      <c r="N64" s="19"/>
      <c r="O64" s="19"/>
      <c r="P64" s="19"/>
      <c r="Q64" s="19"/>
      <c r="R64" s="19"/>
      <c r="S64" s="19"/>
      <c r="T64" s="19"/>
      <c r="U64" s="19"/>
      <c r="V64" s="19"/>
      <c r="W64" s="19"/>
      <c r="X64" s="19"/>
      <c r="Y64" s="41"/>
      <c r="Z64" s="19"/>
      <c r="AA64" s="19"/>
      <c r="AB64" s="19"/>
      <c r="AC64" s="19"/>
      <c r="AD64" s="19"/>
      <c r="AE64" s="19"/>
      <c r="AF64" s="19"/>
      <c r="AG64" s="19"/>
      <c r="AH64" s="51"/>
      <c r="AI64" s="44"/>
      <c r="AJ64" s="44"/>
      <c r="AK64" s="44"/>
      <c r="AL64" s="44"/>
      <c r="AM64" s="44"/>
      <c r="AN64" s="44"/>
      <c r="AO64" s="32"/>
      <c r="AP64" s="19"/>
      <c r="AQ64" s="19"/>
      <c r="AR64" s="19"/>
      <c r="AS64" s="19"/>
      <c r="AT64" s="19"/>
      <c r="AU64" s="19"/>
      <c r="AV64" s="19"/>
      <c r="AW64" s="19"/>
      <c r="AX64" s="19"/>
      <c r="AY64" s="19"/>
      <c r="AZ64" s="19"/>
      <c r="BA64" s="19"/>
      <c r="BB64" s="19"/>
      <c r="BC64" s="19"/>
      <c r="BD64" s="19"/>
      <c r="BE64" s="19"/>
      <c r="BF64" s="19"/>
      <c r="BG64" s="19"/>
      <c r="BH64" s="19"/>
      <c r="BI64" s="19"/>
      <c r="BJ64" s="19"/>
      <c r="BK64" s="19"/>
      <c r="BL64" s="19"/>
      <c r="BM64" s="19"/>
      <c r="BN64" s="19"/>
      <c r="BO64" s="19"/>
      <c r="BP64" s="19"/>
      <c r="BQ64" s="19"/>
      <c r="BR64" s="19"/>
      <c r="BS64" s="19"/>
      <c r="BT64" s="19"/>
      <c r="BU64" s="19"/>
      <c r="BV64" s="19"/>
      <c r="BW64" s="19"/>
      <c r="BX64" s="19"/>
      <c r="BY64" s="19"/>
      <c r="BZ64" s="19"/>
      <c r="CA64" s="19"/>
      <c r="CB64" s="19"/>
      <c r="CC64" s="19"/>
      <c r="CD64" s="19"/>
      <c r="CE64" s="19"/>
      <c r="CF64" s="19"/>
      <c r="CG64" s="19"/>
      <c r="CH64" s="19"/>
      <c r="CI64" s="19"/>
      <c r="CJ64" s="19"/>
      <c r="CK64" s="19"/>
      <c r="CL64" s="19"/>
      <c r="CM64" s="19"/>
      <c r="CN64" s="19"/>
      <c r="CO64" s="19"/>
      <c r="CP64" s="19"/>
      <c r="CQ64" s="19"/>
      <c r="CR64" s="19"/>
      <c r="CS64" s="19"/>
      <c r="CT64" s="19"/>
      <c r="CU64" s="19"/>
    </row>
    <row r="65" spans="1:99" ht="30" customHeight="1" thickBot="1">
      <c r="A65" s="20"/>
      <c r="B65" s="76" t="s">
        <v>117</v>
      </c>
      <c r="C65" s="59" t="s">
        <v>118</v>
      </c>
      <c r="D65" s="211" t="s">
        <v>553</v>
      </c>
      <c r="E65" s="156">
        <f>F64</f>
        <v>44846</v>
      </c>
      <c r="F65" s="156">
        <f>E65</f>
        <v>44846</v>
      </c>
      <c r="G65" s="60"/>
      <c r="H65" s="60"/>
      <c r="I65" s="19"/>
      <c r="J65" s="19"/>
      <c r="K65" s="33"/>
      <c r="L65" s="19"/>
      <c r="M65" s="19"/>
      <c r="N65" s="19"/>
      <c r="O65" s="19"/>
      <c r="P65" s="19"/>
      <c r="Q65" s="19"/>
      <c r="R65" s="19"/>
      <c r="S65" s="19"/>
      <c r="T65" s="19"/>
      <c r="U65" s="19"/>
      <c r="V65" s="19"/>
      <c r="W65" s="19"/>
      <c r="X65" s="19"/>
      <c r="Y65" s="41"/>
      <c r="Z65" s="19"/>
      <c r="AA65" s="19"/>
      <c r="AB65" s="19"/>
      <c r="AC65" s="19"/>
      <c r="AD65" s="19"/>
      <c r="AE65" s="19"/>
      <c r="AF65" s="19"/>
      <c r="AG65" s="19"/>
      <c r="AH65" s="51"/>
      <c r="AI65" s="44"/>
      <c r="AJ65" s="44"/>
      <c r="AK65" s="44"/>
      <c r="AL65" s="44"/>
      <c r="AM65" s="44"/>
      <c r="AN65" s="44"/>
      <c r="AO65" s="32"/>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row>
    <row r="66" spans="1:99" ht="30" customHeight="1" thickBot="1">
      <c r="A66" s="20"/>
      <c r="B66" s="76" t="s">
        <v>119</v>
      </c>
      <c r="C66" s="59" t="s">
        <v>120</v>
      </c>
      <c r="D66" s="211" t="s">
        <v>553</v>
      </c>
      <c r="E66" s="156">
        <f>F65</f>
        <v>44846</v>
      </c>
      <c r="F66" s="156">
        <f>F61</f>
        <v>44846</v>
      </c>
      <c r="G66" s="60"/>
      <c r="H66" s="60"/>
      <c r="I66" s="19"/>
      <c r="J66" s="19"/>
      <c r="K66" s="33"/>
      <c r="L66" s="19"/>
      <c r="M66" s="19"/>
      <c r="N66" s="19"/>
      <c r="O66" s="19"/>
      <c r="P66" s="19"/>
      <c r="Q66" s="19"/>
      <c r="R66" s="19"/>
      <c r="S66" s="19"/>
      <c r="T66" s="19"/>
      <c r="U66" s="19"/>
      <c r="V66" s="19"/>
      <c r="W66" s="19"/>
      <c r="X66" s="19"/>
      <c r="Y66" s="41"/>
      <c r="Z66" s="19"/>
      <c r="AA66" s="19"/>
      <c r="AB66" s="19"/>
      <c r="AC66" s="19"/>
      <c r="AD66" s="19"/>
      <c r="AE66" s="19"/>
      <c r="AF66" s="19"/>
      <c r="AG66" s="19"/>
      <c r="AH66" s="51"/>
      <c r="AI66" s="44"/>
      <c r="AJ66" s="44"/>
      <c r="AK66" s="44"/>
      <c r="AL66" s="44"/>
      <c r="AM66" s="44"/>
      <c r="AN66" s="44"/>
      <c r="AO66" s="32"/>
      <c r="AP66" s="19"/>
      <c r="AQ66" s="19"/>
      <c r="AR66" s="19"/>
      <c r="AS66" s="19"/>
      <c r="AT66" s="19"/>
      <c r="AU66" s="19"/>
      <c r="AV66" s="19"/>
      <c r="AW66" s="19"/>
      <c r="AX66" s="19"/>
      <c r="AY66" s="19"/>
      <c r="AZ66" s="19"/>
      <c r="BA66" s="19"/>
      <c r="BB66" s="19"/>
      <c r="BC66" s="19"/>
      <c r="BD66" s="19"/>
      <c r="BE66" s="19"/>
      <c r="BF66" s="19"/>
      <c r="BG66" s="19"/>
      <c r="BH66" s="19"/>
      <c r="BI66" s="19"/>
      <c r="BJ66" s="19"/>
      <c r="BK66" s="19"/>
      <c r="BL66" s="19"/>
      <c r="BM66" s="19"/>
      <c r="BN66" s="19"/>
      <c r="BO66" s="19"/>
      <c r="BP66" s="19"/>
      <c r="BQ66" s="19"/>
      <c r="BR66" s="19"/>
      <c r="BS66" s="19"/>
      <c r="BT66" s="19"/>
      <c r="BU66" s="19"/>
      <c r="BV66" s="19"/>
      <c r="BW66" s="19"/>
      <c r="BX66" s="19"/>
      <c r="BY66" s="19"/>
      <c r="BZ66" s="19"/>
      <c r="CA66" s="19"/>
      <c r="CB66" s="19"/>
      <c r="CC66" s="19"/>
      <c r="CD66" s="19"/>
      <c r="CE66" s="19"/>
      <c r="CF66" s="19"/>
      <c r="CG66" s="19"/>
      <c r="CH66" s="19"/>
      <c r="CI66" s="19"/>
      <c r="CJ66" s="19"/>
      <c r="CK66" s="19"/>
      <c r="CL66" s="19"/>
      <c r="CM66" s="19"/>
      <c r="CN66" s="19"/>
      <c r="CO66" s="19"/>
      <c r="CP66" s="19"/>
      <c r="CQ66" s="19"/>
      <c r="CR66" s="19"/>
      <c r="CS66" s="19"/>
      <c r="CT66" s="19"/>
      <c r="CU66" s="19"/>
    </row>
    <row r="67" spans="1:99" ht="30" customHeight="1" thickBot="1">
      <c r="A67" s="20"/>
      <c r="B67" s="75" t="s">
        <v>121</v>
      </c>
      <c r="C67" s="74" t="s">
        <v>122</v>
      </c>
      <c r="D67" s="213" t="s">
        <v>552</v>
      </c>
      <c r="E67" s="158">
        <f>F66</f>
        <v>44846</v>
      </c>
      <c r="F67" s="158">
        <f>E67+1</f>
        <v>44847</v>
      </c>
      <c r="G67" s="60"/>
      <c r="H67" s="60"/>
      <c r="I67" s="19"/>
      <c r="J67" s="19"/>
      <c r="K67" s="33"/>
      <c r="L67" s="19"/>
      <c r="M67" s="19"/>
      <c r="N67" s="19"/>
      <c r="O67" s="19"/>
      <c r="P67" s="19"/>
      <c r="Q67" s="19"/>
      <c r="R67" s="19"/>
      <c r="S67" s="19"/>
      <c r="T67" s="19"/>
      <c r="U67" s="19"/>
      <c r="V67" s="19"/>
      <c r="W67" s="19"/>
      <c r="X67" s="19"/>
      <c r="Y67" s="41"/>
      <c r="Z67" s="19"/>
      <c r="AA67" s="19"/>
      <c r="AB67" s="19"/>
      <c r="AC67" s="19"/>
      <c r="AD67" s="19"/>
      <c r="AE67" s="19"/>
      <c r="AF67" s="19"/>
      <c r="AG67" s="19"/>
      <c r="AH67" s="51"/>
      <c r="AI67" s="44"/>
      <c r="AJ67" s="44"/>
      <c r="AK67" s="44"/>
      <c r="AL67" s="44"/>
      <c r="AM67" s="44"/>
      <c r="AN67" s="44"/>
      <c r="AO67" s="32"/>
      <c r="AP67" s="19"/>
      <c r="AQ67" s="19"/>
      <c r="AR67" s="19"/>
      <c r="AS67" s="19"/>
      <c r="AT67" s="19"/>
      <c r="AU67" s="19"/>
      <c r="AV67" s="19"/>
      <c r="AW67" s="19"/>
      <c r="AX67" s="19"/>
      <c r="AY67" s="19"/>
      <c r="AZ67" s="19"/>
      <c r="BA67" s="19"/>
      <c r="BB67" s="19"/>
      <c r="BC67" s="19"/>
      <c r="BD67" s="19"/>
      <c r="BE67" s="19"/>
      <c r="BF67" s="19"/>
      <c r="BG67" s="19"/>
      <c r="BH67" s="19"/>
      <c r="BI67" s="19"/>
      <c r="BJ67" s="19"/>
      <c r="BK67" s="19"/>
      <c r="BL67" s="19"/>
      <c r="BM67" s="19"/>
      <c r="BN67" s="19"/>
      <c r="BO67" s="19"/>
      <c r="BP67" s="19"/>
      <c r="BQ67" s="19"/>
      <c r="BR67" s="19"/>
      <c r="BS67" s="19"/>
      <c r="BT67" s="19"/>
      <c r="BU67" s="19"/>
      <c r="BV67" s="19"/>
      <c r="BW67" s="19"/>
      <c r="BX67" s="19"/>
      <c r="BY67" s="19"/>
      <c r="BZ67" s="19"/>
      <c r="CA67" s="19"/>
      <c r="CB67" s="19"/>
      <c r="CC67" s="19"/>
      <c r="CD67" s="19"/>
      <c r="CE67" s="19"/>
      <c r="CF67" s="19"/>
      <c r="CG67" s="19"/>
      <c r="CH67" s="19"/>
      <c r="CI67" s="19"/>
      <c r="CJ67" s="19"/>
      <c r="CK67" s="19"/>
      <c r="CL67" s="19"/>
      <c r="CM67" s="19"/>
      <c r="CN67" s="19"/>
      <c r="CO67" s="19"/>
      <c r="CP67" s="19"/>
      <c r="CQ67" s="19"/>
      <c r="CR67" s="19"/>
      <c r="CS67" s="19"/>
      <c r="CT67" s="19"/>
      <c r="CU67" s="19"/>
    </row>
    <row r="68" spans="1:99" ht="30" customHeight="1" thickBot="1">
      <c r="A68" s="20"/>
      <c r="B68" s="76" t="s">
        <v>123</v>
      </c>
      <c r="C68" s="59" t="s">
        <v>124</v>
      </c>
      <c r="D68" s="211" t="s">
        <v>552</v>
      </c>
      <c r="E68" s="156">
        <f>E67</f>
        <v>44846</v>
      </c>
      <c r="F68" s="156">
        <f>E68</f>
        <v>44846</v>
      </c>
      <c r="G68" s="60"/>
      <c r="H68" s="60"/>
      <c r="I68" s="19"/>
      <c r="J68" s="19"/>
      <c r="K68" s="33"/>
      <c r="L68" s="19"/>
      <c r="M68" s="19"/>
      <c r="N68" s="19"/>
      <c r="O68" s="19"/>
      <c r="P68" s="19"/>
      <c r="Q68" s="19"/>
      <c r="R68" s="19"/>
      <c r="S68" s="19"/>
      <c r="T68" s="19"/>
      <c r="U68" s="19"/>
      <c r="V68" s="19"/>
      <c r="W68" s="19"/>
      <c r="X68" s="19"/>
      <c r="Y68" s="41"/>
      <c r="Z68" s="19"/>
      <c r="AA68" s="19"/>
      <c r="AB68" s="19"/>
      <c r="AC68" s="19"/>
      <c r="AD68" s="19"/>
      <c r="AE68" s="19"/>
      <c r="AF68" s="19"/>
      <c r="AG68" s="19"/>
      <c r="AH68" s="51"/>
      <c r="AI68" s="44"/>
      <c r="AJ68" s="44"/>
      <c r="AK68" s="44"/>
      <c r="AL68" s="44"/>
      <c r="AM68" s="44"/>
      <c r="AN68" s="44"/>
      <c r="AO68" s="32"/>
      <c r="AP68" s="19"/>
      <c r="AQ68" s="19"/>
      <c r="AR68" s="19"/>
      <c r="AS68" s="19"/>
      <c r="AT68" s="19"/>
      <c r="AU68" s="19"/>
      <c r="AV68" s="19"/>
      <c r="AW68" s="19"/>
      <c r="AX68" s="19"/>
      <c r="AY68" s="19"/>
      <c r="AZ68" s="19"/>
      <c r="BA68" s="19"/>
      <c r="BB68" s="19"/>
      <c r="BC68" s="19"/>
      <c r="BD68" s="19"/>
      <c r="BE68" s="19"/>
      <c r="BF68" s="19"/>
      <c r="BG68" s="19"/>
      <c r="BH68" s="19"/>
      <c r="BI68" s="19"/>
      <c r="BJ68" s="19"/>
      <c r="BK68" s="19"/>
      <c r="BL68" s="19"/>
      <c r="BM68" s="19"/>
      <c r="BN68" s="19"/>
      <c r="BO68" s="19"/>
      <c r="BP68" s="19"/>
      <c r="BQ68" s="19"/>
      <c r="BR68" s="19"/>
      <c r="BS68" s="19"/>
      <c r="BT68" s="19"/>
      <c r="BU68" s="19"/>
      <c r="BV68" s="19"/>
      <c r="BW68" s="19"/>
      <c r="BX68" s="19"/>
      <c r="BY68" s="19"/>
      <c r="BZ68" s="19"/>
      <c r="CA68" s="19"/>
      <c r="CB68" s="19"/>
      <c r="CC68" s="19"/>
      <c r="CD68" s="19"/>
      <c r="CE68" s="19"/>
      <c r="CF68" s="19"/>
      <c r="CG68" s="19"/>
      <c r="CH68" s="19"/>
      <c r="CI68" s="19"/>
      <c r="CJ68" s="19"/>
      <c r="CK68" s="19"/>
      <c r="CL68" s="19"/>
      <c r="CM68" s="19"/>
      <c r="CN68" s="19"/>
      <c r="CO68" s="19"/>
      <c r="CP68" s="19"/>
      <c r="CQ68" s="19"/>
      <c r="CR68" s="19"/>
      <c r="CS68" s="19"/>
      <c r="CT68" s="19"/>
      <c r="CU68" s="19"/>
    </row>
    <row r="69" spans="1:99" ht="30" customHeight="1" thickBot="1">
      <c r="A69" s="20"/>
      <c r="B69" s="76" t="s">
        <v>125</v>
      </c>
      <c r="C69" s="59" t="s">
        <v>126</v>
      </c>
      <c r="D69" s="211" t="s">
        <v>552</v>
      </c>
      <c r="E69" s="156">
        <f>F68</f>
        <v>44846</v>
      </c>
      <c r="F69" s="156">
        <f>E69+1</f>
        <v>44847</v>
      </c>
      <c r="G69" s="60"/>
      <c r="H69" s="60"/>
      <c r="I69" s="19"/>
      <c r="J69" s="19"/>
      <c r="K69" s="33"/>
      <c r="L69" s="19"/>
      <c r="M69" s="19"/>
      <c r="N69" s="19"/>
      <c r="O69" s="19"/>
      <c r="P69" s="19"/>
      <c r="Q69" s="19"/>
      <c r="R69" s="19"/>
      <c r="S69" s="19"/>
      <c r="T69" s="19"/>
      <c r="U69" s="19"/>
      <c r="V69" s="19"/>
      <c r="W69" s="19"/>
      <c r="X69" s="19"/>
      <c r="Y69" s="41"/>
      <c r="Z69" s="19"/>
      <c r="AA69" s="19"/>
      <c r="AB69" s="19"/>
      <c r="AC69" s="19"/>
      <c r="AD69" s="19"/>
      <c r="AE69" s="19"/>
      <c r="AF69" s="19"/>
      <c r="AG69" s="19"/>
      <c r="AH69" s="51"/>
      <c r="AI69" s="44"/>
      <c r="AJ69" s="44"/>
      <c r="AK69" s="44"/>
      <c r="AL69" s="44"/>
      <c r="AM69" s="44"/>
      <c r="AN69" s="44"/>
      <c r="AO69" s="32"/>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19"/>
      <c r="BO69" s="19"/>
      <c r="BP69" s="19"/>
      <c r="BQ69" s="19"/>
      <c r="BR69" s="19"/>
      <c r="BS69" s="19"/>
      <c r="BT69" s="19"/>
      <c r="BU69" s="19"/>
      <c r="BV69" s="19"/>
      <c r="BW69" s="19"/>
      <c r="BX69" s="19"/>
      <c r="BY69" s="19"/>
      <c r="BZ69" s="19"/>
      <c r="CA69" s="19"/>
      <c r="CB69" s="19"/>
      <c r="CC69" s="19"/>
      <c r="CD69" s="19"/>
      <c r="CE69" s="19"/>
      <c r="CF69" s="19"/>
      <c r="CG69" s="19"/>
      <c r="CH69" s="19"/>
      <c r="CI69" s="19"/>
      <c r="CJ69" s="19"/>
      <c r="CK69" s="19"/>
      <c r="CL69" s="19"/>
      <c r="CM69" s="19"/>
      <c r="CN69" s="19"/>
      <c r="CO69" s="19"/>
      <c r="CP69" s="19"/>
      <c r="CQ69" s="19"/>
      <c r="CR69" s="19"/>
      <c r="CS69" s="19"/>
      <c r="CT69" s="19"/>
      <c r="CU69" s="19"/>
    </row>
    <row r="70" spans="1:99" ht="30" customHeight="1" thickBot="1">
      <c r="A70" s="20"/>
      <c r="B70" s="76" t="s">
        <v>127</v>
      </c>
      <c r="C70" s="59" t="s">
        <v>128</v>
      </c>
      <c r="D70" s="211" t="s">
        <v>552</v>
      </c>
      <c r="E70" s="156">
        <f>F69</f>
        <v>44847</v>
      </c>
      <c r="F70" s="156">
        <f>E70</f>
        <v>44847</v>
      </c>
      <c r="G70" s="60"/>
      <c r="H70" s="60"/>
      <c r="I70" s="19"/>
      <c r="J70" s="19"/>
      <c r="K70" s="33"/>
      <c r="L70" s="19"/>
      <c r="M70" s="19"/>
      <c r="N70" s="19"/>
      <c r="O70" s="19"/>
      <c r="P70" s="19"/>
      <c r="Q70" s="19"/>
      <c r="R70" s="19"/>
      <c r="S70" s="19"/>
      <c r="T70" s="19"/>
      <c r="U70" s="19"/>
      <c r="V70" s="19"/>
      <c r="W70" s="19"/>
      <c r="X70" s="19"/>
      <c r="Y70" s="41"/>
      <c r="Z70" s="19"/>
      <c r="AA70" s="19"/>
      <c r="AB70" s="19"/>
      <c r="AC70" s="19"/>
      <c r="AD70" s="19"/>
      <c r="AE70" s="19"/>
      <c r="AF70" s="19"/>
      <c r="AG70" s="19"/>
      <c r="AH70" s="51"/>
      <c r="AI70" s="44"/>
      <c r="AJ70" s="44"/>
      <c r="AK70" s="44"/>
      <c r="AL70" s="44"/>
      <c r="AM70" s="44"/>
      <c r="AN70" s="44"/>
      <c r="AO70" s="32"/>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19"/>
      <c r="BO70" s="19"/>
      <c r="BP70" s="19"/>
      <c r="BQ70" s="19"/>
      <c r="BR70" s="19"/>
      <c r="BS70" s="19"/>
      <c r="BT70" s="19"/>
      <c r="BU70" s="19"/>
      <c r="BV70" s="19"/>
      <c r="BW70" s="19"/>
      <c r="BX70" s="19"/>
      <c r="BY70" s="19"/>
      <c r="BZ70" s="19"/>
      <c r="CA70" s="19"/>
      <c r="CB70" s="19"/>
      <c r="CC70" s="19"/>
      <c r="CD70" s="19"/>
      <c r="CE70" s="19"/>
      <c r="CF70" s="19"/>
      <c r="CG70" s="19"/>
      <c r="CH70" s="19"/>
      <c r="CI70" s="19"/>
      <c r="CJ70" s="19"/>
      <c r="CK70" s="19"/>
      <c r="CL70" s="19"/>
      <c r="CM70" s="19"/>
      <c r="CN70" s="19"/>
      <c r="CO70" s="19"/>
      <c r="CP70" s="19"/>
      <c r="CQ70" s="19"/>
      <c r="CR70" s="19"/>
      <c r="CS70" s="19"/>
      <c r="CT70" s="19"/>
      <c r="CU70" s="19"/>
    </row>
    <row r="71" spans="1:99" ht="30" customHeight="1" thickBot="1">
      <c r="A71" s="20"/>
      <c r="B71" s="76" t="s">
        <v>129</v>
      </c>
      <c r="C71" s="59" t="s">
        <v>130</v>
      </c>
      <c r="D71" s="211" t="s">
        <v>552</v>
      </c>
      <c r="E71" s="156">
        <f>E70</f>
        <v>44847</v>
      </c>
      <c r="F71" s="156">
        <f>F67</f>
        <v>44847</v>
      </c>
      <c r="G71" s="60"/>
      <c r="H71" s="60"/>
      <c r="I71" s="19"/>
      <c r="J71" s="19"/>
      <c r="K71" s="33"/>
      <c r="L71" s="19"/>
      <c r="M71" s="19"/>
      <c r="N71" s="19"/>
      <c r="O71" s="19"/>
      <c r="P71" s="19"/>
      <c r="Q71" s="19"/>
      <c r="R71" s="19"/>
      <c r="S71" s="19"/>
      <c r="T71" s="19"/>
      <c r="U71" s="19"/>
      <c r="V71" s="19"/>
      <c r="W71" s="19"/>
      <c r="X71" s="19"/>
      <c r="Y71" s="41"/>
      <c r="Z71" s="19"/>
      <c r="AA71" s="19"/>
      <c r="AB71" s="19"/>
      <c r="AC71" s="19"/>
      <c r="AD71" s="19"/>
      <c r="AE71" s="19"/>
      <c r="AF71" s="19"/>
      <c r="AG71" s="19"/>
      <c r="AH71" s="51"/>
      <c r="AI71" s="44"/>
      <c r="AJ71" s="44"/>
      <c r="AK71" s="44"/>
      <c r="AL71" s="44"/>
      <c r="AM71" s="44"/>
      <c r="AN71" s="44"/>
      <c r="AO71" s="32"/>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row>
    <row r="72" spans="1:99" ht="30" customHeight="1" thickBot="1">
      <c r="A72" s="178" t="s">
        <v>511</v>
      </c>
      <c r="B72" s="75" t="s">
        <v>131</v>
      </c>
      <c r="C72" s="74" t="s">
        <v>132</v>
      </c>
      <c r="D72" s="213" t="s">
        <v>555</v>
      </c>
      <c r="E72" s="158">
        <f>F71</f>
        <v>44847</v>
      </c>
      <c r="F72" s="158">
        <f>E72</f>
        <v>44847</v>
      </c>
      <c r="G72" s="60"/>
      <c r="H72" s="60"/>
      <c r="I72" s="19"/>
      <c r="J72" s="19"/>
      <c r="K72" s="33"/>
      <c r="L72" s="19"/>
      <c r="M72" s="19"/>
      <c r="N72" s="19"/>
      <c r="O72" s="19"/>
      <c r="P72" s="19"/>
      <c r="Q72" s="19"/>
      <c r="R72" s="19"/>
      <c r="S72" s="19"/>
      <c r="T72" s="19"/>
      <c r="U72" s="19"/>
      <c r="V72" s="19"/>
      <c r="W72" s="19"/>
      <c r="X72" s="19"/>
      <c r="Y72" s="41"/>
      <c r="Z72" s="19"/>
      <c r="AA72" s="19"/>
      <c r="AB72" s="19"/>
      <c r="AC72" s="19"/>
      <c r="AD72" s="19"/>
      <c r="AE72" s="19"/>
      <c r="AF72" s="19"/>
      <c r="AG72" s="19"/>
      <c r="AH72" s="51"/>
      <c r="AI72" s="44"/>
      <c r="AJ72" s="44"/>
      <c r="AK72" s="44"/>
      <c r="AL72" s="44"/>
      <c r="AM72" s="44"/>
      <c r="AN72" s="44"/>
      <c r="AO72" s="32"/>
      <c r="AP72" s="19"/>
      <c r="AQ72" s="19"/>
      <c r="AR72" s="19"/>
      <c r="AS72" s="19"/>
      <c r="AT72" s="19"/>
      <c r="AU72" s="19"/>
      <c r="AV72" s="19"/>
      <c r="AW72" s="19"/>
      <c r="AX72" s="19"/>
      <c r="AY72" s="19"/>
      <c r="AZ72" s="19"/>
      <c r="BA72" s="19"/>
      <c r="BB72" s="19"/>
      <c r="BC72" s="19"/>
      <c r="BD72" s="19"/>
      <c r="BE72" s="19"/>
      <c r="BF72" s="19"/>
      <c r="BG72" s="19"/>
      <c r="BH72" s="19"/>
      <c r="BI72" s="19"/>
      <c r="BJ72" s="19"/>
      <c r="BK72" s="19"/>
      <c r="BL72" s="19"/>
      <c r="BM72" s="19"/>
      <c r="BN72" s="19"/>
      <c r="BO72" s="19"/>
      <c r="BP72" s="19"/>
      <c r="BQ72" s="19"/>
      <c r="BR72" s="19"/>
      <c r="BS72" s="19"/>
      <c r="BT72" s="19"/>
      <c r="BU72" s="19"/>
      <c r="BV72" s="19"/>
      <c r="BW72" s="19"/>
      <c r="BX72" s="19"/>
      <c r="BY72" s="19"/>
      <c r="BZ72" s="19"/>
      <c r="CA72" s="19"/>
      <c r="CB72" s="19"/>
      <c r="CC72" s="19"/>
      <c r="CD72" s="19"/>
      <c r="CE72" s="19"/>
      <c r="CF72" s="19"/>
      <c r="CG72" s="19"/>
      <c r="CH72" s="19"/>
      <c r="CI72" s="19"/>
      <c r="CJ72" s="19"/>
      <c r="CK72" s="19"/>
      <c r="CL72" s="19"/>
      <c r="CM72" s="19"/>
      <c r="CN72" s="19"/>
      <c r="CO72" s="19"/>
      <c r="CP72" s="19"/>
      <c r="CQ72" s="19"/>
      <c r="CR72" s="19"/>
      <c r="CS72" s="19"/>
      <c r="CT72" s="19"/>
      <c r="CU72" s="19"/>
    </row>
    <row r="73" spans="1:99" ht="30" customHeight="1" thickBot="1">
      <c r="A73" s="20"/>
      <c r="B73" s="75" t="s">
        <v>133</v>
      </c>
      <c r="C73" s="74" t="s">
        <v>134</v>
      </c>
      <c r="D73" s="213" t="s">
        <v>552</v>
      </c>
      <c r="E73" s="158">
        <f>F72</f>
        <v>44847</v>
      </c>
      <c r="F73" s="158">
        <f>E73+2</f>
        <v>44849</v>
      </c>
      <c r="G73" s="64"/>
      <c r="H73" s="64"/>
      <c r="I73" s="24"/>
      <c r="J73" s="24"/>
      <c r="K73" s="33"/>
      <c r="L73" s="24"/>
      <c r="M73" s="24"/>
      <c r="N73" s="24"/>
      <c r="O73" s="24"/>
      <c r="P73" s="24"/>
      <c r="Q73" s="24"/>
      <c r="R73" s="24"/>
      <c r="S73" s="24"/>
      <c r="T73" s="24"/>
      <c r="U73" s="24"/>
      <c r="V73" s="24"/>
      <c r="W73" s="24"/>
      <c r="X73" s="24"/>
      <c r="Y73" s="46"/>
      <c r="Z73" s="24"/>
      <c r="AA73" s="24"/>
      <c r="AB73" s="24"/>
      <c r="AC73" s="24"/>
      <c r="AD73" s="24"/>
      <c r="AE73" s="24"/>
      <c r="AF73" s="24"/>
      <c r="AG73" s="24"/>
      <c r="AH73" s="232"/>
      <c r="AI73" s="232"/>
      <c r="AJ73" s="232"/>
      <c r="AK73" s="232"/>
      <c r="AL73" s="232"/>
      <c r="AM73" s="232"/>
      <c r="AN73" s="232"/>
      <c r="AO73" s="232"/>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c r="CA73" s="24"/>
      <c r="CB73" s="24"/>
      <c r="CC73" s="24"/>
      <c r="CD73" s="24"/>
      <c r="CE73" s="24"/>
      <c r="CF73" s="24"/>
      <c r="CG73" s="24"/>
      <c r="CH73" s="24"/>
      <c r="CI73" s="24"/>
      <c r="CJ73" s="24"/>
      <c r="CK73" s="24"/>
      <c r="CL73" s="24"/>
      <c r="CM73" s="24"/>
      <c r="CN73" s="24"/>
      <c r="CO73" s="24"/>
      <c r="CP73" s="24"/>
      <c r="CQ73" s="24"/>
      <c r="CR73" s="24"/>
      <c r="CS73" s="24"/>
      <c r="CT73" s="24"/>
      <c r="CU73" s="24"/>
    </row>
    <row r="74" spans="1:99" ht="30" customHeight="1" thickBot="1">
      <c r="A74" s="20"/>
      <c r="B74" s="76" t="s">
        <v>135</v>
      </c>
      <c r="C74" s="63" t="s">
        <v>136</v>
      </c>
      <c r="D74" s="211" t="s">
        <v>552</v>
      </c>
      <c r="E74" s="156">
        <f>E72</f>
        <v>44847</v>
      </c>
      <c r="F74" s="156">
        <f>E74</f>
        <v>44847</v>
      </c>
      <c r="G74" s="60"/>
      <c r="H74" s="60"/>
      <c r="I74" s="19"/>
      <c r="J74" s="19"/>
      <c r="K74" s="33"/>
      <c r="L74" s="19"/>
      <c r="M74" s="19"/>
      <c r="N74" s="19"/>
      <c r="O74" s="19"/>
      <c r="P74" s="19"/>
      <c r="Q74" s="19"/>
      <c r="R74" s="19"/>
      <c r="S74" s="19"/>
      <c r="T74" s="19"/>
      <c r="U74" s="19"/>
      <c r="V74" s="19"/>
      <c r="W74" s="19"/>
      <c r="X74" s="19"/>
      <c r="Y74" s="19"/>
      <c r="Z74" s="19"/>
      <c r="AA74" s="19"/>
      <c r="AB74" s="19"/>
      <c r="AC74" s="19"/>
      <c r="AD74" s="19"/>
      <c r="AE74" s="19"/>
      <c r="AF74" s="19"/>
      <c r="AG74" s="19"/>
      <c r="AH74" s="232"/>
      <c r="AI74" s="232"/>
      <c r="AJ74" s="232"/>
      <c r="AK74" s="232"/>
      <c r="AL74" s="232"/>
      <c r="AM74" s="232"/>
      <c r="AN74" s="232"/>
      <c r="AO74" s="232"/>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row>
    <row r="75" spans="1:99" ht="30" customHeight="1" thickBot="1">
      <c r="A75" s="20"/>
      <c r="B75" s="76" t="s">
        <v>137</v>
      </c>
      <c r="C75" s="63" t="s">
        <v>512</v>
      </c>
      <c r="D75" s="211" t="s">
        <v>552</v>
      </c>
      <c r="E75" s="156">
        <f>F74</f>
        <v>44847</v>
      </c>
      <c r="F75" s="156">
        <f>E75</f>
        <v>44847</v>
      </c>
      <c r="G75" s="60"/>
      <c r="H75" s="60"/>
      <c r="I75" s="19"/>
      <c r="J75" s="19"/>
      <c r="K75" s="33"/>
      <c r="L75" s="19"/>
      <c r="M75" s="19"/>
      <c r="N75" s="19"/>
      <c r="O75" s="19"/>
      <c r="P75" s="19"/>
      <c r="Q75" s="19"/>
      <c r="R75" s="19"/>
      <c r="S75" s="19"/>
      <c r="T75" s="19"/>
      <c r="U75" s="19"/>
      <c r="V75" s="19"/>
      <c r="W75" s="19"/>
      <c r="X75" s="19"/>
      <c r="Y75" s="19"/>
      <c r="Z75" s="19"/>
      <c r="AA75" s="19"/>
      <c r="AB75" s="19"/>
      <c r="AC75" s="19"/>
      <c r="AD75" s="19"/>
      <c r="AE75" s="19"/>
      <c r="AF75" s="19"/>
      <c r="AG75" s="19"/>
      <c r="AH75" s="51"/>
      <c r="AI75" s="44"/>
      <c r="AJ75" s="44"/>
      <c r="AK75" s="44"/>
      <c r="AL75" s="44"/>
      <c r="AM75" s="44"/>
      <c r="AN75" s="44"/>
      <c r="AO75" s="32"/>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row>
    <row r="76" spans="1:99" ht="30" customHeight="1" thickBot="1">
      <c r="A76" s="20"/>
      <c r="B76" s="76" t="s">
        <v>139</v>
      </c>
      <c r="C76" s="63" t="s">
        <v>140</v>
      </c>
      <c r="D76" s="211" t="s">
        <v>552</v>
      </c>
      <c r="E76" s="156">
        <f>F75+1</f>
        <v>44848</v>
      </c>
      <c r="F76" s="156">
        <f>E76</f>
        <v>44848</v>
      </c>
      <c r="G76" s="60"/>
      <c r="H76" s="60"/>
      <c r="I76" s="19"/>
      <c r="J76" s="19"/>
      <c r="K76" s="33"/>
      <c r="L76" s="19"/>
      <c r="M76" s="19"/>
      <c r="N76" s="19"/>
      <c r="O76" s="19"/>
      <c r="P76" s="19"/>
      <c r="Q76" s="19"/>
      <c r="R76" s="19"/>
      <c r="S76" s="19"/>
      <c r="T76" s="19"/>
      <c r="U76" s="19"/>
      <c r="V76" s="19"/>
      <c r="W76" s="19"/>
      <c r="X76" s="19"/>
      <c r="Y76" s="19"/>
      <c r="Z76" s="19"/>
      <c r="AA76" s="19"/>
      <c r="AB76" s="19"/>
      <c r="AC76" s="19"/>
      <c r="AD76" s="19"/>
      <c r="AE76" s="19"/>
      <c r="AF76" s="19"/>
      <c r="AG76" s="19"/>
      <c r="AH76" s="51"/>
      <c r="AI76" s="44"/>
      <c r="AJ76" s="44"/>
      <c r="AK76" s="44"/>
      <c r="AL76" s="44"/>
      <c r="AM76" s="44"/>
      <c r="AN76" s="44"/>
      <c r="AO76" s="32"/>
      <c r="AP76" s="19"/>
      <c r="AQ76" s="19"/>
      <c r="AR76" s="19"/>
      <c r="AS76" s="19"/>
      <c r="AT76" s="19"/>
      <c r="AU76" s="19"/>
      <c r="AV76" s="19"/>
      <c r="AW76" s="19"/>
      <c r="AX76" s="19"/>
      <c r="AY76" s="19"/>
      <c r="AZ76" s="19"/>
      <c r="BA76" s="19"/>
      <c r="BB76" s="19"/>
      <c r="BC76" s="19"/>
      <c r="BD76" s="19"/>
      <c r="BE76" s="19"/>
      <c r="BF76" s="19"/>
      <c r="BG76" s="19"/>
      <c r="BH76" s="19"/>
      <c r="BI76" s="19"/>
      <c r="BJ76" s="19"/>
      <c r="BK76" s="19"/>
      <c r="BL76" s="19"/>
      <c r="BM76" s="19"/>
      <c r="BN76" s="19"/>
      <c r="BO76" s="19"/>
      <c r="BP76" s="19"/>
      <c r="BQ76" s="19"/>
      <c r="BR76" s="19"/>
      <c r="BS76" s="19"/>
      <c r="BT76" s="19"/>
      <c r="BU76" s="19"/>
      <c r="BV76" s="19"/>
      <c r="BW76" s="19"/>
      <c r="BX76" s="19"/>
      <c r="BY76" s="19"/>
      <c r="BZ76" s="19"/>
      <c r="CA76" s="19"/>
      <c r="CB76" s="19"/>
      <c r="CC76" s="19"/>
      <c r="CD76" s="19"/>
      <c r="CE76" s="19"/>
      <c r="CF76" s="19"/>
      <c r="CG76" s="19"/>
      <c r="CH76" s="19"/>
      <c r="CI76" s="19"/>
      <c r="CJ76" s="19"/>
      <c r="CK76" s="19"/>
      <c r="CL76" s="19"/>
      <c r="CM76" s="19"/>
      <c r="CN76" s="19"/>
      <c r="CO76" s="19"/>
      <c r="CP76" s="19"/>
      <c r="CQ76" s="19"/>
      <c r="CR76" s="19"/>
      <c r="CS76" s="19"/>
      <c r="CT76" s="19"/>
      <c r="CU76" s="19"/>
    </row>
    <row r="77" spans="1:99" ht="30" customHeight="1" thickBot="1">
      <c r="A77" s="20"/>
      <c r="B77" s="76" t="s">
        <v>141</v>
      </c>
      <c r="C77" s="63" t="s">
        <v>142</v>
      </c>
      <c r="D77" s="211" t="s">
        <v>552</v>
      </c>
      <c r="E77" s="156">
        <f>F76</f>
        <v>44848</v>
      </c>
      <c r="F77" s="156">
        <f>F73</f>
        <v>44849</v>
      </c>
      <c r="G77" s="60"/>
      <c r="H77" s="60"/>
      <c r="I77" s="19"/>
      <c r="J77" s="19"/>
      <c r="K77" s="33"/>
      <c r="L77" s="19"/>
      <c r="M77" s="19"/>
      <c r="N77" s="19"/>
      <c r="O77" s="19"/>
      <c r="P77" s="19"/>
      <c r="Q77" s="19"/>
      <c r="R77" s="19"/>
      <c r="S77" s="19"/>
      <c r="T77" s="19"/>
      <c r="U77" s="19"/>
      <c r="V77" s="19"/>
      <c r="W77" s="19"/>
      <c r="X77" s="19"/>
      <c r="Y77" s="19"/>
      <c r="Z77" s="19"/>
      <c r="AA77" s="19"/>
      <c r="AB77" s="19"/>
      <c r="AC77" s="19"/>
      <c r="AD77" s="19"/>
      <c r="AE77" s="19"/>
      <c r="AF77" s="19"/>
      <c r="AG77" s="19"/>
      <c r="AH77" s="51"/>
      <c r="AI77" s="44"/>
      <c r="AJ77" s="44"/>
      <c r="AK77" s="44"/>
      <c r="AL77" s="44"/>
      <c r="AM77" s="44"/>
      <c r="AN77" s="44"/>
      <c r="AO77" s="32"/>
      <c r="AP77" s="19"/>
      <c r="AQ77" s="19"/>
      <c r="AR77" s="19"/>
      <c r="AS77" s="19"/>
      <c r="AT77" s="19"/>
      <c r="AU77" s="19"/>
      <c r="AV77" s="19"/>
      <c r="AW77" s="19"/>
      <c r="AX77" s="19"/>
      <c r="AY77" s="19"/>
      <c r="AZ77" s="19"/>
      <c r="BA77" s="19"/>
      <c r="BB77" s="19"/>
      <c r="BC77" s="19"/>
      <c r="BD77" s="19"/>
      <c r="BE77" s="19"/>
      <c r="BF77" s="19"/>
      <c r="BG77" s="19"/>
      <c r="BH77" s="19"/>
      <c r="BI77" s="19"/>
      <c r="BJ77" s="19"/>
      <c r="BK77" s="19"/>
      <c r="BL77" s="19"/>
      <c r="BM77" s="19"/>
      <c r="BN77" s="19"/>
      <c r="BO77" s="19"/>
      <c r="BP77" s="19"/>
      <c r="BQ77" s="19"/>
      <c r="BR77" s="19"/>
      <c r="BS77" s="19"/>
      <c r="BT77" s="19"/>
      <c r="BU77" s="19"/>
      <c r="BV77" s="19"/>
      <c r="BW77" s="19"/>
      <c r="BX77" s="19"/>
      <c r="BY77" s="19"/>
      <c r="BZ77" s="19"/>
      <c r="CA77" s="19"/>
      <c r="CB77" s="19"/>
      <c r="CC77" s="19"/>
      <c r="CD77" s="19"/>
      <c r="CE77" s="19"/>
      <c r="CF77" s="19"/>
      <c r="CG77" s="19"/>
      <c r="CH77" s="19"/>
      <c r="CI77" s="19"/>
      <c r="CJ77" s="19"/>
      <c r="CK77" s="19"/>
      <c r="CL77" s="19"/>
      <c r="CM77" s="19"/>
      <c r="CN77" s="19"/>
      <c r="CO77" s="19"/>
      <c r="CP77" s="19"/>
      <c r="CQ77" s="19"/>
      <c r="CR77" s="19"/>
      <c r="CS77" s="19"/>
      <c r="CT77" s="19"/>
      <c r="CU77" s="19"/>
    </row>
    <row r="78" spans="1:99" ht="30" customHeight="1" thickBot="1">
      <c r="A78" s="20"/>
      <c r="B78" s="75" t="s">
        <v>143</v>
      </c>
      <c r="C78" s="74" t="s">
        <v>144</v>
      </c>
      <c r="D78" s="213" t="s">
        <v>552</v>
      </c>
      <c r="E78" s="158">
        <f>F77</f>
        <v>44849</v>
      </c>
      <c r="F78" s="158">
        <f>E78+1</f>
        <v>44850</v>
      </c>
      <c r="G78" s="60"/>
      <c r="H78" s="60"/>
      <c r="I78" s="19"/>
      <c r="J78" s="19"/>
      <c r="K78" s="33"/>
      <c r="L78" s="19"/>
      <c r="M78" s="19"/>
      <c r="N78" s="19"/>
      <c r="O78" s="19"/>
      <c r="P78" s="19"/>
      <c r="Q78" s="19"/>
      <c r="R78" s="19"/>
      <c r="S78" s="19"/>
      <c r="T78" s="19"/>
      <c r="U78" s="19"/>
      <c r="V78" s="19"/>
      <c r="W78" s="19"/>
      <c r="X78" s="19"/>
      <c r="Y78" s="41"/>
      <c r="Z78" s="19"/>
      <c r="AA78" s="19"/>
      <c r="AB78" s="19"/>
      <c r="AC78" s="19"/>
      <c r="AD78" s="19"/>
      <c r="AE78" s="19"/>
      <c r="AF78" s="19"/>
      <c r="AG78" s="19"/>
      <c r="AH78" s="232"/>
      <c r="AI78" s="232"/>
      <c r="AJ78" s="232"/>
      <c r="AK78" s="232"/>
      <c r="AL78" s="232"/>
      <c r="AM78" s="232"/>
      <c r="AN78" s="232"/>
      <c r="AO78" s="232"/>
      <c r="AP78" s="19"/>
      <c r="AQ78" s="19"/>
      <c r="AR78" s="19"/>
      <c r="AS78" s="19"/>
      <c r="AT78" s="19"/>
      <c r="AU78" s="19"/>
      <c r="AV78" s="19"/>
      <c r="AW78" s="19"/>
      <c r="AX78" s="19"/>
      <c r="AY78" s="19"/>
      <c r="AZ78" s="19"/>
      <c r="BA78" s="19"/>
      <c r="BB78" s="19"/>
      <c r="BC78" s="19"/>
      <c r="BD78" s="19"/>
      <c r="BE78" s="19"/>
      <c r="BF78" s="19"/>
      <c r="BG78" s="19"/>
      <c r="BH78" s="19"/>
      <c r="BI78" s="19"/>
      <c r="BJ78" s="19"/>
      <c r="BK78" s="19"/>
      <c r="BL78" s="19"/>
      <c r="BM78" s="19"/>
      <c r="BN78" s="19"/>
      <c r="BO78" s="19"/>
      <c r="BP78" s="19"/>
      <c r="BQ78" s="19"/>
      <c r="BR78" s="19"/>
      <c r="BS78" s="19"/>
      <c r="BT78" s="19"/>
      <c r="BU78" s="19"/>
      <c r="BV78" s="19"/>
      <c r="BW78" s="19"/>
      <c r="BX78" s="19"/>
      <c r="BY78" s="19"/>
      <c r="BZ78" s="19"/>
      <c r="CA78" s="19"/>
      <c r="CB78" s="19"/>
      <c r="CC78" s="19"/>
      <c r="CD78" s="19"/>
      <c r="CE78" s="19"/>
      <c r="CF78" s="19"/>
      <c r="CG78" s="19"/>
      <c r="CH78" s="19"/>
      <c r="CI78" s="19"/>
      <c r="CJ78" s="19"/>
      <c r="CK78" s="19"/>
      <c r="CL78" s="19"/>
      <c r="CM78" s="19"/>
      <c r="CN78" s="19"/>
      <c r="CO78" s="19"/>
      <c r="CP78" s="19"/>
      <c r="CQ78" s="19"/>
      <c r="CR78" s="19"/>
      <c r="CS78" s="19"/>
      <c r="CT78" s="19"/>
      <c r="CU78" s="19"/>
    </row>
    <row r="79" spans="1:99" ht="30" customHeight="1" thickBot="1">
      <c r="A79" s="20"/>
      <c r="B79" s="76" t="s">
        <v>145</v>
      </c>
      <c r="C79" s="63" t="s">
        <v>146</v>
      </c>
      <c r="D79" s="211" t="s">
        <v>552</v>
      </c>
      <c r="E79" s="156">
        <f>E78</f>
        <v>44849</v>
      </c>
      <c r="F79" s="156">
        <f>E79</f>
        <v>44849</v>
      </c>
      <c r="G79" s="60"/>
      <c r="H79" s="60"/>
      <c r="I79" s="19"/>
      <c r="J79" s="19"/>
      <c r="K79" s="33"/>
      <c r="L79" s="19"/>
      <c r="M79" s="19"/>
      <c r="N79" s="19"/>
      <c r="O79" s="19"/>
      <c r="P79" s="19"/>
      <c r="Q79" s="19"/>
      <c r="R79" s="19"/>
      <c r="S79" s="19"/>
      <c r="T79" s="19"/>
      <c r="U79" s="19"/>
      <c r="V79" s="19"/>
      <c r="W79" s="19"/>
      <c r="X79" s="19"/>
      <c r="Y79" s="19"/>
      <c r="Z79" s="19"/>
      <c r="AA79" s="19"/>
      <c r="AB79" s="19"/>
      <c r="AC79" s="19"/>
      <c r="AD79" s="19"/>
      <c r="AE79" s="19"/>
      <c r="AF79" s="19"/>
      <c r="AG79" s="19"/>
      <c r="AH79" s="51"/>
      <c r="AI79" s="44"/>
      <c r="AJ79" s="44"/>
      <c r="AK79" s="44"/>
      <c r="AL79" s="44"/>
      <c r="AM79" s="44"/>
      <c r="AN79" s="44"/>
      <c r="AO79" s="32"/>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c r="BN79" s="19"/>
      <c r="BO79" s="19"/>
      <c r="BP79" s="19"/>
      <c r="BQ79" s="19"/>
      <c r="BR79" s="19"/>
      <c r="BS79" s="19"/>
      <c r="BT79" s="19"/>
      <c r="BU79" s="19"/>
      <c r="BV79" s="19"/>
      <c r="BW79" s="19"/>
      <c r="BX79" s="19"/>
      <c r="BY79" s="19"/>
      <c r="BZ79" s="19"/>
      <c r="CA79" s="19"/>
      <c r="CB79" s="19"/>
      <c r="CC79" s="19"/>
      <c r="CD79" s="19"/>
      <c r="CE79" s="19"/>
      <c r="CF79" s="19"/>
      <c r="CG79" s="19"/>
      <c r="CH79" s="19"/>
      <c r="CI79" s="19"/>
      <c r="CJ79" s="19"/>
      <c r="CK79" s="19"/>
      <c r="CL79" s="19"/>
      <c r="CM79" s="19"/>
      <c r="CN79" s="19"/>
      <c r="CO79" s="19"/>
      <c r="CP79" s="19"/>
      <c r="CQ79" s="19"/>
      <c r="CR79" s="19"/>
      <c r="CS79" s="19"/>
      <c r="CT79" s="19"/>
      <c r="CU79" s="19"/>
    </row>
    <row r="80" spans="1:99" ht="30" customHeight="1" thickBot="1">
      <c r="A80" s="20"/>
      <c r="B80" s="76" t="s">
        <v>147</v>
      </c>
      <c r="C80" s="63" t="s">
        <v>148</v>
      </c>
      <c r="D80" s="211" t="s">
        <v>552</v>
      </c>
      <c r="E80" s="156">
        <f>F79</f>
        <v>44849</v>
      </c>
      <c r="F80" s="156">
        <f>F78</f>
        <v>44850</v>
      </c>
      <c r="G80" s="60"/>
      <c r="H80" s="60"/>
      <c r="I80" s="19"/>
      <c r="J80" s="19"/>
      <c r="K80" s="33"/>
      <c r="L80" s="19"/>
      <c r="M80" s="19"/>
      <c r="N80" s="19"/>
      <c r="O80" s="19"/>
      <c r="P80" s="19"/>
      <c r="Q80" s="19"/>
      <c r="R80" s="19"/>
      <c r="S80" s="19"/>
      <c r="T80" s="19"/>
      <c r="U80" s="19"/>
      <c r="V80" s="19"/>
      <c r="W80" s="19"/>
      <c r="X80" s="19"/>
      <c r="Y80" s="19"/>
      <c r="Z80" s="19"/>
      <c r="AA80" s="19"/>
      <c r="AB80" s="19"/>
      <c r="AC80" s="19"/>
      <c r="AD80" s="19"/>
      <c r="AE80" s="19"/>
      <c r="AF80" s="19"/>
      <c r="AG80" s="19"/>
      <c r="AH80" s="51"/>
      <c r="AI80" s="44"/>
      <c r="AJ80" s="44"/>
      <c r="AK80" s="44"/>
      <c r="AL80" s="44"/>
      <c r="AM80" s="44"/>
      <c r="AN80" s="44"/>
      <c r="AO80" s="32"/>
      <c r="AP80" s="19"/>
      <c r="AQ80" s="19"/>
      <c r="AR80" s="19"/>
      <c r="AS80" s="19"/>
      <c r="AT80" s="19"/>
      <c r="AU80" s="19"/>
      <c r="AV80" s="19"/>
      <c r="AW80" s="19"/>
      <c r="AX80" s="19"/>
      <c r="AY80" s="19"/>
      <c r="AZ80" s="19"/>
      <c r="BA80" s="19"/>
      <c r="BB80" s="19"/>
      <c r="BC80" s="19"/>
      <c r="BD80" s="19"/>
      <c r="BE80" s="19"/>
      <c r="BF80" s="19"/>
      <c r="BG80" s="19"/>
      <c r="BH80" s="19"/>
      <c r="BI80" s="19"/>
      <c r="BJ80" s="19"/>
      <c r="BK80" s="19"/>
      <c r="BL80" s="19"/>
      <c r="BM80" s="19"/>
      <c r="BN80" s="19"/>
      <c r="BO80" s="19"/>
      <c r="BP80" s="19"/>
      <c r="BQ80" s="19"/>
      <c r="BR80" s="19"/>
      <c r="BS80" s="19"/>
      <c r="BT80" s="19"/>
      <c r="BU80" s="19"/>
      <c r="BV80" s="19"/>
      <c r="BW80" s="19"/>
      <c r="BX80" s="19"/>
      <c r="BY80" s="19"/>
      <c r="BZ80" s="19"/>
      <c r="CA80" s="19"/>
      <c r="CB80" s="19"/>
      <c r="CC80" s="19"/>
      <c r="CD80" s="19"/>
      <c r="CE80" s="19"/>
      <c r="CF80" s="19"/>
      <c r="CG80" s="19"/>
      <c r="CH80" s="19"/>
      <c r="CI80" s="19"/>
      <c r="CJ80" s="19"/>
      <c r="CK80" s="19"/>
      <c r="CL80" s="19"/>
      <c r="CM80" s="19"/>
      <c r="CN80" s="19"/>
      <c r="CO80" s="19"/>
      <c r="CP80" s="19"/>
      <c r="CQ80" s="19"/>
      <c r="CR80" s="19"/>
      <c r="CS80" s="19"/>
      <c r="CT80" s="19"/>
      <c r="CU80" s="19"/>
    </row>
    <row r="81" spans="1:99" ht="30" customHeight="1" thickBot="1">
      <c r="A81" s="20"/>
      <c r="B81" s="76" t="s">
        <v>149</v>
      </c>
      <c r="C81" s="63" t="s">
        <v>150</v>
      </c>
      <c r="D81" s="211" t="s">
        <v>552</v>
      </c>
      <c r="E81" s="156">
        <f>F80</f>
        <v>44850</v>
      </c>
      <c r="F81" s="156">
        <f>F78</f>
        <v>44850</v>
      </c>
      <c r="G81" s="60"/>
      <c r="H81" s="60"/>
      <c r="I81" s="19"/>
      <c r="J81" s="19"/>
      <c r="K81" s="33"/>
      <c r="L81" s="19"/>
      <c r="M81" s="19"/>
      <c r="N81" s="19"/>
      <c r="O81" s="19"/>
      <c r="P81" s="19"/>
      <c r="Q81" s="19"/>
      <c r="R81" s="19"/>
      <c r="S81" s="19"/>
      <c r="T81" s="19"/>
      <c r="U81" s="19"/>
      <c r="V81" s="19"/>
      <c r="W81" s="19"/>
      <c r="X81" s="19"/>
      <c r="Y81" s="19"/>
      <c r="Z81" s="19"/>
      <c r="AA81" s="19"/>
      <c r="AB81" s="19"/>
      <c r="AC81" s="19"/>
      <c r="AD81" s="19"/>
      <c r="AE81" s="19"/>
      <c r="AF81" s="19"/>
      <c r="AG81" s="19"/>
      <c r="AH81" s="51"/>
      <c r="AI81" s="44"/>
      <c r="AJ81" s="44"/>
      <c r="AK81" s="44"/>
      <c r="AL81" s="44"/>
      <c r="AM81" s="44"/>
      <c r="AN81" s="44"/>
      <c r="AO81" s="32"/>
      <c r="AP81" s="19"/>
      <c r="AQ81" s="19"/>
      <c r="AR81" s="19"/>
      <c r="AS81" s="19"/>
      <c r="AT81" s="19"/>
      <c r="AU81" s="19"/>
      <c r="AV81" s="19"/>
      <c r="AW81" s="19"/>
      <c r="AX81" s="19"/>
      <c r="AY81" s="19"/>
      <c r="AZ81" s="19"/>
      <c r="BA81" s="19"/>
      <c r="BB81" s="19"/>
      <c r="BC81" s="19"/>
      <c r="BD81" s="19"/>
      <c r="BE81" s="19"/>
      <c r="BF81" s="19"/>
      <c r="BG81" s="19"/>
      <c r="BH81" s="19"/>
      <c r="BI81" s="19"/>
      <c r="BJ81" s="19"/>
      <c r="BK81" s="19"/>
      <c r="BL81" s="19"/>
      <c r="BM81" s="19"/>
      <c r="BN81" s="19"/>
      <c r="BO81" s="19"/>
      <c r="BP81" s="19"/>
      <c r="BQ81" s="19"/>
      <c r="BR81" s="19"/>
      <c r="BS81" s="19"/>
      <c r="BT81" s="19"/>
      <c r="BU81" s="19"/>
      <c r="BV81" s="19"/>
      <c r="BW81" s="19"/>
      <c r="BX81" s="19"/>
      <c r="BY81" s="19"/>
      <c r="BZ81" s="19"/>
      <c r="CA81" s="19"/>
      <c r="CB81" s="19"/>
      <c r="CC81" s="19"/>
      <c r="CD81" s="19"/>
      <c r="CE81" s="19"/>
      <c r="CF81" s="19"/>
      <c r="CG81" s="19"/>
      <c r="CH81" s="19"/>
      <c r="CI81" s="19"/>
      <c r="CJ81" s="19"/>
      <c r="CK81" s="19"/>
      <c r="CL81" s="19"/>
      <c r="CM81" s="19"/>
      <c r="CN81" s="19"/>
      <c r="CO81" s="19"/>
      <c r="CP81" s="19"/>
      <c r="CQ81" s="19"/>
      <c r="CR81" s="19"/>
      <c r="CS81" s="19"/>
      <c r="CT81" s="19"/>
      <c r="CU81" s="19"/>
    </row>
    <row r="82" spans="1:99" ht="30" customHeight="1" thickBot="1">
      <c r="A82" s="20"/>
      <c r="B82" s="75" t="s">
        <v>151</v>
      </c>
      <c r="C82" s="74" t="s">
        <v>152</v>
      </c>
      <c r="D82" s="213" t="s">
        <v>555</v>
      </c>
      <c r="E82" s="158">
        <f>F81</f>
        <v>44850</v>
      </c>
      <c r="F82" s="158">
        <f>E82</f>
        <v>44850</v>
      </c>
      <c r="G82" s="60"/>
      <c r="H82" s="60"/>
      <c r="I82" s="19"/>
      <c r="J82" s="19"/>
      <c r="K82" s="33"/>
      <c r="L82" s="19"/>
      <c r="M82" s="19"/>
      <c r="N82" s="19"/>
      <c r="O82" s="19"/>
      <c r="P82" s="19"/>
      <c r="Q82" s="19"/>
      <c r="R82" s="19"/>
      <c r="S82" s="19"/>
      <c r="T82" s="19"/>
      <c r="U82" s="19"/>
      <c r="V82" s="19"/>
      <c r="W82" s="19"/>
      <c r="X82" s="19"/>
      <c r="Y82" s="41"/>
      <c r="Z82" s="19"/>
      <c r="AA82" s="19"/>
      <c r="AB82" s="19"/>
      <c r="AC82" s="19"/>
      <c r="AD82" s="19"/>
      <c r="AE82" s="19"/>
      <c r="AF82" s="19"/>
      <c r="AG82" s="19"/>
      <c r="AH82" s="232"/>
      <c r="AI82" s="232"/>
      <c r="AJ82" s="232"/>
      <c r="AK82" s="232"/>
      <c r="AL82" s="232"/>
      <c r="AM82" s="232"/>
      <c r="AN82" s="232"/>
      <c r="AO82" s="232"/>
      <c r="AP82" s="19"/>
      <c r="AQ82" s="19"/>
      <c r="AR82" s="19"/>
      <c r="AS82" s="19"/>
      <c r="AT82" s="19"/>
      <c r="AU82" s="19"/>
      <c r="AV82" s="19"/>
      <c r="AW82" s="19"/>
      <c r="AX82" s="19"/>
      <c r="AY82" s="19"/>
      <c r="AZ82" s="19"/>
      <c r="BA82" s="19"/>
      <c r="BB82" s="19"/>
      <c r="BC82" s="19"/>
      <c r="BD82" s="19"/>
      <c r="BE82" s="19"/>
      <c r="BF82" s="19"/>
      <c r="BG82" s="19"/>
      <c r="BH82" s="19"/>
      <c r="BI82" s="19"/>
      <c r="BJ82" s="19"/>
      <c r="BK82" s="19"/>
      <c r="BL82" s="19"/>
      <c r="BM82" s="19"/>
      <c r="BN82" s="19"/>
      <c r="BO82" s="19"/>
      <c r="BP82" s="19"/>
      <c r="BQ82" s="19"/>
      <c r="BR82" s="19"/>
      <c r="BS82" s="19"/>
      <c r="BT82" s="19"/>
      <c r="BU82" s="19"/>
      <c r="BV82" s="19"/>
      <c r="BW82" s="19"/>
      <c r="BX82" s="19"/>
      <c r="BY82" s="19"/>
      <c r="BZ82" s="19"/>
      <c r="CA82" s="19"/>
      <c r="CB82" s="19"/>
      <c r="CC82" s="19"/>
      <c r="CD82" s="19"/>
      <c r="CE82" s="19"/>
      <c r="CF82" s="19"/>
      <c r="CG82" s="19"/>
      <c r="CH82" s="19"/>
      <c r="CI82" s="19"/>
      <c r="CJ82" s="19"/>
      <c r="CK82" s="19"/>
      <c r="CL82" s="19"/>
      <c r="CM82" s="19"/>
      <c r="CN82" s="19"/>
      <c r="CO82" s="19"/>
      <c r="CP82" s="19"/>
      <c r="CQ82" s="19"/>
      <c r="CR82" s="19"/>
      <c r="CS82" s="19"/>
      <c r="CT82" s="19"/>
      <c r="CU82" s="19"/>
    </row>
    <row r="83" spans="1:99" ht="30" customHeight="1" thickBot="1">
      <c r="A83" s="20"/>
      <c r="B83" s="75" t="s">
        <v>153</v>
      </c>
      <c r="C83" s="74" t="s">
        <v>154</v>
      </c>
      <c r="D83" s="213" t="s">
        <v>552</v>
      </c>
      <c r="E83" s="158">
        <f>F82+1</f>
        <v>44851</v>
      </c>
      <c r="F83" s="158">
        <f>E83</f>
        <v>44851</v>
      </c>
      <c r="G83" s="60"/>
      <c r="H83" s="60"/>
      <c r="I83" s="19"/>
      <c r="J83" s="19"/>
      <c r="K83" s="33"/>
      <c r="L83" s="19"/>
      <c r="M83" s="19"/>
      <c r="N83" s="19"/>
      <c r="O83" s="19"/>
      <c r="P83" s="19"/>
      <c r="Q83" s="19"/>
      <c r="R83" s="19"/>
      <c r="S83" s="19"/>
      <c r="T83" s="19"/>
      <c r="U83" s="19"/>
      <c r="V83" s="19"/>
      <c r="W83" s="19"/>
      <c r="X83" s="19"/>
      <c r="Y83" s="19"/>
      <c r="Z83" s="19"/>
      <c r="AA83" s="19"/>
      <c r="AB83" s="19"/>
      <c r="AC83" s="19"/>
      <c r="AD83" s="19"/>
      <c r="AE83" s="19"/>
      <c r="AF83" s="19"/>
      <c r="AG83" s="19"/>
      <c r="AH83" s="232"/>
      <c r="AI83" s="232"/>
      <c r="AJ83" s="232"/>
      <c r="AK83" s="232"/>
      <c r="AL83" s="232"/>
      <c r="AM83" s="232"/>
      <c r="AN83" s="232"/>
      <c r="AO83" s="232"/>
      <c r="AP83" s="19"/>
      <c r="AQ83" s="19"/>
      <c r="AR83" s="19"/>
      <c r="AS83" s="19"/>
      <c r="AT83" s="19"/>
      <c r="AU83" s="19"/>
      <c r="AV83" s="19"/>
      <c r="AW83" s="19"/>
      <c r="AX83" s="19"/>
      <c r="AY83" s="19"/>
      <c r="AZ83" s="19"/>
      <c r="BA83" s="19"/>
      <c r="BB83" s="19"/>
      <c r="BC83" s="19"/>
      <c r="BD83" s="19"/>
      <c r="BE83" s="19"/>
      <c r="BF83" s="19"/>
      <c r="BG83" s="19"/>
      <c r="BH83" s="19"/>
      <c r="BI83" s="19"/>
      <c r="BJ83" s="19"/>
      <c r="BK83" s="19"/>
      <c r="BL83" s="19"/>
      <c r="BM83" s="19"/>
      <c r="BN83" s="19"/>
      <c r="BO83" s="19"/>
      <c r="BP83" s="19"/>
      <c r="BQ83" s="19"/>
      <c r="BR83" s="19"/>
      <c r="BS83" s="19"/>
      <c r="BT83" s="19"/>
      <c r="BU83" s="19"/>
      <c r="BV83" s="19"/>
      <c r="BW83" s="19"/>
      <c r="BX83" s="19"/>
      <c r="BY83" s="19"/>
      <c r="BZ83" s="19"/>
      <c r="CA83" s="19"/>
      <c r="CB83" s="19"/>
      <c r="CC83" s="19"/>
      <c r="CD83" s="19"/>
      <c r="CE83" s="19"/>
      <c r="CF83" s="19"/>
      <c r="CG83" s="19"/>
      <c r="CH83" s="19"/>
      <c r="CI83" s="19"/>
      <c r="CJ83" s="19"/>
      <c r="CK83" s="19"/>
      <c r="CL83" s="19"/>
      <c r="CM83" s="19"/>
      <c r="CN83" s="19"/>
      <c r="CO83" s="19"/>
      <c r="CP83" s="19"/>
      <c r="CQ83" s="19"/>
      <c r="CR83" s="19"/>
      <c r="CS83" s="19"/>
      <c r="CT83" s="19"/>
      <c r="CU83" s="19"/>
    </row>
    <row r="84" spans="1:99" ht="30" customHeight="1" thickBot="1">
      <c r="A84" s="20"/>
      <c r="B84" s="75" t="s">
        <v>155</v>
      </c>
      <c r="C84" s="74" t="s">
        <v>156</v>
      </c>
      <c r="D84" s="213" t="s">
        <v>555</v>
      </c>
      <c r="E84" s="158">
        <f>E83</f>
        <v>44851</v>
      </c>
      <c r="F84" s="158">
        <f>E84</f>
        <v>44851</v>
      </c>
      <c r="G84" s="60"/>
      <c r="H84" s="60"/>
      <c r="I84" s="19"/>
      <c r="J84" s="19"/>
      <c r="K84" s="33"/>
      <c r="L84" s="19"/>
      <c r="M84" s="19"/>
      <c r="N84" s="19"/>
      <c r="O84" s="19"/>
      <c r="P84" s="19"/>
      <c r="Q84" s="19"/>
      <c r="R84" s="19"/>
      <c r="S84" s="19"/>
      <c r="T84" s="19"/>
      <c r="U84" s="19"/>
      <c r="V84" s="19"/>
      <c r="W84" s="19"/>
      <c r="X84" s="19"/>
      <c r="Y84" s="19"/>
      <c r="Z84" s="19"/>
      <c r="AA84" s="19"/>
      <c r="AB84" s="19"/>
      <c r="AC84" s="19"/>
      <c r="AD84" s="19"/>
      <c r="AE84" s="19"/>
      <c r="AF84" s="19"/>
      <c r="AG84" s="19"/>
      <c r="AH84" s="232"/>
      <c r="AI84" s="232"/>
      <c r="AJ84" s="232"/>
      <c r="AK84" s="232"/>
      <c r="AL84" s="232"/>
      <c r="AM84" s="232"/>
      <c r="AN84" s="232"/>
      <c r="AO84" s="232"/>
      <c r="AP84" s="19"/>
      <c r="AQ84" s="19"/>
      <c r="AR84" s="19"/>
      <c r="AS84" s="19"/>
      <c r="AT84" s="19"/>
      <c r="AU84" s="19"/>
      <c r="AV84" s="19"/>
      <c r="AW84" s="19"/>
      <c r="AX84" s="19"/>
      <c r="AY84" s="19"/>
      <c r="AZ84" s="19"/>
      <c r="BA84" s="19"/>
      <c r="BB84" s="19"/>
      <c r="BC84" s="19"/>
      <c r="BD84" s="19"/>
      <c r="BE84" s="19"/>
      <c r="BF84" s="19"/>
      <c r="BG84" s="19"/>
      <c r="BH84" s="19"/>
      <c r="BI84" s="19"/>
      <c r="BJ84" s="19"/>
      <c r="BK84" s="19"/>
      <c r="BL84" s="19"/>
      <c r="BM84" s="19"/>
      <c r="BN84" s="19"/>
      <c r="BO84" s="19"/>
      <c r="BP84" s="19"/>
      <c r="BQ84" s="19"/>
      <c r="BR84" s="19"/>
      <c r="BS84" s="19"/>
      <c r="BT84" s="19"/>
      <c r="BU84" s="19"/>
      <c r="BV84" s="19"/>
      <c r="BW84" s="19"/>
      <c r="BX84" s="19"/>
      <c r="BY84" s="19"/>
      <c r="BZ84" s="19"/>
      <c r="CA84" s="19"/>
      <c r="CB84" s="19"/>
      <c r="CC84" s="19"/>
      <c r="CD84" s="19"/>
      <c r="CE84" s="19"/>
      <c r="CF84" s="19"/>
      <c r="CG84" s="19"/>
      <c r="CH84" s="19"/>
      <c r="CI84" s="19"/>
      <c r="CJ84" s="19"/>
      <c r="CK84" s="19"/>
      <c r="CL84" s="19"/>
      <c r="CM84" s="19"/>
      <c r="CN84" s="19"/>
      <c r="CO84" s="19"/>
      <c r="CP84" s="19"/>
      <c r="CQ84" s="19"/>
      <c r="CR84" s="19"/>
      <c r="CS84" s="19"/>
      <c r="CT84" s="19"/>
      <c r="CU84" s="19"/>
    </row>
    <row r="85" spans="1:99" ht="30" customHeight="1" thickBot="1">
      <c r="A85" s="20"/>
      <c r="B85" s="76" t="s">
        <v>157</v>
      </c>
      <c r="C85" s="63" t="s">
        <v>158</v>
      </c>
      <c r="D85" s="211" t="s">
        <v>555</v>
      </c>
      <c r="E85" s="156">
        <f>E83</f>
        <v>44851</v>
      </c>
      <c r="F85" s="156">
        <f>E85</f>
        <v>44851</v>
      </c>
      <c r="G85" s="60"/>
      <c r="H85" s="60"/>
      <c r="I85" s="19"/>
      <c r="J85" s="19"/>
      <c r="K85" s="33"/>
      <c r="L85" s="19"/>
      <c r="M85" s="19"/>
      <c r="N85" s="19"/>
      <c r="O85" s="19"/>
      <c r="P85" s="19"/>
      <c r="Q85" s="19"/>
      <c r="R85" s="19"/>
      <c r="S85" s="19"/>
      <c r="T85" s="19"/>
      <c r="U85" s="19"/>
      <c r="V85" s="19"/>
      <c r="W85" s="19"/>
      <c r="X85" s="19"/>
      <c r="Y85" s="19"/>
      <c r="Z85" s="19"/>
      <c r="AA85" s="19"/>
      <c r="AB85" s="19"/>
      <c r="AC85" s="19"/>
      <c r="AD85" s="19"/>
      <c r="AE85" s="19"/>
      <c r="AF85" s="19"/>
      <c r="AG85" s="19"/>
      <c r="AH85" s="232"/>
      <c r="AI85" s="232"/>
      <c r="AJ85" s="232"/>
      <c r="AK85" s="232"/>
      <c r="AL85" s="232"/>
      <c r="AM85" s="232"/>
      <c r="AN85" s="232"/>
      <c r="AO85" s="232"/>
      <c r="AP85" s="19"/>
      <c r="AQ85" s="19"/>
      <c r="AR85" s="19"/>
      <c r="AS85" s="19"/>
      <c r="AT85" s="19"/>
      <c r="AU85" s="19"/>
      <c r="AV85" s="19"/>
      <c r="AW85" s="19"/>
      <c r="AX85" s="19"/>
      <c r="AY85" s="19"/>
      <c r="AZ85" s="19"/>
      <c r="BA85" s="19"/>
      <c r="BB85" s="19"/>
      <c r="BC85" s="19"/>
      <c r="BD85" s="19"/>
      <c r="BE85" s="19"/>
      <c r="BF85" s="19"/>
      <c r="BG85" s="19"/>
      <c r="BH85" s="19"/>
      <c r="BI85" s="19"/>
      <c r="BJ85" s="19"/>
      <c r="BK85" s="19"/>
      <c r="BL85" s="19"/>
      <c r="BM85" s="19"/>
      <c r="BN85" s="19"/>
      <c r="BO85" s="19"/>
      <c r="BP85" s="19"/>
      <c r="BQ85" s="19"/>
      <c r="BR85" s="19"/>
      <c r="BS85" s="19"/>
      <c r="BT85" s="19"/>
      <c r="BU85" s="19"/>
      <c r="BV85" s="19"/>
      <c r="BW85" s="19"/>
      <c r="BX85" s="19"/>
      <c r="BY85" s="19"/>
      <c r="BZ85" s="19"/>
      <c r="CA85" s="19"/>
      <c r="CB85" s="19"/>
      <c r="CC85" s="19"/>
      <c r="CD85" s="19"/>
      <c r="CE85" s="19"/>
      <c r="CF85" s="19"/>
      <c r="CG85" s="19"/>
      <c r="CH85" s="19"/>
      <c r="CI85" s="19"/>
      <c r="CJ85" s="19"/>
      <c r="CK85" s="19"/>
      <c r="CL85" s="19"/>
      <c r="CM85" s="19"/>
      <c r="CN85" s="19"/>
      <c r="CO85" s="19"/>
      <c r="CP85" s="19"/>
      <c r="CQ85" s="19"/>
      <c r="CR85" s="19"/>
      <c r="CS85" s="19"/>
      <c r="CT85" s="19"/>
      <c r="CU85" s="19"/>
    </row>
    <row r="86" spans="1:99" ht="30" customHeight="1" thickBot="1">
      <c r="A86" s="20"/>
      <c r="B86" s="75" t="s">
        <v>159</v>
      </c>
      <c r="C86" s="74" t="s">
        <v>160</v>
      </c>
      <c r="D86" s="213" t="s">
        <v>553</v>
      </c>
      <c r="E86" s="158">
        <f>F85</f>
        <v>44851</v>
      </c>
      <c r="F86" s="158">
        <f>E86+2</f>
        <v>44853</v>
      </c>
      <c r="G86" s="60"/>
      <c r="H86" s="60"/>
      <c r="I86" s="19"/>
      <c r="J86" s="19"/>
      <c r="K86" s="33"/>
      <c r="L86" s="19"/>
      <c r="M86" s="19"/>
      <c r="N86" s="19"/>
      <c r="O86" s="19"/>
      <c r="P86" s="19"/>
      <c r="Q86" s="19"/>
      <c r="R86" s="19"/>
      <c r="S86" s="19"/>
      <c r="T86" s="19"/>
      <c r="U86" s="19"/>
      <c r="V86" s="19"/>
      <c r="W86" s="19"/>
      <c r="X86" s="19"/>
      <c r="Y86" s="19"/>
      <c r="Z86" s="19"/>
      <c r="AA86" s="19"/>
      <c r="AB86" s="19"/>
      <c r="AC86" s="19"/>
      <c r="AD86" s="19"/>
      <c r="AE86" s="19"/>
      <c r="AF86" s="19"/>
      <c r="AG86" s="19"/>
      <c r="AH86" s="51"/>
      <c r="AI86" s="44"/>
      <c r="AJ86" s="44"/>
      <c r="AK86" s="44"/>
      <c r="AL86" s="44"/>
      <c r="AM86" s="44"/>
      <c r="AN86" s="44"/>
      <c r="AO86" s="32"/>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row>
    <row r="87" spans="1:99" ht="30" customHeight="1" thickBot="1">
      <c r="A87" s="20"/>
      <c r="B87" s="76" t="s">
        <v>161</v>
      </c>
      <c r="C87" s="59" t="s">
        <v>162</v>
      </c>
      <c r="D87" s="211" t="s">
        <v>553</v>
      </c>
      <c r="E87" s="156">
        <f>E86</f>
        <v>44851</v>
      </c>
      <c r="F87" s="156">
        <f>E87+1</f>
        <v>44852</v>
      </c>
      <c r="G87" s="60"/>
      <c r="H87" s="60"/>
      <c r="I87" s="19"/>
      <c r="J87" s="19"/>
      <c r="K87" s="33"/>
      <c r="L87" s="19"/>
      <c r="M87" s="19"/>
      <c r="N87" s="19"/>
      <c r="O87" s="19"/>
      <c r="P87" s="19"/>
      <c r="Q87" s="19"/>
      <c r="R87" s="19"/>
      <c r="S87" s="19"/>
      <c r="T87" s="19"/>
      <c r="U87" s="19"/>
      <c r="V87" s="19"/>
      <c r="W87" s="19"/>
      <c r="X87" s="19"/>
      <c r="Y87" s="19"/>
      <c r="Z87" s="19"/>
      <c r="AA87" s="19"/>
      <c r="AB87" s="19"/>
      <c r="AC87" s="19"/>
      <c r="AD87" s="19"/>
      <c r="AE87" s="19"/>
      <c r="AF87" s="19"/>
      <c r="AG87" s="19"/>
      <c r="AH87" s="51"/>
      <c r="AI87" s="44"/>
      <c r="AJ87" s="44"/>
      <c r="AK87" s="44"/>
      <c r="AL87" s="44"/>
      <c r="AM87" s="44"/>
      <c r="AN87" s="44"/>
      <c r="AO87" s="32"/>
      <c r="AP87" s="19"/>
      <c r="AQ87" s="19"/>
      <c r="AR87" s="19"/>
      <c r="AS87" s="19"/>
      <c r="AT87" s="19"/>
      <c r="AU87" s="19"/>
      <c r="AV87" s="19"/>
      <c r="AW87" s="19"/>
      <c r="AX87" s="19"/>
      <c r="AY87" s="19"/>
      <c r="AZ87" s="19"/>
      <c r="BA87" s="19"/>
      <c r="BB87" s="19"/>
      <c r="BC87" s="19"/>
      <c r="BD87" s="19"/>
      <c r="BE87" s="19"/>
      <c r="BF87" s="19"/>
      <c r="BG87" s="19"/>
      <c r="BH87" s="19"/>
      <c r="BI87" s="19"/>
      <c r="BJ87" s="19"/>
      <c r="BK87" s="19"/>
      <c r="BL87" s="19"/>
      <c r="BM87" s="19"/>
      <c r="BN87" s="19"/>
      <c r="BO87" s="19"/>
      <c r="BP87" s="19"/>
      <c r="BQ87" s="19"/>
      <c r="BR87" s="19"/>
      <c r="BS87" s="19"/>
      <c r="BT87" s="19"/>
      <c r="BU87" s="19"/>
      <c r="BV87" s="19"/>
      <c r="BW87" s="19"/>
      <c r="BX87" s="19"/>
      <c r="BY87" s="19"/>
      <c r="BZ87" s="19"/>
      <c r="CA87" s="19"/>
      <c r="CB87" s="19"/>
      <c r="CC87" s="19"/>
      <c r="CD87" s="19"/>
      <c r="CE87" s="19"/>
      <c r="CF87" s="19"/>
      <c r="CG87" s="19"/>
      <c r="CH87" s="19"/>
      <c r="CI87" s="19"/>
      <c r="CJ87" s="19"/>
      <c r="CK87" s="19"/>
      <c r="CL87" s="19"/>
      <c r="CM87" s="19"/>
      <c r="CN87" s="19"/>
      <c r="CO87" s="19"/>
      <c r="CP87" s="19"/>
      <c r="CQ87" s="19"/>
      <c r="CR87" s="19"/>
      <c r="CS87" s="19"/>
      <c r="CT87" s="19"/>
      <c r="CU87" s="19"/>
    </row>
    <row r="88" spans="1:99" ht="30" customHeight="1" thickBot="1">
      <c r="A88" s="20"/>
      <c r="B88" s="76" t="s">
        <v>163</v>
      </c>
      <c r="C88" s="59" t="s">
        <v>168</v>
      </c>
      <c r="D88" s="211" t="s">
        <v>553</v>
      </c>
      <c r="E88" s="156">
        <f>F87</f>
        <v>44852</v>
      </c>
      <c r="F88" s="156">
        <f>F86</f>
        <v>44853</v>
      </c>
      <c r="G88" s="60"/>
      <c r="H88" s="60"/>
      <c r="I88" s="19"/>
      <c r="J88" s="19"/>
      <c r="K88" s="33"/>
      <c r="L88" s="19"/>
      <c r="M88" s="19"/>
      <c r="N88" s="19"/>
      <c r="O88" s="19"/>
      <c r="P88" s="19"/>
      <c r="Q88" s="19"/>
      <c r="R88" s="19"/>
      <c r="S88" s="19"/>
      <c r="T88" s="19"/>
      <c r="U88" s="19"/>
      <c r="V88" s="19"/>
      <c r="W88" s="19"/>
      <c r="X88" s="19"/>
      <c r="Y88" s="19"/>
      <c r="Z88" s="19"/>
      <c r="AA88" s="19"/>
      <c r="AB88" s="19"/>
      <c r="AC88" s="19"/>
      <c r="AD88" s="19"/>
      <c r="AE88" s="19"/>
      <c r="AF88" s="19"/>
      <c r="AG88" s="19"/>
      <c r="AH88" s="51"/>
      <c r="AI88" s="44"/>
      <c r="AJ88" s="44"/>
      <c r="AK88" s="44"/>
      <c r="AL88" s="44"/>
      <c r="AM88" s="44"/>
      <c r="AN88" s="44"/>
      <c r="AO88" s="32"/>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19"/>
      <c r="CN88" s="19"/>
      <c r="CO88" s="19"/>
      <c r="CP88" s="19"/>
      <c r="CQ88" s="19"/>
      <c r="CR88" s="19"/>
      <c r="CS88" s="19"/>
      <c r="CT88" s="19"/>
      <c r="CU88" s="19"/>
    </row>
    <row r="89" spans="1:99" ht="30" customHeight="1" thickBot="1">
      <c r="A89" s="20"/>
      <c r="B89" s="75" t="s">
        <v>167</v>
      </c>
      <c r="C89" s="74" t="s">
        <v>513</v>
      </c>
      <c r="D89" s="213" t="s">
        <v>553</v>
      </c>
      <c r="E89" s="158">
        <f>F88</f>
        <v>44853</v>
      </c>
      <c r="F89" s="158">
        <f>E89+1</f>
        <v>44854</v>
      </c>
      <c r="G89" s="60"/>
      <c r="H89" s="60"/>
      <c r="I89" s="19"/>
      <c r="J89" s="19"/>
      <c r="K89" s="33"/>
      <c r="L89" s="19"/>
      <c r="M89" s="19"/>
      <c r="N89" s="19"/>
      <c r="O89" s="19"/>
      <c r="P89" s="19"/>
      <c r="Q89" s="19"/>
      <c r="R89" s="19"/>
      <c r="S89" s="19"/>
      <c r="T89" s="19"/>
      <c r="U89" s="19"/>
      <c r="V89" s="19"/>
      <c r="W89" s="19"/>
      <c r="X89" s="19"/>
      <c r="Y89" s="19"/>
      <c r="Z89" s="19"/>
      <c r="AA89" s="19"/>
      <c r="AB89" s="19"/>
      <c r="AC89" s="19"/>
      <c r="AD89" s="19"/>
      <c r="AE89" s="19"/>
      <c r="AF89" s="19"/>
      <c r="AG89" s="19"/>
      <c r="AH89" s="51"/>
      <c r="AI89" s="44"/>
      <c r="AJ89" s="44"/>
      <c r="AK89" s="44"/>
      <c r="AL89" s="44"/>
      <c r="AM89" s="44"/>
      <c r="AN89" s="44"/>
      <c r="AO89" s="32"/>
      <c r="AP89" s="19"/>
      <c r="AQ89" s="19"/>
      <c r="AR89" s="19"/>
      <c r="AS89" s="19"/>
      <c r="AT89" s="19"/>
      <c r="AU89" s="19"/>
      <c r="AV89" s="19"/>
      <c r="AW89" s="19"/>
      <c r="AX89" s="19"/>
      <c r="AY89" s="19"/>
      <c r="AZ89" s="19"/>
      <c r="BA89" s="19"/>
      <c r="BB89" s="19"/>
      <c r="BC89" s="19"/>
      <c r="BD89" s="19"/>
      <c r="BE89" s="19"/>
      <c r="BF89" s="19"/>
      <c r="BG89" s="19"/>
      <c r="BH89" s="19"/>
      <c r="BI89" s="19"/>
      <c r="BJ89" s="19"/>
      <c r="BK89" s="19"/>
      <c r="BL89" s="19"/>
      <c r="BM89" s="19"/>
      <c r="BN89" s="19"/>
      <c r="BO89" s="19"/>
      <c r="BP89" s="19"/>
      <c r="BQ89" s="19"/>
      <c r="BR89" s="19"/>
      <c r="BS89" s="19"/>
      <c r="BT89" s="19"/>
      <c r="BU89" s="19"/>
      <c r="BV89" s="19"/>
      <c r="BW89" s="19"/>
      <c r="BX89" s="19"/>
      <c r="BY89" s="19"/>
      <c r="BZ89" s="19"/>
      <c r="CA89" s="19"/>
      <c r="CB89" s="19"/>
      <c r="CC89" s="19"/>
      <c r="CD89" s="19"/>
      <c r="CE89" s="19"/>
      <c r="CF89" s="19"/>
      <c r="CG89" s="19"/>
      <c r="CH89" s="19"/>
      <c r="CI89" s="19"/>
      <c r="CJ89" s="19"/>
      <c r="CK89" s="19"/>
      <c r="CL89" s="19"/>
      <c r="CM89" s="19"/>
      <c r="CN89" s="19"/>
      <c r="CO89" s="19"/>
      <c r="CP89" s="19"/>
      <c r="CQ89" s="19"/>
      <c r="CR89" s="19"/>
      <c r="CS89" s="19"/>
      <c r="CT89" s="19"/>
      <c r="CU89" s="19"/>
    </row>
    <row r="90" spans="1:99" ht="30" customHeight="1" thickBot="1">
      <c r="A90" s="20"/>
      <c r="B90" s="76" t="s">
        <v>514</v>
      </c>
      <c r="C90" s="63" t="s">
        <v>164</v>
      </c>
      <c r="D90" s="211" t="s">
        <v>553</v>
      </c>
      <c r="E90" s="156">
        <f>E89</f>
        <v>44853</v>
      </c>
      <c r="F90" s="156">
        <f>E90</f>
        <v>44853</v>
      </c>
      <c r="G90" s="60"/>
      <c r="H90" s="60"/>
      <c r="I90" s="19"/>
      <c r="J90" s="19"/>
      <c r="K90" s="33"/>
      <c r="L90" s="19"/>
      <c r="M90" s="19"/>
      <c r="N90" s="19"/>
      <c r="O90" s="19"/>
      <c r="P90" s="19"/>
      <c r="Q90" s="19"/>
      <c r="R90" s="19"/>
      <c r="S90" s="19"/>
      <c r="T90" s="19"/>
      <c r="U90" s="19"/>
      <c r="V90" s="19"/>
      <c r="W90" s="19"/>
      <c r="X90" s="19"/>
      <c r="Y90" s="19"/>
      <c r="Z90" s="19"/>
      <c r="AA90" s="19"/>
      <c r="AB90" s="19"/>
      <c r="AC90" s="19"/>
      <c r="AD90" s="19"/>
      <c r="AE90" s="19"/>
      <c r="AF90" s="19"/>
      <c r="AG90" s="19"/>
      <c r="AH90" s="51"/>
      <c r="AI90" s="44"/>
      <c r="AJ90" s="44"/>
      <c r="AK90" s="44"/>
      <c r="AL90" s="44"/>
      <c r="AM90" s="44"/>
      <c r="AN90" s="44"/>
      <c r="AO90" s="32"/>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19"/>
      <c r="CN90" s="19"/>
      <c r="CO90" s="19"/>
      <c r="CP90" s="19"/>
      <c r="CQ90" s="19"/>
      <c r="CR90" s="19"/>
      <c r="CS90" s="19"/>
      <c r="CT90" s="19"/>
      <c r="CU90" s="19"/>
    </row>
    <row r="91" spans="1:99" ht="30" customHeight="1" thickBot="1">
      <c r="A91" s="20"/>
      <c r="B91" s="76" t="s">
        <v>515</v>
      </c>
      <c r="C91" s="63" t="s">
        <v>165</v>
      </c>
      <c r="D91" s="211" t="s">
        <v>553</v>
      </c>
      <c r="E91" s="156">
        <f>F90</f>
        <v>44853</v>
      </c>
      <c r="F91" s="156">
        <f>F90</f>
        <v>44853</v>
      </c>
      <c r="G91" s="60"/>
      <c r="H91" s="60"/>
      <c r="I91" s="19"/>
      <c r="J91" s="19"/>
      <c r="K91" s="33"/>
      <c r="L91" s="19"/>
      <c r="M91" s="19"/>
      <c r="N91" s="19"/>
      <c r="O91" s="19"/>
      <c r="P91" s="19"/>
      <c r="Q91" s="19"/>
      <c r="R91" s="19"/>
      <c r="S91" s="19"/>
      <c r="T91" s="19"/>
      <c r="U91" s="19"/>
      <c r="V91" s="19"/>
      <c r="W91" s="19"/>
      <c r="X91" s="19"/>
      <c r="Y91" s="19"/>
      <c r="Z91" s="19"/>
      <c r="AA91" s="19"/>
      <c r="AB91" s="19"/>
      <c r="AC91" s="19"/>
      <c r="AD91" s="19"/>
      <c r="AE91" s="19"/>
      <c r="AF91" s="19"/>
      <c r="AG91" s="19"/>
      <c r="AH91" s="51"/>
      <c r="AI91" s="44"/>
      <c r="AJ91" s="44"/>
      <c r="AK91" s="44"/>
      <c r="AL91" s="44"/>
      <c r="AM91" s="44"/>
      <c r="AN91" s="44"/>
      <c r="AO91" s="32"/>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c r="BO91" s="19"/>
      <c r="BP91" s="19"/>
      <c r="BQ91" s="19"/>
      <c r="BR91" s="19"/>
      <c r="BS91" s="19"/>
      <c r="BT91" s="19"/>
      <c r="BU91" s="19"/>
      <c r="BV91" s="19"/>
      <c r="BW91" s="19"/>
      <c r="BX91" s="19"/>
      <c r="BY91" s="19"/>
      <c r="BZ91" s="19"/>
      <c r="CA91" s="19"/>
      <c r="CB91" s="19"/>
      <c r="CC91" s="19"/>
      <c r="CD91" s="19"/>
      <c r="CE91" s="19"/>
      <c r="CF91" s="19"/>
      <c r="CG91" s="19"/>
      <c r="CH91" s="19"/>
      <c r="CI91" s="19"/>
      <c r="CJ91" s="19"/>
      <c r="CK91" s="19"/>
      <c r="CL91" s="19"/>
      <c r="CM91" s="19"/>
      <c r="CN91" s="19"/>
      <c r="CO91" s="19"/>
      <c r="CP91" s="19"/>
      <c r="CQ91" s="19"/>
      <c r="CR91" s="19"/>
      <c r="CS91" s="19"/>
      <c r="CT91" s="19"/>
      <c r="CU91" s="19"/>
    </row>
    <row r="92" spans="1:99" ht="30" customHeight="1" thickBot="1">
      <c r="A92" s="20"/>
      <c r="B92" s="76" t="s">
        <v>516</v>
      </c>
      <c r="C92" s="63" t="s">
        <v>166</v>
      </c>
      <c r="D92" s="211" t="s">
        <v>553</v>
      </c>
      <c r="E92" s="156">
        <f>E91</f>
        <v>44853</v>
      </c>
      <c r="F92" s="156">
        <f>E92</f>
        <v>44853</v>
      </c>
      <c r="G92" s="60"/>
      <c r="H92" s="60"/>
      <c r="I92" s="19"/>
      <c r="J92" s="19"/>
      <c r="K92" s="33"/>
      <c r="L92" s="19"/>
      <c r="M92" s="19"/>
      <c r="N92" s="19"/>
      <c r="O92" s="19"/>
      <c r="P92" s="19"/>
      <c r="Q92" s="19"/>
      <c r="R92" s="19"/>
      <c r="S92" s="19"/>
      <c r="T92" s="19"/>
      <c r="U92" s="19"/>
      <c r="V92" s="19"/>
      <c r="W92" s="19"/>
      <c r="X92" s="19"/>
      <c r="Y92" s="19"/>
      <c r="Z92" s="19"/>
      <c r="AA92" s="19"/>
      <c r="AB92" s="19"/>
      <c r="AC92" s="19"/>
      <c r="AD92" s="19"/>
      <c r="AE92" s="19"/>
      <c r="AF92" s="19"/>
      <c r="AG92" s="19"/>
      <c r="AH92" s="51"/>
      <c r="AI92" s="44"/>
      <c r="AJ92" s="44"/>
      <c r="AK92" s="44"/>
      <c r="AL92" s="44"/>
      <c r="AM92" s="44"/>
      <c r="AN92" s="44"/>
      <c r="AO92" s="32"/>
      <c r="AP92" s="19"/>
      <c r="AQ92" s="19"/>
      <c r="AR92" s="19"/>
      <c r="AS92" s="19"/>
      <c r="AT92" s="19"/>
      <c r="AU92" s="19"/>
      <c r="AV92" s="19"/>
      <c r="AW92" s="19"/>
      <c r="AX92" s="19"/>
      <c r="AY92" s="19"/>
      <c r="AZ92" s="19"/>
      <c r="BA92" s="19"/>
      <c r="BB92" s="19"/>
      <c r="BC92" s="19"/>
      <c r="BD92" s="19"/>
      <c r="BE92" s="19"/>
      <c r="BF92" s="19"/>
      <c r="BG92" s="19"/>
      <c r="BH92" s="19"/>
      <c r="BI92" s="19"/>
      <c r="BJ92" s="19"/>
      <c r="BK92" s="19"/>
      <c r="BL92" s="19"/>
      <c r="BM92" s="19"/>
      <c r="BN92" s="19"/>
      <c r="BO92" s="19"/>
      <c r="BP92" s="19"/>
      <c r="BQ92" s="19"/>
      <c r="BR92" s="19"/>
      <c r="BS92" s="19"/>
      <c r="BT92" s="19"/>
      <c r="BU92" s="19"/>
      <c r="BV92" s="19"/>
      <c r="BW92" s="19"/>
      <c r="BX92" s="19"/>
      <c r="BY92" s="19"/>
      <c r="BZ92" s="19"/>
      <c r="CA92" s="19"/>
      <c r="CB92" s="19"/>
      <c r="CC92" s="19"/>
      <c r="CD92" s="19"/>
      <c r="CE92" s="19"/>
      <c r="CF92" s="19"/>
      <c r="CG92" s="19"/>
      <c r="CH92" s="19"/>
      <c r="CI92" s="19"/>
      <c r="CJ92" s="19"/>
      <c r="CK92" s="19"/>
      <c r="CL92" s="19"/>
      <c r="CM92" s="19"/>
      <c r="CN92" s="19"/>
      <c r="CO92" s="19"/>
      <c r="CP92" s="19"/>
      <c r="CQ92" s="19"/>
      <c r="CR92" s="19"/>
      <c r="CS92" s="19"/>
      <c r="CT92" s="19"/>
      <c r="CU92" s="19"/>
    </row>
    <row r="93" spans="1:99" s="84" customFormat="1" ht="30" customHeight="1" thickBot="1">
      <c r="A93" s="77"/>
      <c r="B93" s="75" t="s">
        <v>169</v>
      </c>
      <c r="C93" s="74" t="s">
        <v>524</v>
      </c>
      <c r="D93" s="213" t="s">
        <v>555</v>
      </c>
      <c r="E93" s="189">
        <f>F92</f>
        <v>44853</v>
      </c>
      <c r="F93" s="189">
        <f>F92+1</f>
        <v>44854</v>
      </c>
      <c r="G93" s="78"/>
      <c r="H93" s="78"/>
      <c r="I93" s="79"/>
      <c r="J93" s="79"/>
      <c r="K93" s="80"/>
      <c r="L93" s="79"/>
      <c r="M93" s="79"/>
      <c r="N93" s="79"/>
      <c r="O93" s="79"/>
      <c r="P93" s="79"/>
      <c r="Q93" s="79"/>
      <c r="R93" s="79"/>
      <c r="S93" s="79"/>
      <c r="T93" s="79"/>
      <c r="U93" s="79"/>
      <c r="V93" s="79"/>
      <c r="W93" s="79"/>
      <c r="X93" s="79"/>
      <c r="Y93" s="79"/>
      <c r="Z93" s="79"/>
      <c r="AA93" s="79"/>
      <c r="AB93" s="79"/>
      <c r="AC93" s="79"/>
      <c r="AD93" s="79"/>
      <c r="AE93" s="79"/>
      <c r="AF93" s="79"/>
      <c r="AG93" s="79"/>
      <c r="AH93" s="81"/>
      <c r="AI93" s="82"/>
      <c r="AJ93" s="82"/>
      <c r="AK93" s="82"/>
      <c r="AL93" s="82"/>
      <c r="AM93" s="82"/>
      <c r="AN93" s="82"/>
      <c r="AO93" s="83"/>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c r="BO93" s="79"/>
      <c r="BP93" s="79"/>
      <c r="BQ93" s="79"/>
      <c r="BR93" s="79"/>
      <c r="BS93" s="79"/>
      <c r="BT93" s="79"/>
      <c r="BU93" s="79"/>
      <c r="BV93" s="79"/>
      <c r="BW93" s="79"/>
      <c r="BX93" s="79"/>
      <c r="BY93" s="79"/>
      <c r="BZ93" s="79"/>
      <c r="CA93" s="79"/>
      <c r="CB93" s="79"/>
      <c r="CC93" s="79"/>
      <c r="CD93" s="79"/>
      <c r="CE93" s="79"/>
      <c r="CF93" s="79"/>
      <c r="CG93" s="79"/>
      <c r="CH93" s="79"/>
      <c r="CI93" s="79"/>
      <c r="CJ93" s="79"/>
      <c r="CK93" s="79"/>
      <c r="CL93" s="79"/>
      <c r="CM93" s="79"/>
      <c r="CN93" s="79"/>
      <c r="CO93" s="79"/>
      <c r="CP93" s="79"/>
      <c r="CQ93" s="79"/>
      <c r="CR93" s="79"/>
      <c r="CS93" s="79"/>
      <c r="CT93" s="79"/>
      <c r="CU93" s="79"/>
    </row>
    <row r="94" spans="1:99" ht="30" customHeight="1" thickBot="1">
      <c r="A94" s="20"/>
      <c r="B94" s="75" t="s">
        <v>170</v>
      </c>
      <c r="C94" s="74" t="s">
        <v>120</v>
      </c>
      <c r="D94" s="213" t="s">
        <v>555</v>
      </c>
      <c r="E94" s="158">
        <f>F93</f>
        <v>44854</v>
      </c>
      <c r="F94" s="158">
        <f>E94+1</f>
        <v>44855</v>
      </c>
      <c r="G94" s="60"/>
      <c r="H94" s="60"/>
      <c r="I94" s="19"/>
      <c r="J94" s="19"/>
      <c r="K94" s="33"/>
      <c r="L94" s="19"/>
      <c r="M94" s="19"/>
      <c r="N94" s="19"/>
      <c r="O94" s="19"/>
      <c r="P94" s="19"/>
      <c r="Q94" s="19"/>
      <c r="R94" s="19"/>
      <c r="S94" s="19"/>
      <c r="T94" s="19"/>
      <c r="U94" s="19"/>
      <c r="V94" s="19"/>
      <c r="W94" s="19"/>
      <c r="X94" s="19"/>
      <c r="Y94" s="19"/>
      <c r="Z94" s="19"/>
      <c r="AA94" s="19"/>
      <c r="AB94" s="19"/>
      <c r="AC94" s="19"/>
      <c r="AD94" s="19"/>
      <c r="AE94" s="19"/>
      <c r="AF94" s="19"/>
      <c r="AG94" s="19"/>
      <c r="AH94" s="51"/>
      <c r="AI94" s="44"/>
      <c r="AJ94" s="44"/>
      <c r="AK94" s="44"/>
      <c r="AL94" s="44"/>
      <c r="AM94" s="44"/>
      <c r="AN94" s="44"/>
      <c r="AO94" s="32"/>
      <c r="AP94" s="19"/>
      <c r="AQ94" s="19"/>
      <c r="AR94" s="19"/>
      <c r="AS94" s="19"/>
      <c r="AT94" s="19"/>
      <c r="AU94" s="19"/>
      <c r="AV94" s="19"/>
      <c r="AW94" s="19"/>
      <c r="AX94" s="19"/>
      <c r="AY94" s="19"/>
      <c r="AZ94" s="19"/>
      <c r="BA94" s="19"/>
      <c r="BB94" s="19"/>
      <c r="BC94" s="19"/>
      <c r="BD94" s="19"/>
      <c r="BE94" s="19"/>
      <c r="BF94" s="19"/>
      <c r="BG94" s="19"/>
      <c r="BH94" s="19"/>
      <c r="BI94" s="19"/>
      <c r="BJ94" s="19"/>
      <c r="BK94" s="19"/>
      <c r="BL94" s="19"/>
      <c r="BM94" s="19"/>
      <c r="BN94" s="19"/>
      <c r="BO94" s="19"/>
      <c r="BP94" s="19"/>
      <c r="BQ94" s="19"/>
      <c r="BR94" s="19"/>
      <c r="BS94" s="19"/>
      <c r="BT94" s="19"/>
      <c r="BU94" s="19"/>
      <c r="BV94" s="19"/>
      <c r="BW94" s="19"/>
      <c r="BX94" s="19"/>
      <c r="BY94" s="19"/>
      <c r="BZ94" s="19"/>
      <c r="CA94" s="19"/>
      <c r="CB94" s="19"/>
      <c r="CC94" s="19"/>
      <c r="CD94" s="19"/>
      <c r="CE94" s="19"/>
      <c r="CF94" s="19"/>
      <c r="CG94" s="19"/>
      <c r="CH94" s="19"/>
      <c r="CI94" s="19"/>
      <c r="CJ94" s="19"/>
      <c r="CK94" s="19"/>
      <c r="CL94" s="19"/>
      <c r="CM94" s="19"/>
      <c r="CN94" s="19"/>
      <c r="CO94" s="19"/>
      <c r="CP94" s="19"/>
      <c r="CQ94" s="19"/>
      <c r="CR94" s="19"/>
      <c r="CS94" s="19"/>
      <c r="CT94" s="19"/>
      <c r="CU94" s="19"/>
    </row>
    <row r="95" spans="1:99" ht="30" customHeight="1" thickBot="1">
      <c r="A95" s="20"/>
      <c r="B95" s="75" t="s">
        <v>172</v>
      </c>
      <c r="C95" s="74" t="s">
        <v>171</v>
      </c>
      <c r="D95" s="213" t="s">
        <v>555</v>
      </c>
      <c r="E95" s="158">
        <f>F94</f>
        <v>44855</v>
      </c>
      <c r="F95" s="158">
        <f>E96</f>
        <v>44855</v>
      </c>
      <c r="G95" s="60"/>
      <c r="H95" s="60"/>
      <c r="I95" s="19"/>
      <c r="J95" s="19"/>
      <c r="K95" s="33"/>
      <c r="L95" s="19"/>
      <c r="M95" s="19"/>
      <c r="N95" s="19"/>
      <c r="O95" s="19"/>
      <c r="P95" s="19"/>
      <c r="Q95" s="19"/>
      <c r="R95" s="19"/>
      <c r="S95" s="19"/>
      <c r="T95" s="19"/>
      <c r="U95" s="19"/>
      <c r="V95" s="19"/>
      <c r="W95" s="19"/>
      <c r="X95" s="19"/>
      <c r="Y95" s="19"/>
      <c r="Z95" s="19"/>
      <c r="AA95" s="19"/>
      <c r="AB95" s="19"/>
      <c r="AC95" s="19"/>
      <c r="AD95" s="19"/>
      <c r="AE95" s="19"/>
      <c r="AF95" s="19"/>
      <c r="AG95" s="19"/>
      <c r="AH95" s="51"/>
      <c r="AI95" s="44"/>
      <c r="AJ95" s="44"/>
      <c r="AK95" s="44"/>
      <c r="AL95" s="44"/>
      <c r="AM95" s="44"/>
      <c r="AN95" s="44"/>
      <c r="AO95" s="44"/>
      <c r="AP95" s="61"/>
      <c r="AQ95" s="19"/>
      <c r="AR95" s="19"/>
      <c r="AS95" s="19"/>
      <c r="AT95" s="19"/>
      <c r="AU95" s="19"/>
      <c r="AV95" s="19"/>
      <c r="AW95" s="19"/>
      <c r="AX95" s="19"/>
      <c r="AY95" s="19"/>
      <c r="AZ95" s="19"/>
      <c r="BA95" s="19"/>
      <c r="BB95" s="19"/>
      <c r="BC95" s="19"/>
      <c r="BD95" s="19"/>
      <c r="BE95" s="19"/>
      <c r="BF95" s="19"/>
      <c r="BG95" s="19"/>
      <c r="BH95" s="19"/>
      <c r="BI95" s="19"/>
      <c r="BJ95" s="19"/>
      <c r="BK95" s="19"/>
      <c r="BL95" s="19"/>
      <c r="BM95" s="19"/>
      <c r="BN95" s="19"/>
      <c r="BO95" s="19"/>
      <c r="BP95" s="19"/>
      <c r="BQ95" s="19"/>
      <c r="BR95" s="19"/>
      <c r="BS95" s="19"/>
      <c r="BT95" s="19"/>
      <c r="BU95" s="19"/>
      <c r="BV95" s="19"/>
      <c r="BW95" s="19"/>
      <c r="BX95" s="19"/>
      <c r="BY95" s="19"/>
      <c r="BZ95" s="19"/>
      <c r="CA95" s="19"/>
      <c r="CB95" s="19"/>
      <c r="CC95" s="19"/>
      <c r="CD95" s="19"/>
      <c r="CE95" s="19"/>
      <c r="CF95" s="19"/>
      <c r="CG95" s="19"/>
      <c r="CH95" s="19"/>
      <c r="CI95" s="19"/>
      <c r="CJ95" s="19"/>
      <c r="CK95" s="19"/>
      <c r="CL95" s="19"/>
      <c r="CM95" s="19"/>
      <c r="CN95" s="19"/>
      <c r="CO95" s="19"/>
      <c r="CP95" s="19"/>
      <c r="CQ95" s="19"/>
      <c r="CR95" s="19"/>
      <c r="CS95" s="19"/>
      <c r="CT95" s="19"/>
      <c r="CU95" s="19"/>
    </row>
    <row r="96" spans="1:99" ht="30" customHeight="1" thickBot="1">
      <c r="A96" s="20"/>
      <c r="B96" s="71">
        <v>3.3</v>
      </c>
      <c r="C96" s="124" t="s">
        <v>173</v>
      </c>
      <c r="D96" s="210" t="s">
        <v>567</v>
      </c>
      <c r="E96" s="155">
        <f>F96-1</f>
        <v>44855</v>
      </c>
      <c r="F96" s="155">
        <f>F33</f>
        <v>44856</v>
      </c>
      <c r="G96" s="60"/>
      <c r="H96" s="60"/>
      <c r="I96" s="19"/>
      <c r="J96" s="19"/>
      <c r="K96" s="33"/>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232"/>
      <c r="AP96" s="232"/>
      <c r="AQ96" s="19"/>
      <c r="AR96" s="19"/>
      <c r="AS96" s="19"/>
      <c r="AT96" s="19"/>
      <c r="AU96" s="19"/>
      <c r="AV96" s="19"/>
      <c r="AW96" s="19"/>
      <c r="AX96" s="19"/>
      <c r="AY96" s="19"/>
      <c r="AZ96" s="19"/>
      <c r="BA96" s="19"/>
      <c r="BB96" s="19"/>
      <c r="BC96" s="19"/>
      <c r="BD96" s="19"/>
      <c r="BE96" s="19"/>
      <c r="BF96" s="19"/>
      <c r="BG96" s="19"/>
      <c r="BH96" s="19"/>
      <c r="BI96" s="19"/>
      <c r="BJ96" s="19"/>
      <c r="BK96" s="19"/>
      <c r="BL96" s="19"/>
      <c r="BM96" s="19"/>
      <c r="BN96" s="19"/>
      <c r="BO96" s="19"/>
      <c r="BP96" s="19"/>
      <c r="BQ96" s="19"/>
      <c r="BR96" s="19"/>
      <c r="BS96" s="19"/>
      <c r="BT96" s="19"/>
      <c r="BU96" s="19"/>
      <c r="BV96" s="19"/>
      <c r="BW96" s="19"/>
      <c r="BX96" s="19"/>
      <c r="BY96" s="19"/>
      <c r="BZ96" s="19"/>
      <c r="CA96" s="19"/>
      <c r="CB96" s="19"/>
      <c r="CC96" s="19"/>
      <c r="CD96" s="19"/>
      <c r="CE96" s="19"/>
      <c r="CF96" s="19"/>
      <c r="CG96" s="19"/>
      <c r="CH96" s="19"/>
      <c r="CI96" s="19"/>
      <c r="CJ96" s="19"/>
      <c r="CK96" s="19"/>
      <c r="CL96" s="19"/>
      <c r="CM96" s="19"/>
      <c r="CN96" s="19"/>
      <c r="CO96" s="19"/>
      <c r="CP96" s="19"/>
      <c r="CQ96" s="19"/>
      <c r="CR96" s="19"/>
      <c r="CS96" s="19"/>
      <c r="CT96" s="19"/>
      <c r="CU96" s="19"/>
    </row>
    <row r="97" spans="1:99" ht="30" customHeight="1" thickBot="1">
      <c r="A97" s="20"/>
      <c r="B97" s="73" t="s">
        <v>174</v>
      </c>
      <c r="C97" s="74" t="s">
        <v>175</v>
      </c>
      <c r="D97" s="213" t="s">
        <v>555</v>
      </c>
      <c r="E97" s="158">
        <f>E96</f>
        <v>44855</v>
      </c>
      <c r="F97" s="158">
        <f t="shared" ref="F97:F109" si="4">E97+1</f>
        <v>44856</v>
      </c>
      <c r="G97" s="60"/>
      <c r="H97" s="60"/>
      <c r="I97" s="19"/>
      <c r="J97" s="19"/>
      <c r="K97" s="33"/>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232"/>
      <c r="AQ97" s="232"/>
      <c r="AR97" s="19"/>
      <c r="AS97" s="19"/>
      <c r="AT97" s="19"/>
      <c r="AU97" s="19"/>
      <c r="AV97" s="19"/>
      <c r="AW97" s="19"/>
      <c r="AX97" s="19"/>
      <c r="AY97" s="19"/>
      <c r="AZ97" s="19"/>
      <c r="BA97" s="19"/>
      <c r="BB97" s="19"/>
      <c r="BC97" s="19"/>
      <c r="BD97" s="19"/>
      <c r="BE97" s="19"/>
      <c r="BF97" s="19"/>
      <c r="BG97" s="19"/>
      <c r="BH97" s="19"/>
      <c r="BI97" s="19"/>
      <c r="BJ97" s="19"/>
      <c r="BK97" s="19"/>
      <c r="BL97" s="19"/>
      <c r="BM97" s="19"/>
      <c r="BN97" s="19"/>
      <c r="BO97" s="19"/>
      <c r="BP97" s="19"/>
      <c r="BQ97" s="19"/>
      <c r="BR97" s="19"/>
      <c r="BS97" s="19"/>
      <c r="BT97" s="19"/>
      <c r="BU97" s="19"/>
      <c r="BV97" s="19"/>
      <c r="BW97" s="19"/>
      <c r="BX97" s="19"/>
      <c r="BY97" s="19"/>
      <c r="BZ97" s="19"/>
      <c r="CA97" s="19"/>
      <c r="CB97" s="19"/>
      <c r="CC97" s="19"/>
      <c r="CD97" s="19"/>
      <c r="CE97" s="19"/>
      <c r="CF97" s="19"/>
      <c r="CG97" s="19"/>
      <c r="CH97" s="19"/>
      <c r="CI97" s="19"/>
      <c r="CJ97" s="19"/>
      <c r="CK97" s="19"/>
      <c r="CL97" s="19"/>
      <c r="CM97" s="19"/>
      <c r="CN97" s="19"/>
      <c r="CO97" s="19"/>
      <c r="CP97" s="19"/>
      <c r="CQ97" s="19"/>
      <c r="CR97" s="19"/>
      <c r="CS97" s="19"/>
      <c r="CT97" s="19"/>
      <c r="CU97" s="19"/>
    </row>
    <row r="98" spans="1:99" ht="30" customHeight="1" thickBot="1">
      <c r="A98" s="20"/>
      <c r="B98" s="86" t="s">
        <v>176</v>
      </c>
      <c r="C98" s="85" t="s">
        <v>177</v>
      </c>
      <c r="D98" s="214" t="s">
        <v>555</v>
      </c>
      <c r="E98" s="159">
        <f>E97</f>
        <v>44855</v>
      </c>
      <c r="F98" s="159">
        <f>E98</f>
        <v>44855</v>
      </c>
      <c r="G98" s="60"/>
      <c r="H98" s="60"/>
      <c r="I98" s="19"/>
      <c r="J98" s="19"/>
      <c r="K98" s="33"/>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232"/>
      <c r="AR98" s="232"/>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row>
    <row r="99" spans="1:99" ht="30" customHeight="1" thickBot="1">
      <c r="A99" s="20"/>
      <c r="B99" s="86" t="s">
        <v>178</v>
      </c>
      <c r="C99" s="85" t="s">
        <v>179</v>
      </c>
      <c r="D99" s="214" t="s">
        <v>555</v>
      </c>
      <c r="E99" s="159">
        <f>F98</f>
        <v>44855</v>
      </c>
      <c r="F99" s="159">
        <f>E99</f>
        <v>44855</v>
      </c>
      <c r="G99" s="60"/>
      <c r="H99" s="60"/>
      <c r="I99" s="19"/>
      <c r="J99" s="19"/>
      <c r="K99" s="33"/>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51"/>
      <c r="AR99" s="32"/>
      <c r="AS99" s="19"/>
      <c r="AT99" s="19"/>
      <c r="AU99" s="19"/>
      <c r="AV99" s="19"/>
      <c r="AW99" s="19"/>
      <c r="AX99" s="19"/>
      <c r="AY99" s="19"/>
      <c r="AZ99" s="19"/>
      <c r="BA99" s="19"/>
      <c r="BB99" s="19"/>
      <c r="BC99" s="19"/>
      <c r="BD99" s="19"/>
      <c r="BE99" s="19"/>
      <c r="BF99" s="19"/>
      <c r="BG99" s="19"/>
      <c r="BH99" s="19"/>
      <c r="BI99" s="19"/>
      <c r="BJ99" s="19"/>
      <c r="BK99" s="19"/>
      <c r="BL99" s="19"/>
      <c r="BM99" s="19"/>
      <c r="BN99" s="19"/>
      <c r="BO99" s="19"/>
      <c r="BP99" s="19"/>
      <c r="BQ99" s="19"/>
      <c r="BR99" s="19"/>
      <c r="BS99" s="19"/>
      <c r="BT99" s="19"/>
      <c r="BU99" s="19"/>
      <c r="BV99" s="19"/>
      <c r="BW99" s="19"/>
      <c r="BX99" s="19"/>
      <c r="BY99" s="19"/>
      <c r="BZ99" s="19"/>
      <c r="CA99" s="19"/>
      <c r="CB99" s="19"/>
      <c r="CC99" s="19"/>
      <c r="CD99" s="19"/>
      <c r="CE99" s="19"/>
      <c r="CF99" s="19"/>
      <c r="CG99" s="19"/>
      <c r="CH99" s="19"/>
      <c r="CI99" s="19"/>
      <c r="CJ99" s="19"/>
      <c r="CK99" s="19"/>
      <c r="CL99" s="19"/>
      <c r="CM99" s="19"/>
      <c r="CN99" s="19"/>
      <c r="CO99" s="19"/>
      <c r="CP99" s="19"/>
      <c r="CQ99" s="19"/>
      <c r="CR99" s="19"/>
      <c r="CS99" s="19"/>
      <c r="CT99" s="19"/>
      <c r="CU99" s="19"/>
    </row>
    <row r="100" spans="1:99" ht="30" customHeight="1" thickBot="1">
      <c r="A100" s="20"/>
      <c r="B100" s="86" t="s">
        <v>180</v>
      </c>
      <c r="C100" s="85" t="s">
        <v>181</v>
      </c>
      <c r="D100" s="214" t="s">
        <v>555</v>
      </c>
      <c r="E100" s="159">
        <f t="shared" ref="E100:E106" si="5">F99</f>
        <v>44855</v>
      </c>
      <c r="F100" s="159">
        <f t="shared" ref="F100:F108" si="6">E100</f>
        <v>44855</v>
      </c>
      <c r="G100" s="60"/>
      <c r="H100" s="60"/>
      <c r="I100" s="19"/>
      <c r="J100" s="19"/>
      <c r="K100" s="33"/>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51"/>
      <c r="AR100" s="32"/>
      <c r="AS100" s="19"/>
      <c r="AT100" s="19"/>
      <c r="AU100" s="19"/>
      <c r="AV100" s="19"/>
      <c r="AW100" s="19"/>
      <c r="AX100" s="19"/>
      <c r="AY100" s="19"/>
      <c r="AZ100" s="19"/>
      <c r="BA100" s="19"/>
      <c r="BB100" s="19"/>
      <c r="BC100" s="19"/>
      <c r="BD100" s="19"/>
      <c r="BE100" s="19"/>
      <c r="BF100" s="19"/>
      <c r="BG100" s="19"/>
      <c r="BH100" s="19"/>
      <c r="BI100" s="19"/>
      <c r="BJ100" s="19"/>
      <c r="BK100" s="19"/>
      <c r="BL100" s="19"/>
      <c r="BM100" s="19"/>
      <c r="BN100" s="19"/>
      <c r="BO100" s="19"/>
      <c r="BP100" s="19"/>
      <c r="BQ100" s="19"/>
      <c r="BR100" s="19"/>
      <c r="BS100" s="19"/>
      <c r="BT100" s="19"/>
      <c r="BU100" s="19"/>
      <c r="BV100" s="19"/>
      <c r="BW100" s="19"/>
      <c r="BX100" s="19"/>
      <c r="BY100" s="19"/>
      <c r="BZ100" s="19"/>
      <c r="CA100" s="19"/>
      <c r="CB100" s="19"/>
      <c r="CC100" s="19"/>
      <c r="CD100" s="19"/>
      <c r="CE100" s="19"/>
      <c r="CF100" s="19"/>
      <c r="CG100" s="19"/>
      <c r="CH100" s="19"/>
      <c r="CI100" s="19"/>
      <c r="CJ100" s="19"/>
      <c r="CK100" s="19"/>
      <c r="CL100" s="19"/>
      <c r="CM100" s="19"/>
      <c r="CN100" s="19"/>
      <c r="CO100" s="19"/>
      <c r="CP100" s="19"/>
      <c r="CQ100" s="19"/>
      <c r="CR100" s="19"/>
      <c r="CS100" s="19"/>
      <c r="CT100" s="19"/>
      <c r="CU100" s="19"/>
    </row>
    <row r="101" spans="1:99" ht="30" customHeight="1" thickBot="1">
      <c r="A101" s="20"/>
      <c r="B101" s="86" t="s">
        <v>182</v>
      </c>
      <c r="C101" s="85" t="s">
        <v>183</v>
      </c>
      <c r="D101" s="214" t="s">
        <v>555</v>
      </c>
      <c r="E101" s="159">
        <f t="shared" si="5"/>
        <v>44855</v>
      </c>
      <c r="F101" s="159">
        <f t="shared" si="6"/>
        <v>44855</v>
      </c>
      <c r="G101" s="60"/>
      <c r="H101" s="60"/>
      <c r="I101" s="19"/>
      <c r="J101" s="19"/>
      <c r="K101" s="33"/>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51"/>
      <c r="AR101" s="32"/>
      <c r="AS101" s="19"/>
      <c r="AT101" s="19"/>
      <c r="AU101" s="19"/>
      <c r="AV101" s="19"/>
      <c r="AW101" s="19"/>
      <c r="AX101" s="19"/>
      <c r="AY101" s="19"/>
      <c r="AZ101" s="19"/>
      <c r="BA101" s="19"/>
      <c r="BB101" s="19"/>
      <c r="BC101" s="19"/>
      <c r="BD101" s="19"/>
      <c r="BE101" s="19"/>
      <c r="BF101" s="19"/>
      <c r="BG101" s="19"/>
      <c r="BH101" s="19"/>
      <c r="BI101" s="19"/>
      <c r="BJ101" s="19"/>
      <c r="BK101" s="19"/>
      <c r="BL101" s="19"/>
      <c r="BM101" s="19"/>
      <c r="BN101" s="19"/>
      <c r="BO101" s="19"/>
      <c r="BP101" s="19"/>
      <c r="BQ101" s="19"/>
      <c r="BR101" s="19"/>
      <c r="BS101" s="19"/>
      <c r="BT101" s="19"/>
      <c r="BU101" s="19"/>
      <c r="BV101" s="19"/>
      <c r="BW101" s="19"/>
      <c r="BX101" s="19"/>
      <c r="BY101" s="19"/>
      <c r="BZ101" s="19"/>
      <c r="CA101" s="19"/>
      <c r="CB101" s="19"/>
      <c r="CC101" s="19"/>
      <c r="CD101" s="19"/>
      <c r="CE101" s="19"/>
      <c r="CF101" s="19"/>
      <c r="CG101" s="19"/>
      <c r="CH101" s="19"/>
      <c r="CI101" s="19"/>
      <c r="CJ101" s="19"/>
      <c r="CK101" s="19"/>
      <c r="CL101" s="19"/>
      <c r="CM101" s="19"/>
      <c r="CN101" s="19"/>
      <c r="CO101" s="19"/>
      <c r="CP101" s="19"/>
      <c r="CQ101" s="19"/>
      <c r="CR101" s="19"/>
      <c r="CS101" s="19"/>
      <c r="CT101" s="19"/>
      <c r="CU101" s="19"/>
    </row>
    <row r="102" spans="1:99" ht="30" customHeight="1" thickBot="1">
      <c r="A102" s="20"/>
      <c r="B102" s="86" t="s">
        <v>184</v>
      </c>
      <c r="C102" s="85" t="s">
        <v>185</v>
      </c>
      <c r="D102" s="214" t="s">
        <v>555</v>
      </c>
      <c r="E102" s="159">
        <f t="shared" si="5"/>
        <v>44855</v>
      </c>
      <c r="F102" s="159">
        <f t="shared" si="6"/>
        <v>44855</v>
      </c>
      <c r="G102" s="60"/>
      <c r="H102" s="60"/>
      <c r="I102" s="19"/>
      <c r="J102" s="19"/>
      <c r="K102" s="33"/>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51"/>
      <c r="AR102" s="32"/>
      <c r="AS102" s="19"/>
      <c r="AT102" s="19"/>
      <c r="AU102" s="19"/>
      <c r="AV102" s="19"/>
      <c r="AW102" s="19"/>
      <c r="AX102" s="19"/>
      <c r="AY102" s="19"/>
      <c r="AZ102" s="19"/>
      <c r="BA102" s="19"/>
      <c r="BB102" s="19"/>
      <c r="BC102" s="19"/>
      <c r="BD102" s="19"/>
      <c r="BE102" s="19"/>
      <c r="BF102" s="19"/>
      <c r="BG102" s="19"/>
      <c r="BH102" s="19"/>
      <c r="BI102" s="19"/>
      <c r="BJ102" s="19"/>
      <c r="BK102" s="19"/>
      <c r="BL102" s="19"/>
      <c r="BM102" s="19"/>
      <c r="BN102" s="19"/>
      <c r="BO102" s="19"/>
      <c r="BP102" s="19"/>
      <c r="BQ102" s="19"/>
      <c r="BR102" s="19"/>
      <c r="BS102" s="19"/>
      <c r="BT102" s="19"/>
      <c r="BU102" s="19"/>
      <c r="BV102" s="19"/>
      <c r="BW102" s="19"/>
      <c r="BX102" s="19"/>
      <c r="BY102" s="19"/>
      <c r="BZ102" s="19"/>
      <c r="CA102" s="19"/>
      <c r="CB102" s="19"/>
      <c r="CC102" s="19"/>
      <c r="CD102" s="19"/>
      <c r="CE102" s="19"/>
      <c r="CF102" s="19"/>
      <c r="CG102" s="19"/>
      <c r="CH102" s="19"/>
      <c r="CI102" s="19"/>
      <c r="CJ102" s="19"/>
      <c r="CK102" s="19"/>
      <c r="CL102" s="19"/>
      <c r="CM102" s="19"/>
      <c r="CN102" s="19"/>
      <c r="CO102" s="19"/>
      <c r="CP102" s="19"/>
      <c r="CQ102" s="19"/>
      <c r="CR102" s="19"/>
      <c r="CS102" s="19"/>
      <c r="CT102" s="19"/>
      <c r="CU102" s="19"/>
    </row>
    <row r="103" spans="1:99" ht="30" customHeight="1" thickBot="1">
      <c r="A103" s="20"/>
      <c r="B103" s="86" t="s">
        <v>186</v>
      </c>
      <c r="C103" s="85" t="s">
        <v>187</v>
      </c>
      <c r="D103" s="214" t="s">
        <v>555</v>
      </c>
      <c r="E103" s="159">
        <f t="shared" si="5"/>
        <v>44855</v>
      </c>
      <c r="F103" s="159">
        <f>E103+1</f>
        <v>44856</v>
      </c>
      <c r="G103" s="60"/>
      <c r="H103" s="60"/>
      <c r="I103" s="19"/>
      <c r="J103" s="19"/>
      <c r="K103" s="33"/>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51"/>
      <c r="AR103" s="32"/>
      <c r="AS103" s="19"/>
      <c r="AT103" s="19"/>
      <c r="AU103" s="19"/>
      <c r="AV103" s="19"/>
      <c r="AW103" s="19"/>
      <c r="AX103" s="19"/>
      <c r="AY103" s="19"/>
      <c r="AZ103" s="19"/>
      <c r="BA103" s="19"/>
      <c r="BB103" s="19"/>
      <c r="BC103" s="19"/>
      <c r="BD103" s="19"/>
      <c r="BE103" s="19"/>
      <c r="BF103" s="19"/>
      <c r="BG103" s="19"/>
      <c r="BH103" s="19"/>
      <c r="BI103" s="19"/>
      <c r="BJ103" s="19"/>
      <c r="BK103" s="19"/>
      <c r="BL103" s="19"/>
      <c r="BM103" s="19"/>
      <c r="BN103" s="19"/>
      <c r="BO103" s="19"/>
      <c r="BP103" s="19"/>
      <c r="BQ103" s="19"/>
      <c r="BR103" s="19"/>
      <c r="BS103" s="19"/>
      <c r="BT103" s="19"/>
      <c r="BU103" s="19"/>
      <c r="BV103" s="19"/>
      <c r="BW103" s="19"/>
      <c r="BX103" s="19"/>
      <c r="BY103" s="19"/>
      <c r="BZ103" s="19"/>
      <c r="CA103" s="19"/>
      <c r="CB103" s="19"/>
      <c r="CC103" s="19"/>
      <c r="CD103" s="19"/>
      <c r="CE103" s="19"/>
      <c r="CF103" s="19"/>
      <c r="CG103" s="19"/>
      <c r="CH103" s="19"/>
      <c r="CI103" s="19"/>
      <c r="CJ103" s="19"/>
      <c r="CK103" s="19"/>
      <c r="CL103" s="19"/>
      <c r="CM103" s="19"/>
      <c r="CN103" s="19"/>
      <c r="CO103" s="19"/>
      <c r="CP103" s="19"/>
      <c r="CQ103" s="19"/>
      <c r="CR103" s="19"/>
      <c r="CS103" s="19"/>
      <c r="CT103" s="19"/>
      <c r="CU103" s="19"/>
    </row>
    <row r="104" spans="1:99" ht="30" customHeight="1" thickBot="1">
      <c r="A104" s="20"/>
      <c r="B104" s="86" t="s">
        <v>188</v>
      </c>
      <c r="C104" s="85" t="s">
        <v>189</v>
      </c>
      <c r="D104" s="214" t="s">
        <v>555</v>
      </c>
      <c r="E104" s="159">
        <f t="shared" si="5"/>
        <v>44856</v>
      </c>
      <c r="F104" s="159">
        <f t="shared" si="6"/>
        <v>44856</v>
      </c>
      <c r="G104" s="60"/>
      <c r="H104" s="60"/>
      <c r="I104" s="19"/>
      <c r="J104" s="19"/>
      <c r="K104" s="33"/>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51"/>
      <c r="AR104" s="32"/>
      <c r="AS104" s="19"/>
      <c r="AT104" s="19"/>
      <c r="AU104" s="19"/>
      <c r="AV104" s="19"/>
      <c r="AW104" s="19"/>
      <c r="AX104" s="19"/>
      <c r="AY104" s="19"/>
      <c r="AZ104" s="19"/>
      <c r="BA104" s="19"/>
      <c r="BB104" s="19"/>
      <c r="BC104" s="19"/>
      <c r="BD104" s="19"/>
      <c r="BE104" s="19"/>
      <c r="BF104" s="19"/>
      <c r="BG104" s="19"/>
      <c r="BH104" s="19"/>
      <c r="BI104" s="19"/>
      <c r="BJ104" s="19"/>
      <c r="BK104" s="19"/>
      <c r="BL104" s="19"/>
      <c r="BM104" s="19"/>
      <c r="BN104" s="19"/>
      <c r="BO104" s="19"/>
      <c r="BP104" s="19"/>
      <c r="BQ104" s="19"/>
      <c r="BR104" s="19"/>
      <c r="BS104" s="19"/>
      <c r="BT104" s="19"/>
      <c r="BU104" s="19"/>
      <c r="BV104" s="19"/>
      <c r="BW104" s="19"/>
      <c r="BX104" s="19"/>
      <c r="BY104" s="19"/>
      <c r="BZ104" s="19"/>
      <c r="CA104" s="19"/>
      <c r="CB104" s="19"/>
      <c r="CC104" s="19"/>
      <c r="CD104" s="19"/>
      <c r="CE104" s="19"/>
      <c r="CF104" s="19"/>
      <c r="CG104" s="19"/>
      <c r="CH104" s="19"/>
      <c r="CI104" s="19"/>
      <c r="CJ104" s="19"/>
      <c r="CK104" s="19"/>
      <c r="CL104" s="19"/>
      <c r="CM104" s="19"/>
      <c r="CN104" s="19"/>
      <c r="CO104" s="19"/>
      <c r="CP104" s="19"/>
      <c r="CQ104" s="19"/>
      <c r="CR104" s="19"/>
      <c r="CS104" s="19"/>
      <c r="CT104" s="19"/>
      <c r="CU104" s="19"/>
    </row>
    <row r="105" spans="1:99" ht="30" customHeight="1" thickBot="1">
      <c r="A105" s="20"/>
      <c r="B105" s="86" t="s">
        <v>190</v>
      </c>
      <c r="C105" s="85" t="s">
        <v>191</v>
      </c>
      <c r="D105" s="214" t="s">
        <v>555</v>
      </c>
      <c r="E105" s="159">
        <f t="shared" si="5"/>
        <v>44856</v>
      </c>
      <c r="F105" s="159">
        <f t="shared" si="6"/>
        <v>44856</v>
      </c>
      <c r="G105" s="60"/>
      <c r="H105" s="60"/>
      <c r="I105" s="19"/>
      <c r="J105" s="19"/>
      <c r="K105" s="33"/>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51"/>
      <c r="AR105" s="32"/>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19"/>
      <c r="BR105" s="19"/>
      <c r="BS105" s="19"/>
      <c r="BT105" s="19"/>
      <c r="BU105" s="19"/>
      <c r="BV105" s="19"/>
      <c r="BW105" s="19"/>
      <c r="BX105" s="19"/>
      <c r="BY105" s="19"/>
      <c r="BZ105" s="19"/>
      <c r="CA105" s="19"/>
      <c r="CB105" s="19"/>
      <c r="CC105" s="19"/>
      <c r="CD105" s="19"/>
      <c r="CE105" s="19"/>
      <c r="CF105" s="19"/>
      <c r="CG105" s="19"/>
      <c r="CH105" s="19"/>
      <c r="CI105" s="19"/>
      <c r="CJ105" s="19"/>
      <c r="CK105" s="19"/>
      <c r="CL105" s="19"/>
      <c r="CM105" s="19"/>
      <c r="CN105" s="19"/>
      <c r="CO105" s="19"/>
      <c r="CP105" s="19"/>
      <c r="CQ105" s="19"/>
      <c r="CR105" s="19"/>
      <c r="CS105" s="19"/>
      <c r="CT105" s="19"/>
      <c r="CU105" s="19"/>
    </row>
    <row r="106" spans="1:99" ht="30" customHeight="1" thickBot="1">
      <c r="A106" s="20"/>
      <c r="B106" s="86" t="s">
        <v>192</v>
      </c>
      <c r="C106" s="85" t="s">
        <v>193</v>
      </c>
      <c r="D106" s="214" t="s">
        <v>555</v>
      </c>
      <c r="E106" s="159">
        <f t="shared" si="5"/>
        <v>44856</v>
      </c>
      <c r="F106" s="159">
        <f t="shared" si="6"/>
        <v>44856</v>
      </c>
      <c r="G106" s="60"/>
      <c r="H106" s="60"/>
      <c r="I106" s="19"/>
      <c r="J106" s="19"/>
      <c r="K106" s="33"/>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51"/>
      <c r="AR106" s="32"/>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c r="BO106" s="19"/>
      <c r="BP106" s="19"/>
      <c r="BQ106" s="19"/>
      <c r="BR106" s="19"/>
      <c r="BS106" s="19"/>
      <c r="BT106" s="19"/>
      <c r="BU106" s="19"/>
      <c r="BV106" s="19"/>
      <c r="BW106" s="19"/>
      <c r="BX106" s="19"/>
      <c r="BY106" s="19"/>
      <c r="BZ106" s="19"/>
      <c r="CA106" s="19"/>
      <c r="CB106" s="19"/>
      <c r="CC106" s="19"/>
      <c r="CD106" s="19"/>
      <c r="CE106" s="19"/>
      <c r="CF106" s="19"/>
      <c r="CG106" s="19"/>
      <c r="CH106" s="19"/>
      <c r="CI106" s="19"/>
      <c r="CJ106" s="19"/>
      <c r="CK106" s="19"/>
      <c r="CL106" s="19"/>
      <c r="CM106" s="19"/>
      <c r="CN106" s="19"/>
      <c r="CO106" s="19"/>
      <c r="CP106" s="19"/>
      <c r="CQ106" s="19"/>
      <c r="CR106" s="19"/>
      <c r="CS106" s="19"/>
      <c r="CT106" s="19"/>
      <c r="CU106" s="19"/>
    </row>
    <row r="107" spans="1:99" ht="30" customHeight="1" thickBot="1">
      <c r="A107" s="20"/>
      <c r="B107" s="86" t="s">
        <v>194</v>
      </c>
      <c r="C107" s="85" t="s">
        <v>195</v>
      </c>
      <c r="D107" s="214" t="s">
        <v>555</v>
      </c>
      <c r="E107" s="159">
        <f>E106</f>
        <v>44856</v>
      </c>
      <c r="F107" s="159">
        <f t="shared" si="6"/>
        <v>44856</v>
      </c>
      <c r="G107" s="60"/>
      <c r="H107" s="60"/>
      <c r="I107" s="19"/>
      <c r="J107" s="19"/>
      <c r="K107" s="33"/>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51"/>
      <c r="AR107" s="32"/>
      <c r="AS107" s="19"/>
      <c r="AT107" s="19"/>
      <c r="AU107" s="19"/>
      <c r="AV107" s="19"/>
      <c r="AW107" s="19"/>
      <c r="AX107" s="19"/>
      <c r="AY107" s="19"/>
      <c r="AZ107" s="19"/>
      <c r="BA107" s="19"/>
      <c r="BB107" s="19"/>
      <c r="BC107" s="19"/>
      <c r="BD107" s="19"/>
      <c r="BE107" s="19"/>
      <c r="BF107" s="19"/>
      <c r="BG107" s="19"/>
      <c r="BH107" s="19"/>
      <c r="BI107" s="19"/>
      <c r="BJ107" s="19"/>
      <c r="BK107" s="19"/>
      <c r="BL107" s="19"/>
      <c r="BM107" s="19"/>
      <c r="BN107" s="19"/>
      <c r="BO107" s="19"/>
      <c r="BP107" s="19"/>
      <c r="BQ107" s="19"/>
      <c r="BR107" s="19"/>
      <c r="BS107" s="19"/>
      <c r="BT107" s="19"/>
      <c r="BU107" s="19"/>
      <c r="BV107" s="19"/>
      <c r="BW107" s="19"/>
      <c r="BX107" s="19"/>
      <c r="BY107" s="19"/>
      <c r="BZ107" s="19"/>
      <c r="CA107" s="19"/>
      <c r="CB107" s="19"/>
      <c r="CC107" s="19"/>
      <c r="CD107" s="19"/>
      <c r="CE107" s="19"/>
      <c r="CF107" s="19"/>
      <c r="CG107" s="19"/>
      <c r="CH107" s="19"/>
      <c r="CI107" s="19"/>
      <c r="CJ107" s="19"/>
      <c r="CK107" s="19"/>
      <c r="CL107" s="19"/>
      <c r="CM107" s="19"/>
      <c r="CN107" s="19"/>
      <c r="CO107" s="19"/>
      <c r="CP107" s="19"/>
      <c r="CQ107" s="19"/>
      <c r="CR107" s="19"/>
      <c r="CS107" s="19"/>
      <c r="CT107" s="19"/>
      <c r="CU107" s="19"/>
    </row>
    <row r="108" spans="1:99" ht="30" customHeight="1" thickBot="1">
      <c r="A108" s="20"/>
      <c r="B108" s="86" t="s">
        <v>542</v>
      </c>
      <c r="C108" s="85" t="s">
        <v>541</v>
      </c>
      <c r="D108" s="214" t="s">
        <v>555</v>
      </c>
      <c r="E108" s="159">
        <f>E107</f>
        <v>44856</v>
      </c>
      <c r="F108" s="159">
        <f t="shared" si="6"/>
        <v>44856</v>
      </c>
      <c r="G108" s="60"/>
      <c r="H108" s="60"/>
      <c r="I108" s="19"/>
      <c r="J108" s="19"/>
      <c r="K108" s="33"/>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51"/>
      <c r="AR108" s="32"/>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row>
    <row r="109" spans="1:99" ht="30" customHeight="1" thickBot="1">
      <c r="A109" s="20"/>
      <c r="B109" s="73" t="s">
        <v>196</v>
      </c>
      <c r="C109" s="74" t="s">
        <v>197</v>
      </c>
      <c r="D109" s="213" t="s">
        <v>561</v>
      </c>
      <c r="E109" s="158">
        <f>F98+1</f>
        <v>44856</v>
      </c>
      <c r="F109" s="158">
        <f t="shared" si="4"/>
        <v>44857</v>
      </c>
      <c r="G109" s="60"/>
      <c r="H109" s="60"/>
      <c r="I109" s="19"/>
      <c r="J109" s="19"/>
      <c r="K109" s="33"/>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c r="BQ109" s="19"/>
      <c r="BR109" s="19"/>
      <c r="BS109" s="19"/>
      <c r="BT109" s="19"/>
      <c r="BU109" s="19"/>
      <c r="BV109" s="19"/>
      <c r="BW109" s="19"/>
      <c r="BX109" s="19"/>
      <c r="BY109" s="19"/>
      <c r="BZ109" s="19"/>
      <c r="CA109" s="19"/>
      <c r="CB109" s="19"/>
      <c r="CC109" s="19"/>
      <c r="CD109" s="19"/>
      <c r="CE109" s="19"/>
      <c r="CF109" s="19"/>
      <c r="CG109" s="19"/>
      <c r="CH109" s="19"/>
      <c r="CI109" s="19"/>
      <c r="CJ109" s="19"/>
      <c r="CK109" s="19"/>
      <c r="CL109" s="19"/>
      <c r="CM109" s="19"/>
      <c r="CN109" s="19"/>
      <c r="CO109" s="19"/>
      <c r="CP109" s="19"/>
      <c r="CQ109" s="19"/>
      <c r="CR109" s="19"/>
      <c r="CS109" s="19"/>
      <c r="CT109" s="19"/>
      <c r="CU109" s="19"/>
    </row>
    <row r="110" spans="1:99" ht="30" customHeight="1" thickBot="1">
      <c r="A110" s="20"/>
      <c r="B110" s="86" t="s">
        <v>198</v>
      </c>
      <c r="C110" s="85" t="s">
        <v>199</v>
      </c>
      <c r="D110" s="214" t="s">
        <v>561</v>
      </c>
      <c r="E110" s="159">
        <f>E109</f>
        <v>44856</v>
      </c>
      <c r="F110" s="159">
        <f>E110</f>
        <v>44856</v>
      </c>
      <c r="G110" s="60"/>
      <c r="H110" s="60"/>
      <c r="I110" s="19"/>
      <c r="J110" s="19"/>
      <c r="K110" s="33"/>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61"/>
      <c r="AR110" s="37"/>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c r="CA110" s="19"/>
      <c r="CB110" s="19"/>
      <c r="CC110" s="19"/>
      <c r="CD110" s="19"/>
      <c r="CE110" s="19"/>
      <c r="CF110" s="19"/>
      <c r="CG110" s="19"/>
      <c r="CH110" s="19"/>
      <c r="CI110" s="19"/>
      <c r="CJ110" s="19"/>
      <c r="CK110" s="19"/>
      <c r="CL110" s="19"/>
      <c r="CM110" s="19"/>
      <c r="CN110" s="19"/>
      <c r="CO110" s="19"/>
      <c r="CP110" s="19"/>
      <c r="CQ110" s="19"/>
      <c r="CR110" s="19"/>
      <c r="CS110" s="19"/>
      <c r="CT110" s="19"/>
      <c r="CU110" s="19"/>
    </row>
    <row r="111" spans="1:99" ht="30" customHeight="1" thickBot="1">
      <c r="A111" s="20"/>
      <c r="B111" s="86" t="s">
        <v>200</v>
      </c>
      <c r="C111" s="85" t="s">
        <v>201</v>
      </c>
      <c r="D111" s="214" t="s">
        <v>561</v>
      </c>
      <c r="E111" s="159">
        <f t="shared" ref="E111:E119" si="7">E110</f>
        <v>44856</v>
      </c>
      <c r="F111" s="159">
        <f t="shared" ref="F111:F120" si="8">E111</f>
        <v>44856</v>
      </c>
      <c r="G111" s="60"/>
      <c r="H111" s="60"/>
      <c r="I111" s="19"/>
      <c r="J111" s="19"/>
      <c r="K111" s="33"/>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61"/>
      <c r="AR111" s="37"/>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c r="BO111" s="19"/>
      <c r="BP111" s="19"/>
      <c r="BQ111" s="19"/>
      <c r="BR111" s="19"/>
      <c r="BS111" s="19"/>
      <c r="BT111" s="19"/>
      <c r="BU111" s="19"/>
      <c r="BV111" s="19"/>
      <c r="BW111" s="19"/>
      <c r="BX111" s="19"/>
      <c r="BY111" s="19"/>
      <c r="BZ111" s="19"/>
      <c r="CA111" s="19"/>
      <c r="CB111" s="19"/>
      <c r="CC111" s="19"/>
      <c r="CD111" s="19"/>
      <c r="CE111" s="19"/>
      <c r="CF111" s="19"/>
      <c r="CG111" s="19"/>
      <c r="CH111" s="19"/>
      <c r="CI111" s="19"/>
      <c r="CJ111" s="19"/>
      <c r="CK111" s="19"/>
      <c r="CL111" s="19"/>
      <c r="CM111" s="19"/>
      <c r="CN111" s="19"/>
      <c r="CO111" s="19"/>
      <c r="CP111" s="19"/>
      <c r="CQ111" s="19"/>
      <c r="CR111" s="19"/>
      <c r="CS111" s="19"/>
      <c r="CT111" s="19"/>
      <c r="CU111" s="19"/>
    </row>
    <row r="112" spans="1:99" ht="30" customHeight="1" thickBot="1">
      <c r="A112" s="20"/>
      <c r="B112" s="86" t="s">
        <v>202</v>
      </c>
      <c r="C112" s="85" t="s">
        <v>203</v>
      </c>
      <c r="D112" s="214" t="s">
        <v>561</v>
      </c>
      <c r="E112" s="159">
        <f t="shared" si="7"/>
        <v>44856</v>
      </c>
      <c r="F112" s="159">
        <f t="shared" si="8"/>
        <v>44856</v>
      </c>
      <c r="G112" s="60"/>
      <c r="H112" s="60"/>
      <c r="I112" s="19"/>
      <c r="J112" s="19"/>
      <c r="K112" s="33"/>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61"/>
      <c r="AR112" s="37"/>
      <c r="AS112" s="19"/>
      <c r="AT112" s="19"/>
      <c r="AU112" s="19"/>
      <c r="AV112" s="19"/>
      <c r="AW112" s="19"/>
      <c r="AX112" s="19"/>
      <c r="AY112" s="19"/>
      <c r="AZ112" s="19"/>
      <c r="BA112" s="19"/>
      <c r="BB112" s="19"/>
      <c r="BC112" s="19"/>
      <c r="BD112" s="19"/>
      <c r="BE112" s="19"/>
      <c r="BF112" s="19"/>
      <c r="BG112" s="19"/>
      <c r="BH112" s="19"/>
      <c r="BI112" s="19"/>
      <c r="BJ112" s="19"/>
      <c r="BK112" s="19"/>
      <c r="BL112" s="19"/>
      <c r="BM112" s="19"/>
      <c r="BN112" s="19"/>
      <c r="BO112" s="19"/>
      <c r="BP112" s="19"/>
      <c r="BQ112" s="19"/>
      <c r="BR112" s="19"/>
      <c r="BS112" s="19"/>
      <c r="BT112" s="19"/>
      <c r="BU112" s="19"/>
      <c r="BV112" s="19"/>
      <c r="BW112" s="19"/>
      <c r="BX112" s="19"/>
      <c r="BY112" s="19"/>
      <c r="BZ112" s="19"/>
      <c r="CA112" s="19"/>
      <c r="CB112" s="19"/>
      <c r="CC112" s="19"/>
      <c r="CD112" s="19"/>
      <c r="CE112" s="19"/>
      <c r="CF112" s="19"/>
      <c r="CG112" s="19"/>
      <c r="CH112" s="19"/>
      <c r="CI112" s="19"/>
      <c r="CJ112" s="19"/>
      <c r="CK112" s="19"/>
      <c r="CL112" s="19"/>
      <c r="CM112" s="19"/>
      <c r="CN112" s="19"/>
      <c r="CO112" s="19"/>
      <c r="CP112" s="19"/>
      <c r="CQ112" s="19"/>
      <c r="CR112" s="19"/>
      <c r="CS112" s="19"/>
      <c r="CT112" s="19"/>
      <c r="CU112" s="19"/>
    </row>
    <row r="113" spans="1:99" ht="30" customHeight="1" thickBot="1">
      <c r="A113" s="20"/>
      <c r="B113" s="86" t="s">
        <v>204</v>
      </c>
      <c r="C113" s="85" t="s">
        <v>205</v>
      </c>
      <c r="D113" s="214" t="s">
        <v>561</v>
      </c>
      <c r="E113" s="159">
        <f t="shared" si="7"/>
        <v>44856</v>
      </c>
      <c r="F113" s="159">
        <f t="shared" si="8"/>
        <v>44856</v>
      </c>
      <c r="G113" s="60"/>
      <c r="H113" s="60"/>
      <c r="I113" s="19"/>
      <c r="J113" s="19"/>
      <c r="K113" s="33"/>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61"/>
      <c r="AR113" s="37"/>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row>
    <row r="114" spans="1:99" ht="30" customHeight="1" thickBot="1">
      <c r="A114" s="20"/>
      <c r="B114" s="86" t="s">
        <v>206</v>
      </c>
      <c r="C114" s="85" t="s">
        <v>207</v>
      </c>
      <c r="D114" s="214" t="s">
        <v>561</v>
      </c>
      <c r="E114" s="159">
        <f t="shared" si="7"/>
        <v>44856</v>
      </c>
      <c r="F114" s="159">
        <f>E114</f>
        <v>44856</v>
      </c>
      <c r="G114" s="60"/>
      <c r="H114" s="60"/>
      <c r="I114" s="19"/>
      <c r="J114" s="19"/>
      <c r="K114" s="33"/>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61"/>
      <c r="AR114" s="37"/>
      <c r="AS114" s="19"/>
      <c r="AT114" s="19"/>
      <c r="AU114" s="19"/>
      <c r="AV114" s="19"/>
      <c r="AW114" s="19"/>
      <c r="AX114" s="19"/>
      <c r="AY114" s="19"/>
      <c r="AZ114" s="19"/>
      <c r="BA114" s="19"/>
      <c r="BB114" s="19"/>
      <c r="BC114" s="19"/>
      <c r="BD114" s="19"/>
      <c r="BE114" s="19"/>
      <c r="BF114" s="19"/>
      <c r="BG114" s="19"/>
      <c r="BH114" s="19"/>
      <c r="BI114" s="19"/>
      <c r="BJ114" s="19"/>
      <c r="BK114" s="19"/>
      <c r="BL114" s="19"/>
      <c r="BM114" s="19"/>
      <c r="BN114" s="19"/>
      <c r="BO114" s="19"/>
      <c r="BP114" s="19"/>
      <c r="BQ114" s="19"/>
      <c r="BR114" s="19"/>
      <c r="BS114" s="19"/>
      <c r="BT114" s="19"/>
      <c r="BU114" s="19"/>
      <c r="BV114" s="19"/>
      <c r="BW114" s="19"/>
      <c r="BX114" s="19"/>
      <c r="BY114" s="19"/>
      <c r="BZ114" s="19"/>
      <c r="CA114" s="19"/>
      <c r="CB114" s="19"/>
      <c r="CC114" s="19"/>
      <c r="CD114" s="19"/>
      <c r="CE114" s="19"/>
      <c r="CF114" s="19"/>
      <c r="CG114" s="19"/>
      <c r="CH114" s="19"/>
      <c r="CI114" s="19"/>
      <c r="CJ114" s="19"/>
      <c r="CK114" s="19"/>
      <c r="CL114" s="19"/>
      <c r="CM114" s="19"/>
      <c r="CN114" s="19"/>
      <c r="CO114" s="19"/>
      <c r="CP114" s="19"/>
      <c r="CQ114" s="19"/>
      <c r="CR114" s="19"/>
      <c r="CS114" s="19"/>
      <c r="CT114" s="19"/>
      <c r="CU114" s="19"/>
    </row>
    <row r="115" spans="1:99" ht="30" customHeight="1" thickBot="1">
      <c r="A115" s="20"/>
      <c r="B115" s="86" t="s">
        <v>208</v>
      </c>
      <c r="C115" s="85" t="s">
        <v>209</v>
      </c>
      <c r="D115" s="214" t="s">
        <v>561</v>
      </c>
      <c r="E115" s="159">
        <f>F114</f>
        <v>44856</v>
      </c>
      <c r="F115" s="159">
        <f>E115+1</f>
        <v>44857</v>
      </c>
      <c r="G115" s="60"/>
      <c r="H115" s="60"/>
      <c r="I115" s="19"/>
      <c r="J115" s="19"/>
      <c r="K115" s="33"/>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61"/>
      <c r="AR115" s="37"/>
      <c r="AS115" s="19"/>
      <c r="AT115" s="19"/>
      <c r="AU115" s="19"/>
      <c r="AV115" s="19"/>
      <c r="AW115" s="19"/>
      <c r="AX115" s="19"/>
      <c r="AY115" s="19"/>
      <c r="AZ115" s="19"/>
      <c r="BA115" s="19"/>
      <c r="BB115" s="19"/>
      <c r="BC115" s="19"/>
      <c r="BD115" s="19"/>
      <c r="BE115" s="19"/>
      <c r="BF115" s="19"/>
      <c r="BG115" s="19"/>
      <c r="BH115" s="19"/>
      <c r="BI115" s="19"/>
      <c r="BJ115" s="19"/>
      <c r="BK115" s="19"/>
      <c r="BL115" s="19"/>
      <c r="BM115" s="19"/>
      <c r="BN115" s="19"/>
      <c r="BO115" s="19"/>
      <c r="BP115" s="19"/>
      <c r="BQ115" s="19"/>
      <c r="BR115" s="19"/>
      <c r="BS115" s="19"/>
      <c r="BT115" s="19"/>
      <c r="BU115" s="19"/>
      <c r="BV115" s="19"/>
      <c r="BW115" s="19"/>
      <c r="BX115" s="19"/>
      <c r="BY115" s="19"/>
      <c r="BZ115" s="19"/>
      <c r="CA115" s="19"/>
      <c r="CB115" s="19"/>
      <c r="CC115" s="19"/>
      <c r="CD115" s="19"/>
      <c r="CE115" s="19"/>
      <c r="CF115" s="19"/>
      <c r="CG115" s="19"/>
      <c r="CH115" s="19"/>
      <c r="CI115" s="19"/>
      <c r="CJ115" s="19"/>
      <c r="CK115" s="19"/>
      <c r="CL115" s="19"/>
      <c r="CM115" s="19"/>
      <c r="CN115" s="19"/>
      <c r="CO115" s="19"/>
      <c r="CP115" s="19"/>
      <c r="CQ115" s="19"/>
      <c r="CR115" s="19"/>
      <c r="CS115" s="19"/>
      <c r="CT115" s="19"/>
      <c r="CU115" s="19"/>
    </row>
    <row r="116" spans="1:99" ht="30" customHeight="1" thickBot="1">
      <c r="A116" s="20"/>
      <c r="B116" s="86" t="s">
        <v>210</v>
      </c>
      <c r="C116" s="85" t="s">
        <v>211</v>
      </c>
      <c r="D116" s="214" t="s">
        <v>561</v>
      </c>
      <c r="E116" s="159">
        <f>F115</f>
        <v>44857</v>
      </c>
      <c r="F116" s="159">
        <f t="shared" si="8"/>
        <v>44857</v>
      </c>
      <c r="G116" s="60"/>
      <c r="H116" s="60"/>
      <c r="I116" s="19"/>
      <c r="J116" s="19"/>
      <c r="K116" s="33"/>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61"/>
      <c r="AR116" s="37"/>
      <c r="AS116" s="19"/>
      <c r="AT116" s="19"/>
      <c r="AU116" s="19"/>
      <c r="AV116" s="19"/>
      <c r="AW116" s="19"/>
      <c r="AX116" s="19"/>
      <c r="AY116" s="19"/>
      <c r="AZ116" s="19"/>
      <c r="BA116" s="19"/>
      <c r="BB116" s="19"/>
      <c r="BC116" s="19"/>
      <c r="BD116" s="19"/>
      <c r="BE116" s="19"/>
      <c r="BF116" s="19"/>
      <c r="BG116" s="19"/>
      <c r="BH116" s="19"/>
      <c r="BI116" s="19"/>
      <c r="BJ116" s="19"/>
      <c r="BK116" s="19"/>
      <c r="BL116" s="19"/>
      <c r="BM116" s="19"/>
      <c r="BN116" s="19"/>
      <c r="BO116" s="19"/>
      <c r="BP116" s="19"/>
      <c r="BQ116" s="19"/>
      <c r="BR116" s="19"/>
      <c r="BS116" s="19"/>
      <c r="BT116" s="19"/>
      <c r="BU116" s="19"/>
      <c r="BV116" s="19"/>
      <c r="BW116" s="19"/>
      <c r="BX116" s="19"/>
      <c r="BY116" s="19"/>
      <c r="BZ116" s="19"/>
      <c r="CA116" s="19"/>
      <c r="CB116" s="19"/>
      <c r="CC116" s="19"/>
      <c r="CD116" s="19"/>
      <c r="CE116" s="19"/>
      <c r="CF116" s="19"/>
      <c r="CG116" s="19"/>
      <c r="CH116" s="19"/>
      <c r="CI116" s="19"/>
      <c r="CJ116" s="19"/>
      <c r="CK116" s="19"/>
      <c r="CL116" s="19"/>
      <c r="CM116" s="19"/>
      <c r="CN116" s="19"/>
      <c r="CO116" s="19"/>
      <c r="CP116" s="19"/>
      <c r="CQ116" s="19"/>
      <c r="CR116" s="19"/>
      <c r="CS116" s="19"/>
      <c r="CT116" s="19"/>
      <c r="CU116" s="19"/>
    </row>
    <row r="117" spans="1:99" ht="30" customHeight="1" thickBot="1">
      <c r="A117" s="20"/>
      <c r="B117" s="86" t="s">
        <v>212</v>
      </c>
      <c r="C117" s="85" t="s">
        <v>213</v>
      </c>
      <c r="D117" s="214" t="s">
        <v>561</v>
      </c>
      <c r="E117" s="159">
        <f t="shared" si="7"/>
        <v>44857</v>
      </c>
      <c r="F117" s="159">
        <f t="shared" si="8"/>
        <v>44857</v>
      </c>
      <c r="G117" s="60"/>
      <c r="H117" s="60"/>
      <c r="I117" s="19"/>
      <c r="J117" s="19"/>
      <c r="K117" s="33"/>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61"/>
      <c r="AR117" s="37"/>
      <c r="AS117" s="19"/>
      <c r="AT117" s="19"/>
      <c r="AU117" s="19"/>
      <c r="AV117" s="19"/>
      <c r="AW117" s="19"/>
      <c r="AX117" s="19"/>
      <c r="AY117" s="19"/>
      <c r="AZ117" s="19"/>
      <c r="BA117" s="19"/>
      <c r="BB117" s="19"/>
      <c r="BC117" s="19"/>
      <c r="BD117" s="19"/>
      <c r="BE117" s="19"/>
      <c r="BF117" s="19"/>
      <c r="BG117" s="19"/>
      <c r="BH117" s="19"/>
      <c r="BI117" s="19"/>
      <c r="BJ117" s="19"/>
      <c r="BK117" s="19"/>
      <c r="BL117" s="19"/>
      <c r="BM117" s="19"/>
      <c r="BN117" s="19"/>
      <c r="BO117" s="19"/>
      <c r="BP117" s="19"/>
      <c r="BQ117" s="19"/>
      <c r="BR117" s="19"/>
      <c r="BS117" s="19"/>
      <c r="BT117" s="19"/>
      <c r="BU117" s="19"/>
      <c r="BV117" s="19"/>
      <c r="BW117" s="19"/>
      <c r="BX117" s="19"/>
      <c r="BY117" s="19"/>
      <c r="BZ117" s="19"/>
      <c r="CA117" s="19"/>
      <c r="CB117" s="19"/>
      <c r="CC117" s="19"/>
      <c r="CD117" s="19"/>
      <c r="CE117" s="19"/>
      <c r="CF117" s="19"/>
      <c r="CG117" s="19"/>
      <c r="CH117" s="19"/>
      <c r="CI117" s="19"/>
      <c r="CJ117" s="19"/>
      <c r="CK117" s="19"/>
      <c r="CL117" s="19"/>
      <c r="CM117" s="19"/>
      <c r="CN117" s="19"/>
      <c r="CO117" s="19"/>
      <c r="CP117" s="19"/>
      <c r="CQ117" s="19"/>
      <c r="CR117" s="19"/>
      <c r="CS117" s="19"/>
      <c r="CT117" s="19"/>
      <c r="CU117" s="19"/>
    </row>
    <row r="118" spans="1:99" ht="30" customHeight="1" thickBot="1">
      <c r="A118" s="20"/>
      <c r="B118" s="86" t="s">
        <v>214</v>
      </c>
      <c r="C118" s="85" t="s">
        <v>215</v>
      </c>
      <c r="D118" s="214" t="s">
        <v>561</v>
      </c>
      <c r="E118" s="159">
        <f t="shared" si="7"/>
        <v>44857</v>
      </c>
      <c r="F118" s="159">
        <f t="shared" si="8"/>
        <v>44857</v>
      </c>
      <c r="G118" s="60"/>
      <c r="H118" s="60"/>
      <c r="I118" s="19"/>
      <c r="J118" s="19"/>
      <c r="K118" s="33"/>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61"/>
      <c r="AR118" s="37"/>
      <c r="AS118" s="19"/>
      <c r="AT118" s="19"/>
      <c r="AU118" s="19"/>
      <c r="AV118" s="19"/>
      <c r="AW118" s="19"/>
      <c r="AX118" s="19"/>
      <c r="AY118" s="19"/>
      <c r="AZ118" s="19"/>
      <c r="BA118" s="19"/>
      <c r="BB118" s="19"/>
      <c r="BC118" s="19"/>
      <c r="BD118" s="19"/>
      <c r="BE118" s="19"/>
      <c r="BF118" s="19"/>
      <c r="BG118" s="19"/>
      <c r="BH118" s="19"/>
      <c r="BI118" s="19"/>
      <c r="BJ118" s="19"/>
      <c r="BK118" s="19"/>
      <c r="BL118" s="19"/>
      <c r="BM118" s="19"/>
      <c r="BN118" s="19"/>
      <c r="BO118" s="19"/>
      <c r="BP118" s="19"/>
      <c r="BQ118" s="19"/>
      <c r="BR118" s="19"/>
      <c r="BS118" s="19"/>
      <c r="BT118" s="19"/>
      <c r="BU118" s="19"/>
      <c r="BV118" s="19"/>
      <c r="BW118" s="19"/>
      <c r="BX118" s="19"/>
      <c r="BY118" s="19"/>
      <c r="BZ118" s="19"/>
      <c r="CA118" s="19"/>
      <c r="CB118" s="19"/>
      <c r="CC118" s="19"/>
      <c r="CD118" s="19"/>
      <c r="CE118" s="19"/>
      <c r="CF118" s="19"/>
      <c r="CG118" s="19"/>
      <c r="CH118" s="19"/>
      <c r="CI118" s="19"/>
      <c r="CJ118" s="19"/>
      <c r="CK118" s="19"/>
      <c r="CL118" s="19"/>
      <c r="CM118" s="19"/>
      <c r="CN118" s="19"/>
      <c r="CO118" s="19"/>
      <c r="CP118" s="19"/>
      <c r="CQ118" s="19"/>
      <c r="CR118" s="19"/>
      <c r="CS118" s="19"/>
      <c r="CT118" s="19"/>
      <c r="CU118" s="19"/>
    </row>
    <row r="119" spans="1:99" ht="30" customHeight="1" thickBot="1">
      <c r="A119" s="20"/>
      <c r="B119" s="86" t="s">
        <v>216</v>
      </c>
      <c r="C119" s="85" t="s">
        <v>195</v>
      </c>
      <c r="D119" s="214" t="s">
        <v>561</v>
      </c>
      <c r="E119" s="159">
        <f t="shared" si="7"/>
        <v>44857</v>
      </c>
      <c r="F119" s="159">
        <f t="shared" si="8"/>
        <v>44857</v>
      </c>
      <c r="G119" s="60"/>
      <c r="H119" s="60"/>
      <c r="I119" s="19"/>
      <c r="J119" s="19"/>
      <c r="K119" s="33"/>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51"/>
      <c r="AR119" s="32"/>
      <c r="AS119" s="19"/>
      <c r="AT119" s="19"/>
      <c r="AU119" s="19"/>
      <c r="AV119" s="19"/>
      <c r="AW119" s="19"/>
      <c r="AX119" s="19"/>
      <c r="AY119" s="19"/>
      <c r="AZ119" s="19"/>
      <c r="BA119" s="19"/>
      <c r="BB119" s="19"/>
      <c r="BC119" s="19"/>
      <c r="BD119" s="19"/>
      <c r="BE119" s="19"/>
      <c r="BF119" s="19"/>
      <c r="BG119" s="19"/>
      <c r="BH119" s="19"/>
      <c r="BI119" s="19"/>
      <c r="BJ119" s="19"/>
      <c r="BK119" s="19"/>
      <c r="BL119" s="19"/>
      <c r="BM119" s="19"/>
      <c r="BN119" s="19"/>
      <c r="BO119" s="19"/>
      <c r="BP119" s="19"/>
      <c r="BQ119" s="19"/>
      <c r="BR119" s="19"/>
      <c r="BS119" s="19"/>
      <c r="BT119" s="19"/>
      <c r="BU119" s="19"/>
      <c r="BV119" s="19"/>
      <c r="BW119" s="19"/>
      <c r="BX119" s="19"/>
      <c r="BY119" s="19"/>
      <c r="BZ119" s="19"/>
      <c r="CA119" s="19"/>
      <c r="CB119" s="19"/>
      <c r="CC119" s="19"/>
      <c r="CD119" s="19"/>
      <c r="CE119" s="19"/>
      <c r="CF119" s="19"/>
      <c r="CG119" s="19"/>
      <c r="CH119" s="19"/>
      <c r="CI119" s="19"/>
      <c r="CJ119" s="19"/>
      <c r="CK119" s="19"/>
      <c r="CL119" s="19"/>
      <c r="CM119" s="19"/>
      <c r="CN119" s="19"/>
      <c r="CO119" s="19"/>
      <c r="CP119" s="19"/>
      <c r="CQ119" s="19"/>
      <c r="CR119" s="19"/>
      <c r="CS119" s="19"/>
      <c r="CT119" s="19"/>
      <c r="CU119" s="19"/>
    </row>
    <row r="120" spans="1:99" ht="30" customHeight="1" thickBot="1">
      <c r="A120" s="20"/>
      <c r="B120" s="86" t="s">
        <v>543</v>
      </c>
      <c r="C120" s="85" t="s">
        <v>541</v>
      </c>
      <c r="D120" s="214" t="s">
        <v>561</v>
      </c>
      <c r="E120" s="159">
        <f t="shared" ref="E120" si="9">E119</f>
        <v>44857</v>
      </c>
      <c r="F120" s="159">
        <f t="shared" si="8"/>
        <v>44857</v>
      </c>
      <c r="G120" s="60"/>
      <c r="H120" s="60"/>
      <c r="I120" s="19"/>
      <c r="J120" s="19"/>
      <c r="K120" s="33"/>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51"/>
      <c r="AR120" s="32"/>
      <c r="AS120" s="61"/>
      <c r="AT120" s="61"/>
      <c r="AU120" s="61"/>
      <c r="AV120" s="61"/>
      <c r="AW120" s="61"/>
      <c r="AX120" s="61"/>
      <c r="AY120" s="61"/>
      <c r="AZ120" s="61"/>
      <c r="BA120" s="61"/>
      <c r="BB120" s="61"/>
      <c r="BC120" s="61"/>
      <c r="BD120" s="61"/>
      <c r="BE120" s="61"/>
      <c r="BF120" s="61"/>
      <c r="BG120" s="61"/>
      <c r="BH120" s="61"/>
      <c r="BI120" s="61"/>
      <c r="BJ120" s="61"/>
      <c r="BK120" s="61"/>
      <c r="BL120" s="61"/>
      <c r="BM120" s="61"/>
      <c r="BN120" s="61"/>
      <c r="BO120" s="19"/>
      <c r="BP120" s="19"/>
      <c r="BQ120" s="19"/>
      <c r="BR120" s="19"/>
      <c r="BS120" s="19"/>
      <c r="BT120" s="19"/>
      <c r="BU120" s="19"/>
      <c r="BV120" s="19"/>
      <c r="BW120" s="19"/>
      <c r="BX120" s="19"/>
      <c r="BY120" s="19"/>
      <c r="BZ120" s="19"/>
      <c r="CA120" s="19"/>
      <c r="CB120" s="19"/>
      <c r="CC120" s="19"/>
      <c r="CD120" s="19"/>
      <c r="CE120" s="19"/>
      <c r="CF120" s="19"/>
      <c r="CG120" s="19"/>
      <c r="CH120" s="19"/>
      <c r="CI120" s="19"/>
      <c r="CJ120" s="19"/>
      <c r="CK120" s="19"/>
      <c r="CL120" s="19"/>
      <c r="CM120" s="19"/>
      <c r="CN120" s="19"/>
      <c r="CO120" s="19"/>
      <c r="CP120" s="19"/>
      <c r="CQ120" s="19"/>
      <c r="CR120" s="19"/>
      <c r="CS120" s="19"/>
      <c r="CT120" s="19"/>
      <c r="CU120" s="19"/>
    </row>
    <row r="121" spans="1:99" ht="30" customHeight="1" thickBot="1">
      <c r="A121" s="20"/>
      <c r="B121" s="47">
        <v>4</v>
      </c>
      <c r="C121" s="127" t="s">
        <v>217</v>
      </c>
      <c r="D121" s="215" t="s">
        <v>556</v>
      </c>
      <c r="E121" s="160">
        <v>44857</v>
      </c>
      <c r="F121" s="160">
        <v>44870</v>
      </c>
      <c r="G121" s="60" t="str">
        <f>IF(OR(ISBLANK(ProjectSchedule!task_start),ISBLANK(ProjectSchedule!task_end)),"",ProjectSchedule!task_end-ProjectSchedule!task_start+1)</f>
        <v/>
      </c>
      <c r="H121" s="60"/>
      <c r="I121" s="19"/>
      <c r="J121" s="19"/>
      <c r="K121" s="33"/>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232"/>
      <c r="AT121" s="232"/>
      <c r="AU121" s="232"/>
      <c r="AV121" s="232"/>
      <c r="AW121" s="232"/>
      <c r="AX121" s="232"/>
      <c r="AY121" s="232"/>
      <c r="AZ121" s="232"/>
      <c r="BA121" s="232"/>
      <c r="BB121" s="232"/>
      <c r="BC121" s="232"/>
      <c r="BD121" s="232"/>
      <c r="BE121" s="232"/>
      <c r="BF121" s="232"/>
      <c r="BG121" s="232"/>
      <c r="BH121" s="232"/>
      <c r="BI121" s="232"/>
      <c r="BJ121" s="232"/>
      <c r="BK121" s="232"/>
      <c r="BL121" s="232"/>
      <c r="BM121" s="232"/>
      <c r="BN121" s="232"/>
      <c r="BO121" s="19"/>
      <c r="BP121" s="19"/>
      <c r="BQ121" s="19"/>
      <c r="BR121" s="19"/>
      <c r="BS121" s="19"/>
      <c r="BT121" s="19"/>
      <c r="BU121" s="19"/>
      <c r="BV121" s="19"/>
      <c r="BW121" s="19"/>
      <c r="BX121" s="19"/>
      <c r="BY121" s="19"/>
      <c r="BZ121" s="19"/>
      <c r="CA121" s="19"/>
      <c r="CB121" s="19"/>
      <c r="CC121" s="19"/>
      <c r="CD121" s="19"/>
      <c r="CE121" s="19"/>
      <c r="CF121" s="19"/>
      <c r="CG121" s="19"/>
      <c r="CH121" s="19"/>
      <c r="CI121" s="19"/>
      <c r="CJ121" s="19"/>
      <c r="CK121" s="19"/>
      <c r="CL121" s="19"/>
      <c r="CM121" s="19"/>
      <c r="CN121" s="19"/>
      <c r="CO121" s="19"/>
      <c r="CP121" s="19"/>
      <c r="CQ121" s="19"/>
      <c r="CR121" s="19"/>
      <c r="CS121" s="19"/>
      <c r="CT121" s="19"/>
      <c r="CU121" s="19"/>
    </row>
    <row r="122" spans="1:99" ht="30" customHeight="1" thickBot="1">
      <c r="A122" s="20"/>
      <c r="B122" s="191" t="s">
        <v>537</v>
      </c>
      <c r="C122" s="88" t="s">
        <v>218</v>
      </c>
      <c r="D122" s="216" t="s">
        <v>552</v>
      </c>
      <c r="E122" s="161">
        <f t="shared" ref="E122:E124" si="10">E121</f>
        <v>44857</v>
      </c>
      <c r="F122" s="161">
        <f>E122</f>
        <v>44857</v>
      </c>
      <c r="G122" s="60" t="str">
        <f>IF(OR(ISBLANK(ProjectSchedule!task_start),ISBLANK(ProjectSchedule!task_end)),"",ProjectSchedule!task_end-ProjectSchedule!task_start+1)</f>
        <v/>
      </c>
      <c r="H122" s="60"/>
      <c r="I122" s="19"/>
      <c r="J122" s="19"/>
      <c r="K122" s="33"/>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19"/>
      <c r="BI122" s="19"/>
      <c r="BJ122" s="19"/>
      <c r="BK122" s="19"/>
      <c r="BL122" s="19"/>
      <c r="BM122" s="19"/>
      <c r="BN122" s="19"/>
      <c r="BO122" s="19"/>
      <c r="BP122" s="19"/>
      <c r="BQ122" s="19"/>
      <c r="BR122" s="19"/>
      <c r="BS122" s="19"/>
      <c r="BT122" s="19"/>
      <c r="BU122" s="19"/>
      <c r="BV122" s="19"/>
      <c r="BW122" s="19"/>
      <c r="BX122" s="19"/>
      <c r="BY122" s="19"/>
      <c r="BZ122" s="19"/>
      <c r="CA122" s="19"/>
      <c r="CB122" s="19"/>
      <c r="CC122" s="19"/>
      <c r="CD122" s="19"/>
      <c r="CE122" s="19"/>
      <c r="CF122" s="19"/>
      <c r="CG122" s="19"/>
      <c r="CH122" s="19"/>
      <c r="CI122" s="19"/>
      <c r="CJ122" s="19"/>
      <c r="CK122" s="19"/>
      <c r="CL122" s="19"/>
      <c r="CM122" s="19"/>
      <c r="CN122" s="19"/>
      <c r="CO122" s="19"/>
      <c r="CP122" s="19"/>
      <c r="CQ122" s="19"/>
      <c r="CR122" s="19"/>
      <c r="CS122" s="19"/>
      <c r="CT122" s="19"/>
      <c r="CU122" s="19"/>
    </row>
    <row r="123" spans="1:99" ht="30" customHeight="1" thickBot="1">
      <c r="A123" s="20"/>
      <c r="B123" s="87" t="s">
        <v>219</v>
      </c>
      <c r="C123" s="128" t="s">
        <v>220</v>
      </c>
      <c r="D123" s="217" t="s">
        <v>552</v>
      </c>
      <c r="E123" s="162">
        <f t="shared" si="10"/>
        <v>44857</v>
      </c>
      <c r="F123" s="162">
        <f>E123</f>
        <v>44857</v>
      </c>
      <c r="G123" s="60"/>
      <c r="H123" s="60"/>
      <c r="I123" s="19"/>
      <c r="J123" s="19"/>
      <c r="K123" s="33"/>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232"/>
      <c r="AT123" s="232"/>
      <c r="AU123" s="232"/>
      <c r="AV123" s="232"/>
      <c r="AW123" s="232"/>
      <c r="AX123" s="19"/>
      <c r="AY123" s="19"/>
      <c r="AZ123" s="19"/>
      <c r="BA123" s="19"/>
      <c r="BB123" s="19"/>
      <c r="BC123" s="19"/>
      <c r="BD123" s="19"/>
      <c r="BE123" s="19"/>
      <c r="BF123" s="19"/>
      <c r="BG123" s="19"/>
      <c r="BH123" s="19"/>
      <c r="BI123" s="19"/>
      <c r="BJ123" s="19"/>
      <c r="BK123" s="19"/>
      <c r="BL123" s="19"/>
      <c r="BM123" s="19"/>
      <c r="BN123" s="19"/>
      <c r="BO123" s="19"/>
      <c r="BP123" s="19"/>
      <c r="BQ123" s="19"/>
      <c r="BR123" s="19"/>
      <c r="BS123" s="19"/>
      <c r="BT123" s="19"/>
      <c r="BU123" s="19"/>
      <c r="BV123" s="19"/>
      <c r="BW123" s="19"/>
      <c r="BX123" s="19"/>
      <c r="BY123" s="19"/>
      <c r="BZ123" s="19"/>
      <c r="CA123" s="19"/>
      <c r="CB123" s="19"/>
      <c r="CC123" s="19"/>
      <c r="CD123" s="19"/>
      <c r="CE123" s="19"/>
      <c r="CF123" s="19"/>
      <c r="CG123" s="19"/>
      <c r="CH123" s="19"/>
      <c r="CI123" s="19"/>
      <c r="CJ123" s="19"/>
      <c r="CK123" s="19"/>
      <c r="CL123" s="19"/>
      <c r="CM123" s="19"/>
      <c r="CN123" s="19"/>
      <c r="CO123" s="19"/>
      <c r="CP123" s="19"/>
      <c r="CQ123" s="19"/>
      <c r="CR123" s="19"/>
      <c r="CS123" s="19"/>
      <c r="CT123" s="19"/>
      <c r="CU123" s="19"/>
    </row>
    <row r="124" spans="1:99" ht="30" customHeight="1" thickBot="1">
      <c r="A124" s="20"/>
      <c r="B124" s="87" t="s">
        <v>221</v>
      </c>
      <c r="C124" s="129" t="s">
        <v>222</v>
      </c>
      <c r="D124" s="217" t="s">
        <v>552</v>
      </c>
      <c r="E124" s="162">
        <f t="shared" si="10"/>
        <v>44857</v>
      </c>
      <c r="F124" s="162">
        <f>F123</f>
        <v>44857</v>
      </c>
      <c r="G124" s="60"/>
      <c r="H124" s="60"/>
      <c r="I124" s="19"/>
      <c r="J124" s="19"/>
      <c r="K124" s="33"/>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232"/>
      <c r="AT124" s="232"/>
      <c r="AU124" s="232"/>
      <c r="AV124" s="232"/>
      <c r="AW124" s="232"/>
      <c r="AX124" s="19"/>
      <c r="AY124" s="19"/>
      <c r="AZ124" s="19"/>
      <c r="BA124" s="19"/>
      <c r="BB124" s="19"/>
      <c r="BC124" s="19"/>
      <c r="BD124" s="19"/>
      <c r="BE124" s="19"/>
      <c r="BF124" s="19"/>
      <c r="BG124" s="19"/>
      <c r="BH124" s="19"/>
      <c r="BI124" s="19"/>
      <c r="BJ124" s="19"/>
      <c r="BK124" s="19"/>
      <c r="BL124" s="19"/>
      <c r="BM124" s="19"/>
      <c r="BN124" s="19"/>
      <c r="BO124" s="19"/>
      <c r="BP124" s="19"/>
      <c r="BQ124" s="19"/>
      <c r="BR124" s="19"/>
      <c r="BS124" s="19"/>
      <c r="BT124" s="19"/>
      <c r="BU124" s="19"/>
      <c r="BV124" s="19"/>
      <c r="BW124" s="19"/>
      <c r="BX124" s="19"/>
      <c r="BY124" s="19"/>
      <c r="BZ124" s="19"/>
      <c r="CA124" s="19"/>
      <c r="CB124" s="19"/>
      <c r="CC124" s="19"/>
      <c r="CD124" s="19"/>
      <c r="CE124" s="19"/>
      <c r="CF124" s="19"/>
      <c r="CG124" s="19"/>
      <c r="CH124" s="19"/>
      <c r="CI124" s="19"/>
      <c r="CJ124" s="19"/>
      <c r="CK124" s="19"/>
      <c r="CL124" s="19"/>
      <c r="CM124" s="19"/>
      <c r="CN124" s="19"/>
      <c r="CO124" s="19"/>
      <c r="CP124" s="19"/>
      <c r="CQ124" s="19"/>
      <c r="CR124" s="19"/>
      <c r="CS124" s="19"/>
      <c r="CT124" s="19"/>
      <c r="CU124" s="19"/>
    </row>
    <row r="125" spans="1:99" ht="30" customHeight="1" thickBot="1">
      <c r="A125" s="20"/>
      <c r="B125" s="191" t="s">
        <v>538</v>
      </c>
      <c r="C125" s="88" t="s">
        <v>223</v>
      </c>
      <c r="D125" s="216" t="s">
        <v>556</v>
      </c>
      <c r="E125" s="161">
        <f>F122</f>
        <v>44857</v>
      </c>
      <c r="F125" s="161">
        <f>E125+11</f>
        <v>44868</v>
      </c>
      <c r="G125" s="60" t="str">
        <f>IF(OR(ISBLANK(ProjectSchedule!task_start),ISBLANK(ProjectSchedule!task_end)),"",ProjectSchedule!task_end-ProjectSchedule!task_start+1)</f>
        <v/>
      </c>
      <c r="H125" s="60"/>
      <c r="I125" s="19"/>
      <c r="J125" s="19"/>
      <c r="K125" s="33"/>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c r="BK125" s="19"/>
      <c r="BL125" s="19"/>
      <c r="BM125" s="19"/>
      <c r="BN125" s="19"/>
      <c r="BO125" s="19"/>
      <c r="BP125" s="19"/>
      <c r="BQ125" s="19"/>
      <c r="BR125" s="19"/>
      <c r="BS125" s="19"/>
      <c r="BT125" s="19"/>
      <c r="BU125" s="19"/>
      <c r="BV125" s="19"/>
      <c r="BW125" s="19"/>
      <c r="BX125" s="19"/>
      <c r="BY125" s="19"/>
      <c r="BZ125" s="19"/>
      <c r="CA125" s="19"/>
      <c r="CB125" s="19"/>
      <c r="CC125" s="19"/>
      <c r="CD125" s="19"/>
      <c r="CE125" s="19"/>
      <c r="CF125" s="19"/>
      <c r="CG125" s="19"/>
      <c r="CH125" s="19"/>
      <c r="CI125" s="19"/>
      <c r="CJ125" s="19"/>
      <c r="CK125" s="19"/>
      <c r="CL125" s="19"/>
      <c r="CM125" s="19"/>
      <c r="CN125" s="19"/>
      <c r="CO125" s="19"/>
      <c r="CP125" s="19"/>
      <c r="CQ125" s="19"/>
      <c r="CR125" s="19"/>
      <c r="CS125" s="19"/>
      <c r="CT125" s="19"/>
      <c r="CU125" s="19"/>
    </row>
    <row r="126" spans="1:99" ht="30" customHeight="1" thickBot="1">
      <c r="A126" s="20"/>
      <c r="B126" s="99" t="s">
        <v>224</v>
      </c>
      <c r="C126" s="130" t="s">
        <v>225</v>
      </c>
      <c r="D126" s="217" t="s">
        <v>561</v>
      </c>
      <c r="E126" s="162">
        <f t="shared" ref="E126" si="11">E125</f>
        <v>44857</v>
      </c>
      <c r="F126" s="162">
        <f>E126</f>
        <v>44857</v>
      </c>
      <c r="G126" s="60"/>
      <c r="H126" s="60"/>
      <c r="I126" s="19"/>
      <c r="J126" s="19"/>
      <c r="K126" s="33"/>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W126" s="19"/>
      <c r="AX126" s="232"/>
      <c r="AY126" s="232"/>
      <c r="AZ126" s="232"/>
      <c r="BA126" s="232"/>
      <c r="BB126" s="232"/>
      <c r="BC126" s="232"/>
      <c r="BD126" s="232"/>
      <c r="BE126" s="232"/>
      <c r="BF126" s="232"/>
      <c r="BG126" s="19"/>
      <c r="BH126" s="19"/>
      <c r="BI126" s="19"/>
      <c r="BJ126" s="19"/>
      <c r="BK126" s="19"/>
      <c r="BL126" s="19"/>
      <c r="BM126" s="19"/>
      <c r="BN126" s="19"/>
      <c r="BO126" s="19"/>
      <c r="BP126" s="19"/>
      <c r="BQ126" s="19"/>
      <c r="BR126" s="19"/>
      <c r="BS126" s="19"/>
      <c r="BT126" s="19"/>
      <c r="BU126" s="19"/>
      <c r="BV126" s="19"/>
      <c r="BW126" s="19"/>
      <c r="BX126" s="19"/>
      <c r="BY126" s="19"/>
      <c r="BZ126" s="19"/>
      <c r="CA126" s="19"/>
      <c r="CB126" s="19"/>
      <c r="CC126" s="19"/>
      <c r="CD126" s="19"/>
      <c r="CE126" s="19"/>
      <c r="CF126" s="19"/>
      <c r="CG126" s="19"/>
      <c r="CH126" s="19"/>
      <c r="CI126" s="19"/>
      <c r="CJ126" s="19"/>
      <c r="CK126" s="19"/>
      <c r="CL126" s="19"/>
      <c r="CM126" s="19"/>
      <c r="CN126" s="19"/>
      <c r="CO126" s="19"/>
      <c r="CP126" s="19"/>
      <c r="CQ126" s="19"/>
      <c r="CR126" s="19"/>
      <c r="CS126" s="19"/>
      <c r="CT126" s="19"/>
      <c r="CU126" s="19"/>
    </row>
    <row r="127" spans="1:99" ht="30" customHeight="1" thickBot="1">
      <c r="A127" s="20"/>
      <c r="B127" s="99" t="s">
        <v>226</v>
      </c>
      <c r="C127" s="131" t="s">
        <v>227</v>
      </c>
      <c r="D127" s="217" t="s">
        <v>561</v>
      </c>
      <c r="E127" s="162">
        <f t="shared" ref="E127:F127" si="12">E126</f>
        <v>44857</v>
      </c>
      <c r="F127" s="162">
        <f t="shared" si="12"/>
        <v>44857</v>
      </c>
      <c r="G127" s="60"/>
      <c r="H127" s="60"/>
      <c r="I127" s="19"/>
      <c r="J127" s="19"/>
      <c r="K127" s="33"/>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c r="AV127" s="19"/>
      <c r="AW127" s="19"/>
      <c r="AX127" s="232"/>
      <c r="AY127" s="232"/>
      <c r="AZ127" s="232"/>
      <c r="BA127" s="232"/>
      <c r="BB127" s="232"/>
      <c r="BC127" s="232"/>
      <c r="BD127" s="232"/>
      <c r="BE127" s="232"/>
      <c r="BF127" s="232"/>
      <c r="BG127" s="19"/>
      <c r="BH127" s="19"/>
      <c r="BI127" s="19"/>
      <c r="BJ127" s="19"/>
      <c r="BK127" s="19"/>
      <c r="BL127" s="19"/>
      <c r="BM127" s="19"/>
      <c r="BN127" s="19"/>
      <c r="BO127" s="19"/>
      <c r="BP127" s="19"/>
      <c r="BQ127" s="19"/>
      <c r="BR127" s="19"/>
      <c r="BS127" s="19"/>
      <c r="BT127" s="19"/>
      <c r="BU127" s="19"/>
      <c r="BV127" s="19"/>
      <c r="BW127" s="19"/>
      <c r="BX127" s="19"/>
      <c r="BY127" s="19"/>
      <c r="BZ127" s="19"/>
      <c r="CA127" s="19"/>
      <c r="CB127" s="19"/>
      <c r="CC127" s="19"/>
      <c r="CD127" s="19"/>
      <c r="CE127" s="19"/>
      <c r="CF127" s="19"/>
      <c r="CG127" s="19"/>
      <c r="CH127" s="19"/>
      <c r="CI127" s="19"/>
      <c r="CJ127" s="19"/>
      <c r="CK127" s="19"/>
      <c r="CL127" s="19"/>
      <c r="CM127" s="19"/>
      <c r="CN127" s="19"/>
      <c r="CO127" s="19"/>
      <c r="CP127" s="19"/>
      <c r="CQ127" s="19"/>
      <c r="CR127" s="19"/>
      <c r="CS127" s="19"/>
      <c r="CT127" s="19"/>
      <c r="CU127" s="19"/>
    </row>
    <row r="128" spans="1:99" ht="30" customHeight="1" thickBot="1">
      <c r="A128" s="20"/>
      <c r="B128" s="99" t="s">
        <v>228</v>
      </c>
      <c r="C128" s="131" t="s">
        <v>229</v>
      </c>
      <c r="D128" s="217" t="s">
        <v>553</v>
      </c>
      <c r="E128" s="162">
        <f t="shared" ref="E128:F128" si="13">E127</f>
        <v>44857</v>
      </c>
      <c r="F128" s="162">
        <f t="shared" si="13"/>
        <v>44857</v>
      </c>
      <c r="G128" s="60"/>
      <c r="H128" s="60"/>
      <c r="I128" s="19"/>
      <c r="J128" s="19"/>
      <c r="K128" s="33"/>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c r="AV128" s="19"/>
      <c r="AW128" s="19"/>
      <c r="AX128" s="232"/>
      <c r="AY128" s="232"/>
      <c r="AZ128" s="232"/>
      <c r="BA128" s="232"/>
      <c r="BB128" s="232"/>
      <c r="BC128" s="232"/>
      <c r="BD128" s="232"/>
      <c r="BE128" s="232"/>
      <c r="BF128" s="232"/>
      <c r="BG128" s="19"/>
      <c r="BH128" s="19"/>
      <c r="BI128" s="19"/>
      <c r="BJ128" s="19"/>
      <c r="BK128" s="19"/>
      <c r="BL128" s="19"/>
      <c r="BM128" s="19"/>
      <c r="BN128" s="19"/>
      <c r="BO128" s="19"/>
      <c r="BP128" s="19"/>
      <c r="BQ128" s="19"/>
      <c r="BR128" s="19"/>
      <c r="BS128" s="19"/>
      <c r="BT128" s="19"/>
      <c r="BU128" s="19"/>
      <c r="BV128" s="19"/>
      <c r="BW128" s="19"/>
      <c r="BX128" s="19"/>
      <c r="BY128" s="19"/>
      <c r="BZ128" s="19"/>
      <c r="CA128" s="19"/>
      <c r="CB128" s="19"/>
      <c r="CC128" s="19"/>
      <c r="CD128" s="19"/>
      <c r="CE128" s="19"/>
      <c r="CF128" s="19"/>
      <c r="CG128" s="19"/>
      <c r="CH128" s="19"/>
      <c r="CI128" s="19"/>
      <c r="CJ128" s="19"/>
      <c r="CK128" s="19"/>
      <c r="CL128" s="19"/>
      <c r="CM128" s="19"/>
      <c r="CN128" s="19"/>
      <c r="CO128" s="19"/>
      <c r="CP128" s="19"/>
      <c r="CQ128" s="19"/>
      <c r="CR128" s="19"/>
      <c r="CS128" s="19"/>
      <c r="CT128" s="19"/>
      <c r="CU128" s="19"/>
    </row>
    <row r="129" spans="1:99" ht="30" customHeight="1" thickBot="1">
      <c r="A129" s="20"/>
      <c r="B129" s="99" t="s">
        <v>230</v>
      </c>
      <c r="C129" s="93" t="s">
        <v>231</v>
      </c>
      <c r="D129" s="217" t="s">
        <v>561</v>
      </c>
      <c r="E129" s="162">
        <f t="shared" ref="E129:F129" si="14">E128</f>
        <v>44857</v>
      </c>
      <c r="F129" s="162">
        <f t="shared" si="14"/>
        <v>44857</v>
      </c>
      <c r="G129" s="60"/>
      <c r="H129" s="60"/>
      <c r="I129" s="19"/>
      <c r="J129" s="19"/>
      <c r="K129" s="33"/>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232"/>
      <c r="AY129" s="232"/>
      <c r="AZ129" s="232"/>
      <c r="BA129" s="232"/>
      <c r="BB129" s="232"/>
      <c r="BC129" s="232"/>
      <c r="BD129" s="232"/>
      <c r="BE129" s="232"/>
      <c r="BF129" s="232"/>
      <c r="BG129" s="19"/>
      <c r="BH129" s="19"/>
      <c r="BI129" s="19"/>
      <c r="BJ129" s="19"/>
      <c r="BK129" s="19"/>
      <c r="BL129" s="19"/>
      <c r="BM129" s="19"/>
      <c r="BN129" s="19"/>
      <c r="BO129" s="19"/>
      <c r="BP129" s="19"/>
      <c r="BQ129" s="19"/>
      <c r="BR129" s="19"/>
      <c r="BS129" s="19"/>
      <c r="BT129" s="19"/>
      <c r="BU129" s="19"/>
      <c r="BV129" s="19"/>
      <c r="BW129" s="19"/>
      <c r="BX129" s="19"/>
      <c r="BY129" s="19"/>
      <c r="BZ129" s="19"/>
      <c r="CA129" s="19"/>
      <c r="CB129" s="19"/>
      <c r="CC129" s="19"/>
      <c r="CD129" s="19"/>
      <c r="CE129" s="19"/>
      <c r="CF129" s="19"/>
      <c r="CG129" s="19"/>
      <c r="CH129" s="19"/>
      <c r="CI129" s="19"/>
      <c r="CJ129" s="19"/>
      <c r="CK129" s="19"/>
      <c r="CL129" s="19"/>
      <c r="CM129" s="19"/>
      <c r="CN129" s="19"/>
      <c r="CO129" s="19"/>
      <c r="CP129" s="19"/>
      <c r="CQ129" s="19"/>
      <c r="CR129" s="19"/>
      <c r="CS129" s="19"/>
      <c r="CT129" s="19"/>
      <c r="CU129" s="19"/>
    </row>
    <row r="130" spans="1:99" ht="30" customHeight="1" thickBot="1">
      <c r="A130" s="20"/>
      <c r="B130" s="100" t="s">
        <v>576</v>
      </c>
      <c r="C130" s="97" t="s">
        <v>578</v>
      </c>
      <c r="D130" s="65" t="s">
        <v>561</v>
      </c>
      <c r="E130" s="163">
        <f>E128</f>
        <v>44857</v>
      </c>
      <c r="F130" s="163">
        <f>E130</f>
        <v>44857</v>
      </c>
      <c r="G130" s="60"/>
      <c r="H130" s="60"/>
      <c r="I130" s="19"/>
      <c r="J130" s="19"/>
      <c r="K130" s="33"/>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232"/>
      <c r="AY130" s="232"/>
      <c r="AZ130" s="232"/>
      <c r="BA130" s="232"/>
      <c r="BB130" s="232"/>
      <c r="BC130" s="232"/>
      <c r="BD130" s="232"/>
      <c r="BE130" s="232"/>
      <c r="BF130" s="232"/>
      <c r="BG130" s="19"/>
      <c r="BH130" s="19"/>
      <c r="BI130" s="19"/>
      <c r="BJ130" s="19"/>
      <c r="BK130" s="19"/>
      <c r="BL130" s="19"/>
      <c r="BM130" s="19"/>
      <c r="BN130" s="19"/>
      <c r="BO130" s="19"/>
      <c r="BP130" s="19"/>
      <c r="BQ130" s="19"/>
      <c r="BR130" s="19"/>
      <c r="BS130" s="19"/>
      <c r="BT130" s="19"/>
      <c r="BU130" s="19"/>
      <c r="BV130" s="19"/>
      <c r="BW130" s="19"/>
      <c r="BX130" s="19"/>
      <c r="BY130" s="19"/>
      <c r="BZ130" s="19"/>
      <c r="CA130" s="19"/>
      <c r="CB130" s="19"/>
      <c r="CC130" s="19"/>
      <c r="CD130" s="19"/>
      <c r="CE130" s="19"/>
      <c r="CF130" s="19"/>
      <c r="CG130" s="19"/>
      <c r="CH130" s="19"/>
      <c r="CI130" s="19"/>
      <c r="CJ130" s="19"/>
      <c r="CK130" s="19"/>
      <c r="CL130" s="19"/>
      <c r="CM130" s="19"/>
      <c r="CN130" s="19"/>
      <c r="CO130" s="19"/>
      <c r="CP130" s="19"/>
      <c r="CQ130" s="19"/>
      <c r="CR130" s="19"/>
      <c r="CS130" s="19"/>
      <c r="CT130" s="19"/>
      <c r="CU130" s="19"/>
    </row>
    <row r="131" spans="1:99" ht="30" customHeight="1" thickBot="1">
      <c r="A131" s="20"/>
      <c r="B131" s="100" t="s">
        <v>577</v>
      </c>
      <c r="C131" s="97" t="s">
        <v>575</v>
      </c>
      <c r="D131" s="65" t="s">
        <v>561</v>
      </c>
      <c r="E131" s="163">
        <f>E129</f>
        <v>44857</v>
      </c>
      <c r="F131" s="163">
        <f>E131</f>
        <v>44857</v>
      </c>
      <c r="G131" s="60"/>
      <c r="H131" s="60"/>
      <c r="I131" s="19"/>
      <c r="J131" s="19"/>
      <c r="K131" s="33"/>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232"/>
      <c r="AY131" s="232"/>
      <c r="AZ131" s="232"/>
      <c r="BA131" s="232"/>
      <c r="BB131" s="232"/>
      <c r="BC131" s="232"/>
      <c r="BD131" s="232"/>
      <c r="BE131" s="232"/>
      <c r="BF131" s="232"/>
      <c r="BG131" s="19"/>
      <c r="BH131" s="19"/>
      <c r="BI131" s="19"/>
      <c r="BJ131" s="19"/>
      <c r="BK131" s="19"/>
      <c r="BL131" s="19"/>
      <c r="BM131" s="19"/>
      <c r="BN131" s="19"/>
      <c r="BO131" s="19"/>
      <c r="BP131" s="19"/>
      <c r="BQ131" s="19"/>
      <c r="BR131" s="19"/>
      <c r="BS131" s="19"/>
      <c r="BT131" s="19"/>
      <c r="BU131" s="19"/>
      <c r="BV131" s="19"/>
      <c r="BW131" s="19"/>
      <c r="BX131" s="19"/>
      <c r="BY131" s="19"/>
      <c r="BZ131" s="19"/>
      <c r="CA131" s="19"/>
      <c r="CB131" s="19"/>
      <c r="CC131" s="19"/>
      <c r="CD131" s="19"/>
      <c r="CE131" s="19"/>
      <c r="CF131" s="19"/>
      <c r="CG131" s="19"/>
      <c r="CH131" s="19"/>
      <c r="CI131" s="19"/>
      <c r="CJ131" s="19"/>
      <c r="CK131" s="19"/>
      <c r="CL131" s="19"/>
      <c r="CM131" s="19"/>
      <c r="CN131" s="19"/>
      <c r="CO131" s="19"/>
      <c r="CP131" s="19"/>
      <c r="CQ131" s="19"/>
      <c r="CR131" s="19"/>
      <c r="CS131" s="19"/>
      <c r="CT131" s="19"/>
      <c r="CU131" s="19"/>
    </row>
    <row r="132" spans="1:99" ht="30" customHeight="1" thickBot="1">
      <c r="A132" s="20"/>
      <c r="B132" s="99" t="s">
        <v>232</v>
      </c>
      <c r="C132" s="93" t="s">
        <v>233</v>
      </c>
      <c r="D132" s="217" t="s">
        <v>553</v>
      </c>
      <c r="E132" s="162">
        <f>E129</f>
        <v>44857</v>
      </c>
      <c r="F132" s="162">
        <f>E132+1</f>
        <v>44858</v>
      </c>
      <c r="G132" s="60"/>
      <c r="H132" s="60"/>
      <c r="I132" s="19"/>
      <c r="J132" s="19"/>
      <c r="K132" s="33"/>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232"/>
      <c r="AY132" s="232"/>
      <c r="AZ132" s="232"/>
      <c r="BA132" s="232"/>
      <c r="BB132" s="232"/>
      <c r="BC132" s="232"/>
      <c r="BD132" s="232"/>
      <c r="BE132" s="232"/>
      <c r="BF132" s="232"/>
      <c r="BG132" s="19"/>
      <c r="BH132" s="19"/>
      <c r="BI132" s="19"/>
      <c r="BJ132" s="19"/>
      <c r="BK132" s="19"/>
      <c r="BL132" s="19"/>
      <c r="BM132" s="19"/>
      <c r="BN132" s="19"/>
      <c r="BO132" s="19"/>
      <c r="BP132" s="19"/>
      <c r="BQ132" s="19"/>
      <c r="BR132" s="19"/>
      <c r="BS132" s="19"/>
      <c r="BT132" s="19"/>
      <c r="BU132" s="19"/>
      <c r="BV132" s="19"/>
      <c r="BW132" s="19"/>
      <c r="BX132" s="19"/>
      <c r="BY132" s="19"/>
      <c r="BZ132" s="19"/>
      <c r="CA132" s="19"/>
      <c r="CB132" s="19"/>
      <c r="CC132" s="19"/>
      <c r="CD132" s="19"/>
      <c r="CE132" s="19"/>
      <c r="CF132" s="19"/>
      <c r="CG132" s="19"/>
      <c r="CH132" s="19"/>
      <c r="CI132" s="19"/>
      <c r="CJ132" s="19"/>
      <c r="CK132" s="19"/>
      <c r="CL132" s="19"/>
      <c r="CM132" s="19"/>
      <c r="CN132" s="19"/>
      <c r="CO132" s="19"/>
      <c r="CP132" s="19"/>
      <c r="CQ132" s="19"/>
      <c r="CR132" s="19"/>
      <c r="CS132" s="19"/>
      <c r="CT132" s="19"/>
      <c r="CU132" s="19"/>
    </row>
    <row r="133" spans="1:99" ht="30" customHeight="1" thickBot="1">
      <c r="A133" s="20"/>
      <c r="B133" s="100" t="s">
        <v>234</v>
      </c>
      <c r="C133" s="132" t="s">
        <v>235</v>
      </c>
      <c r="D133" s="65" t="s">
        <v>553</v>
      </c>
      <c r="E133" s="163">
        <f>E132</f>
        <v>44857</v>
      </c>
      <c r="F133" s="163">
        <f>E133</f>
        <v>44857</v>
      </c>
      <c r="G133" s="60"/>
      <c r="H133" s="60"/>
      <c r="I133" s="19"/>
      <c r="J133" s="19"/>
      <c r="K133" s="33"/>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232"/>
      <c r="AY133" s="232"/>
      <c r="AZ133" s="232"/>
      <c r="BA133" s="232"/>
      <c r="BB133" s="232"/>
      <c r="BC133" s="232"/>
      <c r="BD133" s="232"/>
      <c r="BE133" s="232"/>
      <c r="BF133" s="232"/>
      <c r="BG133" s="19"/>
      <c r="BH133" s="19"/>
      <c r="BI133" s="19"/>
      <c r="BJ133" s="19"/>
      <c r="BK133" s="19"/>
      <c r="BL133" s="19"/>
      <c r="BM133" s="19"/>
      <c r="BN133" s="19"/>
      <c r="BO133" s="19"/>
      <c r="BP133" s="19"/>
      <c r="BQ133" s="19"/>
      <c r="BR133" s="19"/>
      <c r="BS133" s="19"/>
      <c r="BT133" s="19"/>
      <c r="BU133" s="19"/>
      <c r="BV133" s="19"/>
      <c r="BW133" s="19"/>
      <c r="BX133" s="19"/>
      <c r="BY133" s="19"/>
      <c r="BZ133" s="19"/>
      <c r="CA133" s="19"/>
      <c r="CB133" s="19"/>
      <c r="CC133" s="19"/>
      <c r="CD133" s="19"/>
      <c r="CE133" s="19"/>
      <c r="CF133" s="19"/>
      <c r="CG133" s="19"/>
      <c r="CH133" s="19"/>
      <c r="CI133" s="19"/>
      <c r="CJ133" s="19"/>
      <c r="CK133" s="19"/>
      <c r="CL133" s="19"/>
      <c r="CM133" s="19"/>
      <c r="CN133" s="19"/>
      <c r="CO133" s="19"/>
      <c r="CP133" s="19"/>
      <c r="CQ133" s="19"/>
      <c r="CR133" s="19"/>
      <c r="CS133" s="19"/>
      <c r="CT133" s="19"/>
      <c r="CU133" s="19"/>
    </row>
    <row r="134" spans="1:99" ht="30" customHeight="1" thickBot="1">
      <c r="A134" s="20"/>
      <c r="B134" s="100" t="s">
        <v>236</v>
      </c>
      <c r="C134" s="132" t="s">
        <v>237</v>
      </c>
      <c r="D134" s="65" t="s">
        <v>553</v>
      </c>
      <c r="E134" s="163">
        <f t="shared" ref="E134:F134" si="15">E133</f>
        <v>44857</v>
      </c>
      <c r="F134" s="163">
        <f t="shared" si="15"/>
        <v>44857</v>
      </c>
      <c r="G134" s="60"/>
      <c r="H134" s="60"/>
      <c r="I134" s="19"/>
      <c r="J134" s="19"/>
      <c r="K134" s="33"/>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232"/>
      <c r="AY134" s="232"/>
      <c r="AZ134" s="232"/>
      <c r="BA134" s="232"/>
      <c r="BB134" s="232"/>
      <c r="BC134" s="232"/>
      <c r="BD134" s="232"/>
      <c r="BE134" s="232"/>
      <c r="BF134" s="232"/>
      <c r="BG134" s="19"/>
      <c r="BH134" s="19"/>
      <c r="BI134" s="19"/>
      <c r="BJ134" s="19"/>
      <c r="BK134" s="19"/>
      <c r="BL134" s="19"/>
      <c r="BM134" s="19"/>
      <c r="BN134" s="19"/>
      <c r="BO134" s="19"/>
      <c r="BP134" s="19"/>
      <c r="BQ134" s="19"/>
      <c r="BR134" s="19"/>
      <c r="BS134" s="19"/>
      <c r="BT134" s="19"/>
      <c r="BU134" s="19"/>
      <c r="BV134" s="19"/>
      <c r="BW134" s="19"/>
      <c r="BX134" s="19"/>
      <c r="BY134" s="19"/>
      <c r="BZ134" s="19"/>
      <c r="CA134" s="19"/>
      <c r="CB134" s="19"/>
      <c r="CC134" s="19"/>
      <c r="CD134" s="19"/>
      <c r="CE134" s="19"/>
      <c r="CF134" s="19"/>
      <c r="CG134" s="19"/>
      <c r="CH134" s="19"/>
      <c r="CI134" s="19"/>
      <c r="CJ134" s="19"/>
      <c r="CK134" s="19"/>
      <c r="CL134" s="19"/>
      <c r="CM134" s="19"/>
      <c r="CN134" s="19"/>
      <c r="CO134" s="19"/>
      <c r="CP134" s="19"/>
      <c r="CQ134" s="19"/>
      <c r="CR134" s="19"/>
      <c r="CS134" s="19"/>
      <c r="CT134" s="19"/>
      <c r="CU134" s="19"/>
    </row>
    <row r="135" spans="1:99" ht="30" customHeight="1" thickBot="1">
      <c r="A135" s="29"/>
      <c r="B135" s="100" t="s">
        <v>238</v>
      </c>
      <c r="C135" s="97" t="s">
        <v>239</v>
      </c>
      <c r="D135" s="65" t="s">
        <v>553</v>
      </c>
      <c r="E135" s="163">
        <f>F134</f>
        <v>44857</v>
      </c>
      <c r="F135" s="163">
        <f>E135+1</f>
        <v>44858</v>
      </c>
      <c r="G135" s="60"/>
      <c r="H135" s="60"/>
      <c r="I135" s="19"/>
      <c r="J135" s="19"/>
      <c r="K135" s="33"/>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232"/>
      <c r="AY135" s="232"/>
      <c r="AZ135" s="232"/>
      <c r="BA135" s="232"/>
      <c r="BB135" s="232"/>
      <c r="BC135" s="232"/>
      <c r="BD135" s="232"/>
      <c r="BE135" s="232"/>
      <c r="BF135" s="232"/>
      <c r="BG135" s="19"/>
      <c r="BH135" s="19"/>
      <c r="BI135" s="19"/>
      <c r="BJ135" s="19"/>
      <c r="BK135" s="19"/>
      <c r="BL135" s="19"/>
      <c r="BM135" s="19"/>
      <c r="BN135" s="19"/>
      <c r="BO135" s="19"/>
      <c r="BP135" s="19"/>
      <c r="BQ135" s="19"/>
      <c r="BR135" s="19"/>
      <c r="BS135" s="19"/>
      <c r="BT135" s="19"/>
      <c r="BU135" s="19"/>
      <c r="BV135" s="19"/>
      <c r="BW135" s="19"/>
      <c r="BX135" s="19"/>
      <c r="BY135" s="19"/>
      <c r="BZ135" s="19"/>
      <c r="CA135" s="19"/>
      <c r="CB135" s="19"/>
      <c r="CC135" s="19"/>
      <c r="CD135" s="19"/>
      <c r="CE135" s="19"/>
      <c r="CF135" s="19"/>
      <c r="CG135" s="19"/>
      <c r="CH135" s="19"/>
      <c r="CI135" s="19"/>
      <c r="CJ135" s="19"/>
      <c r="CK135" s="19"/>
      <c r="CL135" s="19"/>
      <c r="CM135" s="19"/>
      <c r="CN135" s="19"/>
      <c r="CO135" s="19"/>
      <c r="CP135" s="19"/>
      <c r="CQ135" s="19"/>
      <c r="CR135" s="19"/>
      <c r="CS135" s="19"/>
      <c r="CT135" s="19"/>
      <c r="CU135" s="19"/>
    </row>
    <row r="136" spans="1:99" ht="30" customHeight="1" thickBot="1">
      <c r="A136" s="29"/>
      <c r="B136" s="100" t="s">
        <v>240</v>
      </c>
      <c r="C136" s="97" t="s">
        <v>241</v>
      </c>
      <c r="D136" s="65" t="s">
        <v>553</v>
      </c>
      <c r="E136" s="163">
        <f>F135</f>
        <v>44858</v>
      </c>
      <c r="F136" s="163">
        <f t="shared" ref="F136" si="16">F135</f>
        <v>44858</v>
      </c>
      <c r="G136" s="60"/>
      <c r="H136" s="60"/>
      <c r="I136" s="19"/>
      <c r="J136" s="19"/>
      <c r="K136" s="33"/>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232"/>
      <c r="AY136" s="232"/>
      <c r="AZ136" s="232"/>
      <c r="BA136" s="232"/>
      <c r="BB136" s="232"/>
      <c r="BC136" s="232"/>
      <c r="BD136" s="232"/>
      <c r="BE136" s="232"/>
      <c r="BF136" s="232"/>
      <c r="BG136" s="19"/>
      <c r="BH136" s="19"/>
      <c r="BI136" s="19"/>
      <c r="BJ136" s="19"/>
      <c r="BK136" s="19"/>
      <c r="BL136" s="19"/>
      <c r="BM136" s="19"/>
      <c r="BN136" s="19"/>
      <c r="BO136" s="19"/>
      <c r="BP136" s="19"/>
      <c r="BQ136" s="19"/>
      <c r="BR136" s="19"/>
      <c r="BS136" s="19"/>
      <c r="BT136" s="19"/>
      <c r="BU136" s="19"/>
      <c r="BV136" s="19"/>
      <c r="BW136" s="19"/>
      <c r="BX136" s="19"/>
      <c r="BY136" s="19"/>
      <c r="BZ136" s="19"/>
      <c r="CA136" s="19"/>
      <c r="CB136" s="19"/>
      <c r="CC136" s="19"/>
      <c r="CD136" s="19"/>
      <c r="CE136" s="19"/>
      <c r="CF136" s="19"/>
      <c r="CG136" s="19"/>
      <c r="CH136" s="19"/>
      <c r="CI136" s="19"/>
      <c r="CJ136" s="19"/>
      <c r="CK136" s="19"/>
      <c r="CL136" s="19"/>
      <c r="CM136" s="19"/>
      <c r="CN136" s="19"/>
      <c r="CO136" s="19"/>
      <c r="CP136" s="19"/>
      <c r="CQ136" s="19"/>
      <c r="CR136" s="19"/>
      <c r="CS136" s="19"/>
      <c r="CT136" s="19"/>
      <c r="CU136" s="19"/>
    </row>
    <row r="137" spans="1:99" ht="30" customHeight="1" thickBot="1">
      <c r="A137" s="29"/>
      <c r="B137" s="100" t="s">
        <v>242</v>
      </c>
      <c r="C137" s="97" t="s">
        <v>243</v>
      </c>
      <c r="D137" s="65" t="s">
        <v>553</v>
      </c>
      <c r="E137" s="163">
        <f>F136</f>
        <v>44858</v>
      </c>
      <c r="F137" s="163">
        <f>F132</f>
        <v>44858</v>
      </c>
      <c r="G137" s="60"/>
      <c r="H137" s="60"/>
      <c r="I137" s="19"/>
      <c r="J137" s="19"/>
      <c r="K137" s="33"/>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51"/>
      <c r="AY137" s="90"/>
      <c r="AZ137" s="90"/>
      <c r="BA137" s="90"/>
      <c r="BB137" s="90"/>
      <c r="BC137" s="90"/>
      <c r="BD137" s="90"/>
      <c r="BE137" s="90"/>
      <c r="BF137" s="90"/>
      <c r="BG137" s="19"/>
      <c r="BH137" s="19"/>
      <c r="BI137" s="19"/>
      <c r="BJ137" s="19"/>
      <c r="BK137" s="19"/>
      <c r="BL137" s="19"/>
      <c r="BM137" s="19"/>
      <c r="BN137" s="19"/>
      <c r="BO137" s="19"/>
      <c r="BP137" s="19"/>
      <c r="BQ137" s="19"/>
      <c r="BR137" s="19"/>
      <c r="BS137" s="19"/>
      <c r="BT137" s="19"/>
      <c r="BU137" s="19"/>
      <c r="BV137" s="19"/>
      <c r="BW137" s="19"/>
      <c r="BX137" s="19"/>
      <c r="BY137" s="19"/>
      <c r="BZ137" s="19"/>
      <c r="CA137" s="19"/>
      <c r="CB137" s="19"/>
      <c r="CC137" s="19"/>
      <c r="CD137" s="19"/>
      <c r="CE137" s="19"/>
      <c r="CF137" s="19"/>
      <c r="CG137" s="19"/>
      <c r="CH137" s="19"/>
      <c r="CI137" s="19"/>
      <c r="CJ137" s="19"/>
      <c r="CK137" s="19"/>
      <c r="CL137" s="19"/>
      <c r="CM137" s="19"/>
      <c r="CN137" s="19"/>
      <c r="CO137" s="19"/>
      <c r="CP137" s="19"/>
      <c r="CQ137" s="19"/>
      <c r="CR137" s="19"/>
      <c r="CS137" s="19"/>
      <c r="CT137" s="19"/>
      <c r="CU137" s="19"/>
    </row>
    <row r="138" spans="1:99" ht="30" customHeight="1" thickBot="1">
      <c r="A138" s="89"/>
      <c r="B138" s="101" t="s">
        <v>244</v>
      </c>
      <c r="C138" s="93" t="s">
        <v>245</v>
      </c>
      <c r="D138" s="217" t="s">
        <v>561</v>
      </c>
      <c r="E138" s="162">
        <f>F137</f>
        <v>44858</v>
      </c>
      <c r="F138" s="162">
        <f>E138+1</f>
        <v>44859</v>
      </c>
      <c r="G138" s="60"/>
      <c r="H138" s="60"/>
      <c r="I138" s="19"/>
      <c r="J138" s="19"/>
      <c r="K138" s="33"/>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51"/>
      <c r="AY138" s="44"/>
      <c r="AZ138" s="44"/>
      <c r="BA138" s="44"/>
      <c r="BB138" s="44"/>
      <c r="BC138" s="44"/>
      <c r="BD138" s="44"/>
      <c r="BE138" s="44"/>
      <c r="BF138" s="32"/>
      <c r="BG138" s="19"/>
      <c r="BH138" s="19"/>
      <c r="BI138" s="19"/>
      <c r="BJ138" s="19"/>
      <c r="BK138" s="19"/>
      <c r="BL138" s="19"/>
      <c r="BM138" s="19"/>
      <c r="BN138" s="19"/>
      <c r="BO138" s="19"/>
      <c r="BP138" s="19"/>
      <c r="BQ138" s="19"/>
      <c r="BR138" s="19"/>
      <c r="BS138" s="19"/>
      <c r="BT138" s="19"/>
      <c r="BU138" s="19"/>
      <c r="BV138" s="19"/>
      <c r="BW138" s="19"/>
      <c r="BX138" s="19"/>
      <c r="BY138" s="19"/>
      <c r="BZ138" s="19"/>
      <c r="CA138" s="19"/>
      <c r="CB138" s="19"/>
      <c r="CC138" s="19"/>
      <c r="CD138" s="19"/>
      <c r="CE138" s="19"/>
      <c r="CF138" s="19"/>
      <c r="CG138" s="19"/>
      <c r="CH138" s="19"/>
      <c r="CI138" s="19"/>
      <c r="CJ138" s="19"/>
      <c r="CK138" s="19"/>
      <c r="CL138" s="19"/>
      <c r="CM138" s="19"/>
      <c r="CN138" s="19"/>
      <c r="CO138" s="19"/>
      <c r="CP138" s="19"/>
      <c r="CQ138" s="19"/>
      <c r="CR138" s="19"/>
      <c r="CS138" s="19"/>
      <c r="CT138" s="19"/>
      <c r="CU138" s="19"/>
    </row>
    <row r="139" spans="1:99" ht="30" customHeight="1" thickBot="1">
      <c r="A139" s="89"/>
      <c r="B139" s="102" t="s">
        <v>246</v>
      </c>
      <c r="C139" s="91" t="s">
        <v>247</v>
      </c>
      <c r="D139" s="218" t="s">
        <v>561</v>
      </c>
      <c r="E139" s="164">
        <f>E138</f>
        <v>44858</v>
      </c>
      <c r="F139" s="164">
        <f>E139</f>
        <v>44858</v>
      </c>
      <c r="G139" s="60"/>
      <c r="H139" s="60"/>
      <c r="I139" s="19"/>
      <c r="J139" s="19"/>
      <c r="K139" s="33"/>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51"/>
      <c r="AY139" s="44"/>
      <c r="AZ139" s="44"/>
      <c r="BA139" s="44"/>
      <c r="BB139" s="44"/>
      <c r="BC139" s="44"/>
      <c r="BD139" s="44"/>
      <c r="BE139" s="44"/>
      <c r="BF139" s="32"/>
      <c r="BG139" s="19"/>
      <c r="BH139" s="19"/>
      <c r="BI139" s="19"/>
      <c r="BJ139" s="19"/>
      <c r="BK139" s="19"/>
      <c r="BL139" s="19"/>
      <c r="BM139" s="19"/>
      <c r="BN139" s="19"/>
      <c r="BO139" s="19"/>
      <c r="BP139" s="19"/>
      <c r="BQ139" s="19"/>
      <c r="BR139" s="19"/>
      <c r="BS139" s="19"/>
      <c r="BT139" s="19"/>
      <c r="BU139" s="19"/>
      <c r="BV139" s="19"/>
      <c r="BW139" s="19"/>
      <c r="BX139" s="19"/>
      <c r="BY139" s="19"/>
      <c r="BZ139" s="19"/>
      <c r="CA139" s="19"/>
      <c r="CB139" s="19"/>
      <c r="CC139" s="19"/>
      <c r="CD139" s="19"/>
      <c r="CE139" s="19"/>
      <c r="CF139" s="19"/>
      <c r="CG139" s="19"/>
      <c r="CH139" s="19"/>
      <c r="CI139" s="19"/>
      <c r="CJ139" s="19"/>
      <c r="CK139" s="19"/>
      <c r="CL139" s="19"/>
      <c r="CM139" s="19"/>
      <c r="CN139" s="19"/>
      <c r="CO139" s="19"/>
      <c r="CP139" s="19"/>
      <c r="CQ139" s="19"/>
      <c r="CR139" s="19"/>
      <c r="CS139" s="19"/>
      <c r="CT139" s="19"/>
      <c r="CU139" s="19"/>
    </row>
    <row r="140" spans="1:99" ht="30" customHeight="1" thickBot="1">
      <c r="A140" s="89"/>
      <c r="B140" s="102" t="s">
        <v>248</v>
      </c>
      <c r="C140" s="91" t="s">
        <v>250</v>
      </c>
      <c r="D140" s="218" t="s">
        <v>561</v>
      </c>
      <c r="E140" s="164">
        <f>F139</f>
        <v>44858</v>
      </c>
      <c r="F140" s="164">
        <f>E140+1</f>
        <v>44859</v>
      </c>
      <c r="G140" s="60"/>
      <c r="H140" s="60"/>
      <c r="I140" s="19"/>
      <c r="J140" s="19"/>
      <c r="K140" s="33"/>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51"/>
      <c r="AY140" s="44"/>
      <c r="AZ140" s="44"/>
      <c r="BA140" s="44"/>
      <c r="BB140" s="44"/>
      <c r="BC140" s="44"/>
      <c r="BD140" s="44"/>
      <c r="BE140" s="44"/>
      <c r="BF140" s="32"/>
      <c r="BG140" s="19"/>
      <c r="BH140" s="19"/>
      <c r="BI140" s="19"/>
      <c r="BJ140" s="19"/>
      <c r="BK140" s="19"/>
      <c r="BL140" s="19"/>
      <c r="BM140" s="19"/>
      <c r="BN140" s="19"/>
      <c r="BO140" s="19"/>
      <c r="BP140" s="19"/>
      <c r="BQ140" s="19"/>
      <c r="BR140" s="19"/>
      <c r="BS140" s="19"/>
      <c r="BT140" s="19"/>
      <c r="BU140" s="19"/>
      <c r="BV140" s="19"/>
      <c r="BW140" s="19"/>
      <c r="BX140" s="19"/>
      <c r="BY140" s="19"/>
      <c r="BZ140" s="19"/>
      <c r="CA140" s="19"/>
      <c r="CB140" s="19"/>
      <c r="CC140" s="19"/>
      <c r="CD140" s="19"/>
      <c r="CE140" s="19"/>
      <c r="CF140" s="19"/>
      <c r="CG140" s="19"/>
      <c r="CH140" s="19"/>
      <c r="CI140" s="19"/>
      <c r="CJ140" s="19"/>
      <c r="CK140" s="19"/>
      <c r="CL140" s="19"/>
      <c r="CM140" s="19"/>
      <c r="CN140" s="19"/>
      <c r="CO140" s="19"/>
      <c r="CP140" s="19"/>
      <c r="CQ140" s="19"/>
      <c r="CR140" s="19"/>
      <c r="CS140" s="19"/>
      <c r="CT140" s="19"/>
      <c r="CU140" s="19"/>
    </row>
    <row r="141" spans="1:99" ht="30" customHeight="1" thickBot="1">
      <c r="A141" s="89"/>
      <c r="B141" s="102" t="s">
        <v>249</v>
      </c>
      <c r="C141" s="91" t="s">
        <v>251</v>
      </c>
      <c r="D141" s="218" t="s">
        <v>561</v>
      </c>
      <c r="E141" s="164">
        <f>F140</f>
        <v>44859</v>
      </c>
      <c r="F141" s="164">
        <f>F138</f>
        <v>44859</v>
      </c>
      <c r="G141" s="60"/>
      <c r="H141" s="60"/>
      <c r="I141" s="19"/>
      <c r="J141" s="19"/>
      <c r="K141" s="33"/>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51"/>
      <c r="AY141" s="44"/>
      <c r="AZ141" s="44"/>
      <c r="BA141" s="44"/>
      <c r="BB141" s="44"/>
      <c r="BC141" s="44"/>
      <c r="BD141" s="44"/>
      <c r="BE141" s="44"/>
      <c r="BF141" s="32"/>
      <c r="BG141" s="19"/>
      <c r="BH141" s="19"/>
      <c r="BI141" s="19"/>
      <c r="BJ141" s="19"/>
      <c r="BK141" s="19"/>
      <c r="BL141" s="19"/>
      <c r="BM141" s="19"/>
      <c r="BN141" s="19"/>
      <c r="BO141" s="19"/>
      <c r="BP141" s="19"/>
      <c r="BQ141" s="19"/>
      <c r="BR141" s="19"/>
      <c r="BS141" s="19"/>
      <c r="BT141" s="19"/>
      <c r="BU141" s="19"/>
      <c r="BV141" s="19"/>
      <c r="BW141" s="19"/>
      <c r="BX141" s="19"/>
      <c r="BY141" s="19"/>
      <c r="BZ141" s="19"/>
      <c r="CA141" s="19"/>
      <c r="CB141" s="19"/>
      <c r="CC141" s="19"/>
      <c r="CD141" s="19"/>
      <c r="CE141" s="19"/>
      <c r="CF141" s="19"/>
      <c r="CG141" s="19"/>
      <c r="CH141" s="19"/>
      <c r="CI141" s="19"/>
      <c r="CJ141" s="19"/>
      <c r="CK141" s="19"/>
      <c r="CL141" s="19"/>
      <c r="CM141" s="19"/>
      <c r="CN141" s="19"/>
      <c r="CO141" s="19"/>
      <c r="CP141" s="19"/>
      <c r="CQ141" s="19"/>
      <c r="CR141" s="19"/>
      <c r="CS141" s="19"/>
      <c r="CT141" s="19"/>
      <c r="CU141" s="19"/>
    </row>
    <row r="142" spans="1:99" ht="30" customHeight="1" thickBot="1">
      <c r="A142" s="89"/>
      <c r="B142" s="101" t="s">
        <v>252</v>
      </c>
      <c r="C142" s="93" t="s">
        <v>253</v>
      </c>
      <c r="D142" s="217" t="s">
        <v>552</v>
      </c>
      <c r="E142" s="162">
        <f>F138</f>
        <v>44859</v>
      </c>
      <c r="F142" s="162">
        <f>E142+1</f>
        <v>44860</v>
      </c>
      <c r="G142" s="60"/>
      <c r="H142" s="60"/>
      <c r="I142" s="19"/>
      <c r="J142" s="19"/>
      <c r="K142" s="33"/>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51"/>
      <c r="AY142" s="44"/>
      <c r="AZ142" s="44"/>
      <c r="BA142" s="44"/>
      <c r="BB142" s="44"/>
      <c r="BC142" s="44"/>
      <c r="BD142" s="44"/>
      <c r="BE142" s="44"/>
      <c r="BF142" s="32"/>
      <c r="BG142" s="19"/>
      <c r="BH142" s="19"/>
      <c r="BI142" s="19"/>
      <c r="BJ142" s="19"/>
      <c r="BK142" s="19"/>
      <c r="BL142" s="19"/>
      <c r="BM142" s="19"/>
      <c r="BN142" s="19"/>
      <c r="BO142" s="19"/>
      <c r="BP142" s="19"/>
      <c r="BQ142" s="19"/>
      <c r="BR142" s="19"/>
      <c r="BS142" s="19"/>
      <c r="BT142" s="19"/>
      <c r="BU142" s="19"/>
      <c r="BV142" s="19"/>
      <c r="BW142" s="19"/>
      <c r="BX142" s="19"/>
      <c r="BY142" s="19"/>
      <c r="BZ142" s="19"/>
      <c r="CA142" s="19"/>
      <c r="CB142" s="19"/>
      <c r="CC142" s="19"/>
      <c r="CD142" s="19"/>
      <c r="CE142" s="19"/>
      <c r="CF142" s="19"/>
      <c r="CG142" s="19"/>
      <c r="CH142" s="19"/>
      <c r="CI142" s="19"/>
      <c r="CJ142" s="19"/>
      <c r="CK142" s="19"/>
      <c r="CL142" s="19"/>
      <c r="CM142" s="19"/>
      <c r="CN142" s="19"/>
      <c r="CO142" s="19"/>
      <c r="CP142" s="19"/>
      <c r="CQ142" s="19"/>
      <c r="CR142" s="19"/>
      <c r="CS142" s="19"/>
      <c r="CT142" s="19"/>
      <c r="CU142" s="19"/>
    </row>
    <row r="143" spans="1:99" ht="30" customHeight="1" thickBot="1">
      <c r="A143" s="89"/>
      <c r="B143" s="102" t="s">
        <v>254</v>
      </c>
      <c r="C143" s="91" t="s">
        <v>255</v>
      </c>
      <c r="D143" s="218" t="s">
        <v>552</v>
      </c>
      <c r="E143" s="192">
        <f>E142</f>
        <v>44859</v>
      </c>
      <c r="F143" s="164">
        <f>E142</f>
        <v>44859</v>
      </c>
      <c r="G143" s="60"/>
      <c r="H143" s="60"/>
      <c r="I143" s="19"/>
      <c r="J143" s="19"/>
      <c r="K143" s="33"/>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51"/>
      <c r="AY143" s="44"/>
      <c r="AZ143" s="44"/>
      <c r="BA143" s="44"/>
      <c r="BB143" s="44"/>
      <c r="BC143" s="44"/>
      <c r="BD143" s="44"/>
      <c r="BE143" s="44"/>
      <c r="BF143" s="32"/>
      <c r="BG143" s="19"/>
      <c r="BH143" s="19"/>
      <c r="BI143" s="19"/>
      <c r="BJ143" s="19"/>
      <c r="BK143" s="19"/>
      <c r="BL143" s="19"/>
      <c r="BM143" s="19"/>
      <c r="BN143" s="19"/>
      <c r="BO143" s="19"/>
      <c r="BP143" s="19"/>
      <c r="BQ143" s="19"/>
      <c r="BR143" s="19"/>
      <c r="BS143" s="19"/>
      <c r="BT143" s="19"/>
      <c r="BU143" s="19"/>
      <c r="BV143" s="19"/>
      <c r="BW143" s="19"/>
      <c r="BX143" s="19"/>
      <c r="BY143" s="19"/>
      <c r="BZ143" s="19"/>
      <c r="CA143" s="19"/>
      <c r="CB143" s="19"/>
      <c r="CC143" s="19"/>
      <c r="CD143" s="19"/>
      <c r="CE143" s="19"/>
      <c r="CF143" s="19"/>
      <c r="CG143" s="19"/>
      <c r="CH143" s="19"/>
      <c r="CI143" s="19"/>
      <c r="CJ143" s="19"/>
      <c r="CK143" s="19"/>
      <c r="CL143" s="19"/>
      <c r="CM143" s="19"/>
      <c r="CN143" s="19"/>
      <c r="CO143" s="19"/>
      <c r="CP143" s="19"/>
      <c r="CQ143" s="19"/>
      <c r="CR143" s="19"/>
      <c r="CS143" s="19"/>
      <c r="CT143" s="19"/>
      <c r="CU143" s="19"/>
    </row>
    <row r="144" spans="1:99" ht="30" customHeight="1" thickBot="1">
      <c r="A144" s="89"/>
      <c r="B144" s="102" t="s">
        <v>256</v>
      </c>
      <c r="C144" s="91" t="s">
        <v>257</v>
      </c>
      <c r="D144" s="218" t="s">
        <v>552</v>
      </c>
      <c r="E144" s="192">
        <f t="shared" ref="E144:E147" si="17">E143</f>
        <v>44859</v>
      </c>
      <c r="F144" s="164">
        <f t="shared" ref="F144:F147" si="18">E143</f>
        <v>44859</v>
      </c>
      <c r="G144" s="60"/>
      <c r="H144" s="60"/>
      <c r="I144" s="19"/>
      <c r="J144" s="19"/>
      <c r="K144" s="33"/>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51"/>
      <c r="AY144" s="44"/>
      <c r="AZ144" s="44"/>
      <c r="BA144" s="44"/>
      <c r="BB144" s="44"/>
      <c r="BC144" s="44"/>
      <c r="BD144" s="44"/>
      <c r="BE144" s="44"/>
      <c r="BF144" s="32"/>
      <c r="BG144" s="19"/>
      <c r="BH144" s="19"/>
      <c r="BI144" s="19"/>
      <c r="BJ144" s="19"/>
      <c r="BK144" s="19"/>
      <c r="BL144" s="19"/>
      <c r="BM144" s="19"/>
      <c r="BN144" s="19"/>
      <c r="BO144" s="19"/>
      <c r="BP144" s="19"/>
      <c r="BQ144" s="19"/>
      <c r="BR144" s="19"/>
      <c r="BS144" s="19"/>
      <c r="BT144" s="19"/>
      <c r="BU144" s="19"/>
      <c r="BV144" s="19"/>
      <c r="BW144" s="19"/>
      <c r="BX144" s="19"/>
      <c r="BY144" s="19"/>
      <c r="BZ144" s="19"/>
      <c r="CA144" s="19"/>
      <c r="CB144" s="19"/>
      <c r="CC144" s="19"/>
      <c r="CD144" s="19"/>
      <c r="CE144" s="19"/>
      <c r="CF144" s="19"/>
      <c r="CG144" s="19"/>
      <c r="CH144" s="19"/>
      <c r="CI144" s="19"/>
      <c r="CJ144" s="19"/>
      <c r="CK144" s="19"/>
      <c r="CL144" s="19"/>
      <c r="CM144" s="19"/>
      <c r="CN144" s="19"/>
      <c r="CO144" s="19"/>
      <c r="CP144" s="19"/>
      <c r="CQ144" s="19"/>
      <c r="CR144" s="19"/>
      <c r="CS144" s="19"/>
      <c r="CT144" s="19"/>
      <c r="CU144" s="19"/>
    </row>
    <row r="145" spans="1:99" ht="30" customHeight="1" thickBot="1">
      <c r="A145" s="89"/>
      <c r="B145" s="102" t="s">
        <v>258</v>
      </c>
      <c r="C145" s="91" t="s">
        <v>259</v>
      </c>
      <c r="D145" s="218" t="s">
        <v>552</v>
      </c>
      <c r="E145" s="192">
        <f t="shared" si="17"/>
        <v>44859</v>
      </c>
      <c r="F145" s="164">
        <f>E145+1</f>
        <v>44860</v>
      </c>
      <c r="G145" s="60"/>
      <c r="H145" s="60"/>
      <c r="I145" s="19"/>
      <c r="J145" s="19"/>
      <c r="K145" s="33"/>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51"/>
      <c r="AY145" s="44"/>
      <c r="AZ145" s="44"/>
      <c r="BA145" s="44"/>
      <c r="BB145" s="44"/>
      <c r="BC145" s="44"/>
      <c r="BD145" s="44"/>
      <c r="BE145" s="44"/>
      <c r="BF145" s="32"/>
      <c r="BG145" s="19"/>
      <c r="BH145" s="19"/>
      <c r="BI145" s="19"/>
      <c r="BJ145" s="19"/>
      <c r="BK145" s="19"/>
      <c r="BL145" s="19"/>
      <c r="BM145" s="19"/>
      <c r="BN145" s="19"/>
      <c r="BO145" s="19"/>
      <c r="BP145" s="19"/>
      <c r="BQ145" s="19"/>
      <c r="BR145" s="19"/>
      <c r="BS145" s="19"/>
      <c r="BT145" s="19"/>
      <c r="BU145" s="19"/>
      <c r="BV145" s="19"/>
      <c r="BW145" s="19"/>
      <c r="BX145" s="19"/>
      <c r="BY145" s="19"/>
      <c r="BZ145" s="19"/>
      <c r="CA145" s="19"/>
      <c r="CB145" s="19"/>
      <c r="CC145" s="19"/>
      <c r="CD145" s="19"/>
      <c r="CE145" s="19"/>
      <c r="CF145" s="19"/>
      <c r="CG145" s="19"/>
      <c r="CH145" s="19"/>
      <c r="CI145" s="19"/>
      <c r="CJ145" s="19"/>
      <c r="CK145" s="19"/>
      <c r="CL145" s="19"/>
      <c r="CM145" s="19"/>
      <c r="CN145" s="19"/>
      <c r="CO145" s="19"/>
      <c r="CP145" s="19"/>
      <c r="CQ145" s="19"/>
      <c r="CR145" s="19"/>
      <c r="CS145" s="19"/>
      <c r="CT145" s="19"/>
      <c r="CU145" s="19"/>
    </row>
    <row r="146" spans="1:99" ht="30" customHeight="1" thickBot="1">
      <c r="A146" s="89"/>
      <c r="B146" s="102" t="s">
        <v>260</v>
      </c>
      <c r="C146" s="91" t="s">
        <v>261</v>
      </c>
      <c r="D146" s="218" t="s">
        <v>552</v>
      </c>
      <c r="E146" s="192">
        <f>F145</f>
        <v>44860</v>
      </c>
      <c r="F146" s="164">
        <f>E146</f>
        <v>44860</v>
      </c>
      <c r="G146" s="60"/>
      <c r="H146" s="60"/>
      <c r="I146" s="19"/>
      <c r="J146" s="19"/>
      <c r="K146" s="33"/>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51"/>
      <c r="AY146" s="44"/>
      <c r="AZ146" s="44"/>
      <c r="BA146" s="44"/>
      <c r="BB146" s="44"/>
      <c r="BC146" s="44"/>
      <c r="BD146" s="44"/>
      <c r="BE146" s="44"/>
      <c r="BF146" s="32"/>
      <c r="BG146" s="19"/>
      <c r="BH146" s="19"/>
      <c r="BI146" s="19"/>
      <c r="BJ146" s="19"/>
      <c r="BK146" s="19"/>
      <c r="BL146" s="19"/>
      <c r="BM146" s="19"/>
      <c r="BN146" s="19"/>
      <c r="BO146" s="19"/>
      <c r="BP146" s="19"/>
      <c r="BQ146" s="19"/>
      <c r="BR146" s="19"/>
      <c r="BS146" s="19"/>
      <c r="BT146" s="19"/>
      <c r="BU146" s="19"/>
      <c r="BV146" s="19"/>
      <c r="BW146" s="19"/>
      <c r="BX146" s="19"/>
      <c r="BY146" s="19"/>
      <c r="BZ146" s="19"/>
      <c r="CA146" s="19"/>
      <c r="CB146" s="19"/>
      <c r="CC146" s="19"/>
      <c r="CD146" s="19"/>
      <c r="CE146" s="19"/>
      <c r="CF146" s="19"/>
      <c r="CG146" s="19"/>
      <c r="CH146" s="19"/>
      <c r="CI146" s="19"/>
      <c r="CJ146" s="19"/>
      <c r="CK146" s="19"/>
      <c r="CL146" s="19"/>
      <c r="CM146" s="19"/>
      <c r="CN146" s="19"/>
      <c r="CO146" s="19"/>
      <c r="CP146" s="19"/>
      <c r="CQ146" s="19"/>
      <c r="CR146" s="19"/>
      <c r="CS146" s="19"/>
      <c r="CT146" s="19"/>
      <c r="CU146" s="19"/>
    </row>
    <row r="147" spans="1:99" ht="30" customHeight="1" thickBot="1">
      <c r="A147" s="89"/>
      <c r="B147" s="102" t="s">
        <v>262</v>
      </c>
      <c r="C147" s="91" t="s">
        <v>263</v>
      </c>
      <c r="D147" s="218" t="s">
        <v>552</v>
      </c>
      <c r="E147" s="192">
        <f t="shared" si="17"/>
        <v>44860</v>
      </c>
      <c r="F147" s="164">
        <f t="shared" si="18"/>
        <v>44860</v>
      </c>
      <c r="G147" s="60"/>
      <c r="H147" s="60"/>
      <c r="I147" s="19"/>
      <c r="J147" s="19"/>
      <c r="K147" s="33"/>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51"/>
      <c r="AY147" s="44"/>
      <c r="AZ147" s="44"/>
      <c r="BA147" s="44"/>
      <c r="BB147" s="44"/>
      <c r="BC147" s="44"/>
      <c r="BD147" s="44"/>
      <c r="BE147" s="44"/>
      <c r="BF147" s="32"/>
      <c r="BG147" s="19"/>
      <c r="BH147" s="19"/>
      <c r="BI147" s="19"/>
      <c r="BJ147" s="19"/>
      <c r="BK147" s="19"/>
      <c r="BL147" s="19"/>
      <c r="BM147" s="19"/>
      <c r="BN147" s="19"/>
      <c r="BO147" s="19"/>
      <c r="BP147" s="19"/>
      <c r="BQ147" s="19"/>
      <c r="BR147" s="19"/>
      <c r="BS147" s="19"/>
      <c r="BT147" s="19"/>
      <c r="BU147" s="19"/>
      <c r="BV147" s="19"/>
      <c r="BW147" s="19"/>
      <c r="BX147" s="19"/>
      <c r="BY147" s="19"/>
      <c r="BZ147" s="19"/>
      <c r="CA147" s="19"/>
      <c r="CB147" s="19"/>
      <c r="CC147" s="19"/>
      <c r="CD147" s="19"/>
      <c r="CE147" s="19"/>
      <c r="CF147" s="19"/>
      <c r="CG147" s="19"/>
      <c r="CH147" s="19"/>
      <c r="CI147" s="19"/>
      <c r="CJ147" s="19"/>
      <c r="CK147" s="19"/>
      <c r="CL147" s="19"/>
      <c r="CM147" s="19"/>
      <c r="CN147" s="19"/>
      <c r="CO147" s="19"/>
      <c r="CP147" s="19"/>
      <c r="CQ147" s="19"/>
      <c r="CR147" s="19"/>
      <c r="CS147" s="19"/>
      <c r="CT147" s="19"/>
      <c r="CU147" s="19"/>
    </row>
    <row r="148" spans="1:99" ht="30" customHeight="1" thickBot="1">
      <c r="A148" s="89"/>
      <c r="B148" s="101" t="s">
        <v>264</v>
      </c>
      <c r="C148" s="93" t="s">
        <v>265</v>
      </c>
      <c r="D148" s="217" t="s">
        <v>553</v>
      </c>
      <c r="E148" s="162">
        <f>F142</f>
        <v>44860</v>
      </c>
      <c r="F148" s="162">
        <f>E148+1</f>
        <v>44861</v>
      </c>
      <c r="G148" s="60"/>
      <c r="H148" s="60"/>
      <c r="I148" s="19"/>
      <c r="J148" s="19"/>
      <c r="K148" s="33"/>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51"/>
      <c r="AY148" s="44"/>
      <c r="AZ148" s="44"/>
      <c r="BA148" s="44"/>
      <c r="BB148" s="44"/>
      <c r="BC148" s="44"/>
      <c r="BD148" s="44"/>
      <c r="BE148" s="44"/>
      <c r="BF148" s="32"/>
      <c r="BG148" s="19"/>
      <c r="BH148" s="19"/>
      <c r="BI148" s="19"/>
      <c r="BJ148" s="19"/>
      <c r="BK148" s="19"/>
      <c r="BL148" s="19"/>
      <c r="BM148" s="19"/>
      <c r="BN148" s="19"/>
      <c r="BO148" s="19"/>
      <c r="BP148" s="19"/>
      <c r="BQ148" s="19"/>
      <c r="BR148" s="19"/>
      <c r="BS148" s="19"/>
      <c r="BT148" s="19"/>
      <c r="BU148" s="19"/>
      <c r="BV148" s="19"/>
      <c r="BW148" s="19"/>
      <c r="BX148" s="19"/>
      <c r="BY148" s="19"/>
      <c r="BZ148" s="19"/>
      <c r="CA148" s="19"/>
      <c r="CB148" s="19"/>
      <c r="CC148" s="19"/>
      <c r="CD148" s="19"/>
      <c r="CE148" s="19"/>
      <c r="CF148" s="19"/>
      <c r="CG148" s="19"/>
      <c r="CH148" s="19"/>
      <c r="CI148" s="19"/>
      <c r="CJ148" s="19"/>
      <c r="CK148" s="19"/>
      <c r="CL148" s="19"/>
      <c r="CM148" s="19"/>
      <c r="CN148" s="19"/>
      <c r="CO148" s="19"/>
      <c r="CP148" s="19"/>
      <c r="CQ148" s="19"/>
      <c r="CR148" s="19"/>
      <c r="CS148" s="19"/>
      <c r="CT148" s="19"/>
      <c r="CU148" s="19"/>
    </row>
    <row r="149" spans="1:99" ht="30" customHeight="1" thickBot="1">
      <c r="A149" s="89"/>
      <c r="B149" s="102" t="s">
        <v>266</v>
      </c>
      <c r="C149" s="91" t="s">
        <v>267</v>
      </c>
      <c r="D149" s="218" t="s">
        <v>553</v>
      </c>
      <c r="E149" s="164">
        <f>E148</f>
        <v>44860</v>
      </c>
      <c r="F149" s="164">
        <f>E148</f>
        <v>44860</v>
      </c>
      <c r="G149" s="60"/>
      <c r="H149" s="60"/>
      <c r="I149" s="19"/>
      <c r="J149" s="19"/>
      <c r="K149" s="33"/>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51"/>
      <c r="AY149" s="44"/>
      <c r="AZ149" s="44"/>
      <c r="BA149" s="44"/>
      <c r="BB149" s="44"/>
      <c r="BC149" s="44"/>
      <c r="BD149" s="44"/>
      <c r="BE149" s="44"/>
      <c r="BF149" s="32"/>
      <c r="BG149" s="19"/>
      <c r="BH149" s="19"/>
      <c r="BI149" s="19"/>
      <c r="BJ149" s="19"/>
      <c r="BK149" s="19"/>
      <c r="BL149" s="19"/>
      <c r="BM149" s="19"/>
      <c r="BN149" s="19"/>
      <c r="BO149" s="19"/>
      <c r="BP149" s="19"/>
      <c r="BQ149" s="19"/>
      <c r="BR149" s="19"/>
      <c r="BS149" s="19"/>
      <c r="BT149" s="19"/>
      <c r="BU149" s="19"/>
      <c r="BV149" s="19"/>
      <c r="BW149" s="19"/>
      <c r="BX149" s="19"/>
      <c r="BY149" s="19"/>
      <c r="BZ149" s="19"/>
      <c r="CA149" s="19"/>
      <c r="CB149" s="19"/>
      <c r="CC149" s="19"/>
      <c r="CD149" s="19"/>
      <c r="CE149" s="19"/>
      <c r="CF149" s="19"/>
      <c r="CG149" s="19"/>
      <c r="CH149" s="19"/>
      <c r="CI149" s="19"/>
      <c r="CJ149" s="19"/>
      <c r="CK149" s="19"/>
      <c r="CL149" s="19"/>
      <c r="CM149" s="19"/>
      <c r="CN149" s="19"/>
      <c r="CO149" s="19"/>
      <c r="CP149" s="19"/>
      <c r="CQ149" s="19"/>
      <c r="CR149" s="19"/>
      <c r="CS149" s="19"/>
      <c r="CT149" s="19"/>
      <c r="CU149" s="19"/>
    </row>
    <row r="150" spans="1:99" ht="30" customHeight="1" thickBot="1">
      <c r="A150" s="89"/>
      <c r="B150" s="102" t="s">
        <v>268</v>
      </c>
      <c r="C150" s="91" t="s">
        <v>269</v>
      </c>
      <c r="D150" s="218" t="s">
        <v>553</v>
      </c>
      <c r="E150" s="164">
        <f t="shared" ref="E150:E151" si="19">E149</f>
        <v>44860</v>
      </c>
      <c r="F150" s="164">
        <f t="shared" ref="F150" si="20">E149</f>
        <v>44860</v>
      </c>
      <c r="G150" s="60"/>
      <c r="H150" s="60"/>
      <c r="I150" s="19"/>
      <c r="J150" s="19"/>
      <c r="K150" s="33"/>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51"/>
      <c r="AY150" s="44"/>
      <c r="AZ150" s="44"/>
      <c r="BA150" s="44"/>
      <c r="BB150" s="44"/>
      <c r="BC150" s="44"/>
      <c r="BD150" s="44"/>
      <c r="BE150" s="44"/>
      <c r="BF150" s="32"/>
      <c r="BG150" s="19"/>
      <c r="BH150" s="19"/>
      <c r="BI150" s="19"/>
      <c r="BJ150" s="19"/>
      <c r="BK150" s="19"/>
      <c r="BL150" s="19"/>
      <c r="BM150" s="19"/>
      <c r="BN150" s="19"/>
      <c r="BO150" s="19"/>
      <c r="BP150" s="19"/>
      <c r="BQ150" s="19"/>
      <c r="BR150" s="19"/>
      <c r="BS150" s="19"/>
      <c r="BT150" s="19"/>
      <c r="BU150" s="19"/>
      <c r="BV150" s="19"/>
      <c r="BW150" s="19"/>
      <c r="BX150" s="19"/>
      <c r="BY150" s="19"/>
      <c r="BZ150" s="19"/>
      <c r="CA150" s="19"/>
      <c r="CB150" s="19"/>
      <c r="CC150" s="19"/>
      <c r="CD150" s="19"/>
      <c r="CE150" s="19"/>
      <c r="CF150" s="19"/>
      <c r="CG150" s="19"/>
      <c r="CH150" s="19"/>
      <c r="CI150" s="19"/>
      <c r="CJ150" s="19"/>
      <c r="CK150" s="19"/>
      <c r="CL150" s="19"/>
      <c r="CM150" s="19"/>
      <c r="CN150" s="19"/>
      <c r="CO150" s="19"/>
      <c r="CP150" s="19"/>
      <c r="CQ150" s="19"/>
      <c r="CR150" s="19"/>
      <c r="CS150" s="19"/>
      <c r="CT150" s="19"/>
      <c r="CU150" s="19"/>
    </row>
    <row r="151" spans="1:99" ht="30" customHeight="1" thickBot="1">
      <c r="A151" s="89"/>
      <c r="B151" s="102" t="s">
        <v>270</v>
      </c>
      <c r="C151" s="91" t="s">
        <v>271</v>
      </c>
      <c r="D151" s="218" t="s">
        <v>553</v>
      </c>
      <c r="E151" s="164">
        <f t="shared" si="19"/>
        <v>44860</v>
      </c>
      <c r="F151" s="164">
        <f>E151+1</f>
        <v>44861</v>
      </c>
      <c r="G151" s="60"/>
      <c r="H151" s="60"/>
      <c r="I151" s="19"/>
      <c r="J151" s="19"/>
      <c r="K151" s="33"/>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51"/>
      <c r="AY151" s="44"/>
      <c r="AZ151" s="44"/>
      <c r="BA151" s="44"/>
      <c r="BB151" s="44"/>
      <c r="BC151" s="44"/>
      <c r="BD151" s="44"/>
      <c r="BE151" s="44"/>
      <c r="BF151" s="32"/>
      <c r="BG151" s="19"/>
      <c r="BH151" s="19"/>
      <c r="BI151" s="19"/>
      <c r="BJ151" s="19"/>
      <c r="BK151" s="19"/>
      <c r="BL151" s="19"/>
      <c r="BM151" s="19"/>
      <c r="BN151" s="19"/>
      <c r="BO151" s="19"/>
      <c r="BP151" s="19"/>
      <c r="BQ151" s="19"/>
      <c r="BR151" s="19"/>
      <c r="BS151" s="19"/>
      <c r="BT151" s="19"/>
      <c r="BU151" s="19"/>
      <c r="BV151" s="19"/>
      <c r="BW151" s="19"/>
      <c r="BX151" s="19"/>
      <c r="BY151" s="19"/>
      <c r="BZ151" s="19"/>
      <c r="CA151" s="19"/>
      <c r="CB151" s="19"/>
      <c r="CC151" s="19"/>
      <c r="CD151" s="19"/>
      <c r="CE151" s="19"/>
      <c r="CF151" s="19"/>
      <c r="CG151" s="19"/>
      <c r="CH151" s="19"/>
      <c r="CI151" s="19"/>
      <c r="CJ151" s="19"/>
      <c r="CK151" s="19"/>
      <c r="CL151" s="19"/>
      <c r="CM151" s="19"/>
      <c r="CN151" s="19"/>
      <c r="CO151" s="19"/>
      <c r="CP151" s="19"/>
      <c r="CQ151" s="19"/>
      <c r="CR151" s="19"/>
      <c r="CS151" s="19"/>
      <c r="CT151" s="19"/>
      <c r="CU151" s="19"/>
    </row>
    <row r="152" spans="1:99" ht="30" customHeight="1" thickBot="1">
      <c r="A152" s="89"/>
      <c r="B152" s="102" t="s">
        <v>272</v>
      </c>
      <c r="C152" s="91" t="s">
        <v>273</v>
      </c>
      <c r="D152" s="218" t="s">
        <v>553</v>
      </c>
      <c r="E152" s="164">
        <f>F151</f>
        <v>44861</v>
      </c>
      <c r="F152" s="164">
        <f>F148</f>
        <v>44861</v>
      </c>
      <c r="G152" s="60"/>
      <c r="H152" s="60"/>
      <c r="I152" s="19"/>
      <c r="J152" s="19"/>
      <c r="K152" s="33"/>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51"/>
      <c r="AY152" s="44"/>
      <c r="AZ152" s="44"/>
      <c r="BA152" s="44"/>
      <c r="BB152" s="44"/>
      <c r="BC152" s="44"/>
      <c r="BD152" s="44"/>
      <c r="BE152" s="44"/>
      <c r="BF152" s="32"/>
      <c r="BG152" s="19"/>
      <c r="BH152" s="19"/>
      <c r="BI152" s="19"/>
      <c r="BJ152" s="19"/>
      <c r="BK152" s="19"/>
      <c r="BL152" s="19"/>
      <c r="BM152" s="19"/>
      <c r="BN152" s="19"/>
      <c r="BO152" s="19"/>
      <c r="BP152" s="19"/>
      <c r="BQ152" s="19"/>
      <c r="BR152" s="19"/>
      <c r="BS152" s="19"/>
      <c r="BT152" s="19"/>
      <c r="BU152" s="19"/>
      <c r="BV152" s="19"/>
      <c r="BW152" s="19"/>
      <c r="BX152" s="19"/>
      <c r="BY152" s="19"/>
      <c r="BZ152" s="19"/>
      <c r="CA152" s="19"/>
      <c r="CB152" s="19"/>
      <c r="CC152" s="19"/>
      <c r="CD152" s="19"/>
      <c r="CE152" s="19"/>
      <c r="CF152" s="19"/>
      <c r="CG152" s="19"/>
      <c r="CH152" s="19"/>
      <c r="CI152" s="19"/>
      <c r="CJ152" s="19"/>
      <c r="CK152" s="19"/>
      <c r="CL152" s="19"/>
      <c r="CM152" s="19"/>
      <c r="CN152" s="19"/>
      <c r="CO152" s="19"/>
      <c r="CP152" s="19"/>
      <c r="CQ152" s="19"/>
      <c r="CR152" s="19"/>
      <c r="CS152" s="19"/>
      <c r="CT152" s="19"/>
      <c r="CU152" s="19"/>
    </row>
    <row r="153" spans="1:99" ht="30" customHeight="1" thickBot="1">
      <c r="A153" s="89"/>
      <c r="B153" s="101" t="s">
        <v>274</v>
      </c>
      <c r="C153" s="93" t="s">
        <v>275</v>
      </c>
      <c r="D153" s="217" t="s">
        <v>552</v>
      </c>
      <c r="E153" s="162">
        <f>F148</f>
        <v>44861</v>
      </c>
      <c r="F153" s="162">
        <f>F148+1</f>
        <v>44862</v>
      </c>
      <c r="G153" s="60"/>
      <c r="H153" s="60"/>
      <c r="I153" s="19"/>
      <c r="J153" s="19"/>
      <c r="K153" s="33"/>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51"/>
      <c r="AY153" s="44"/>
      <c r="AZ153" s="44"/>
      <c r="BA153" s="44"/>
      <c r="BB153" s="44"/>
      <c r="BC153" s="44"/>
      <c r="BD153" s="44"/>
      <c r="BE153" s="44"/>
      <c r="BF153" s="32"/>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row>
    <row r="154" spans="1:99" ht="30" customHeight="1" thickBot="1">
      <c r="A154" s="89"/>
      <c r="B154" s="102" t="s">
        <v>276</v>
      </c>
      <c r="C154" s="91" t="s">
        <v>277</v>
      </c>
      <c r="D154" s="218" t="s">
        <v>552</v>
      </c>
      <c r="E154" s="164">
        <f>E153</f>
        <v>44861</v>
      </c>
      <c r="F154" s="164">
        <f>E154</f>
        <v>44861</v>
      </c>
      <c r="G154" s="60"/>
      <c r="H154" s="60"/>
      <c r="I154" s="19"/>
      <c r="J154" s="19"/>
      <c r="K154" s="33"/>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51"/>
      <c r="AY154" s="44"/>
      <c r="AZ154" s="44"/>
      <c r="BA154" s="44"/>
      <c r="BB154" s="44"/>
      <c r="BC154" s="44"/>
      <c r="BD154" s="44"/>
      <c r="BE154" s="44"/>
      <c r="BF154" s="32"/>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row>
    <row r="155" spans="1:99" ht="30" customHeight="1" thickBot="1">
      <c r="A155" s="89"/>
      <c r="B155" s="102" t="s">
        <v>278</v>
      </c>
      <c r="C155" s="91" t="s">
        <v>279</v>
      </c>
      <c r="D155" s="218" t="s">
        <v>552</v>
      </c>
      <c r="E155" s="164">
        <f>F154</f>
        <v>44861</v>
      </c>
      <c r="F155" s="164">
        <f>E155</f>
        <v>44861</v>
      </c>
      <c r="G155" s="60"/>
      <c r="H155" s="60"/>
      <c r="I155" s="19"/>
      <c r="J155" s="19"/>
      <c r="K155" s="33"/>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51"/>
      <c r="AY155" s="44"/>
      <c r="AZ155" s="44"/>
      <c r="BA155" s="44"/>
      <c r="BB155" s="44"/>
      <c r="BC155" s="44"/>
      <c r="BD155" s="44"/>
      <c r="BE155" s="44"/>
      <c r="BF155" s="32"/>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row>
    <row r="156" spans="1:99" ht="30" customHeight="1" thickBot="1">
      <c r="A156" s="89"/>
      <c r="B156" s="102" t="s">
        <v>280</v>
      </c>
      <c r="C156" s="91" t="s">
        <v>281</v>
      </c>
      <c r="D156" s="218" t="s">
        <v>552</v>
      </c>
      <c r="E156" s="164">
        <f>F155+1</f>
        <v>44862</v>
      </c>
      <c r="F156" s="164">
        <f>E156</f>
        <v>44862</v>
      </c>
      <c r="G156" s="60"/>
      <c r="H156" s="60"/>
      <c r="I156" s="19"/>
      <c r="J156" s="19"/>
      <c r="K156" s="33"/>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51"/>
      <c r="AY156" s="44"/>
      <c r="AZ156" s="44"/>
      <c r="BA156" s="44"/>
      <c r="BB156" s="44"/>
      <c r="BC156" s="44"/>
      <c r="BD156" s="44"/>
      <c r="BE156" s="44"/>
      <c r="BF156" s="32"/>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row>
    <row r="157" spans="1:99" ht="30" customHeight="1" thickBot="1">
      <c r="A157" s="89"/>
      <c r="B157" s="102" t="s">
        <v>282</v>
      </c>
      <c r="C157" s="91" t="s">
        <v>283</v>
      </c>
      <c r="D157" s="218" t="s">
        <v>552</v>
      </c>
      <c r="E157" s="164">
        <f>F156</f>
        <v>44862</v>
      </c>
      <c r="F157" s="164">
        <f>F153</f>
        <v>44862</v>
      </c>
      <c r="G157" s="60"/>
      <c r="H157" s="60"/>
      <c r="I157" s="19"/>
      <c r="J157" s="19"/>
      <c r="K157" s="33"/>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51"/>
      <c r="AY157" s="44"/>
      <c r="AZ157" s="44"/>
      <c r="BA157" s="44"/>
      <c r="BB157" s="44"/>
      <c r="BC157" s="44"/>
      <c r="BD157" s="44"/>
      <c r="BE157" s="44"/>
      <c r="BF157" s="32"/>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row>
    <row r="158" spans="1:99" ht="30" customHeight="1" thickBot="1">
      <c r="A158" s="89"/>
      <c r="B158" s="101" t="s">
        <v>284</v>
      </c>
      <c r="C158" s="93" t="s">
        <v>285</v>
      </c>
      <c r="D158" s="217" t="s">
        <v>555</v>
      </c>
      <c r="E158" s="162">
        <f>F153</f>
        <v>44862</v>
      </c>
      <c r="F158" s="162">
        <f>F153+1</f>
        <v>44863</v>
      </c>
      <c r="G158" s="60"/>
      <c r="H158" s="60"/>
      <c r="I158" s="19"/>
      <c r="J158" s="19"/>
      <c r="K158" s="33"/>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51"/>
      <c r="AY158" s="44"/>
      <c r="AZ158" s="44"/>
      <c r="BA158" s="44"/>
      <c r="BB158" s="44"/>
      <c r="BC158" s="44"/>
      <c r="BD158" s="44"/>
      <c r="BE158" s="44"/>
      <c r="BF158" s="32"/>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row>
    <row r="159" spans="1:99" ht="30" customHeight="1" thickBot="1">
      <c r="A159" s="89"/>
      <c r="B159" s="101" t="s">
        <v>286</v>
      </c>
      <c r="C159" s="93" t="s">
        <v>287</v>
      </c>
      <c r="D159" s="217" t="s">
        <v>555</v>
      </c>
      <c r="E159" s="162">
        <f>F158</f>
        <v>44863</v>
      </c>
      <c r="F159" s="162">
        <f>E159+1</f>
        <v>44864</v>
      </c>
      <c r="G159" s="60"/>
      <c r="H159" s="60"/>
      <c r="I159" s="19"/>
      <c r="J159" s="19"/>
      <c r="K159" s="33"/>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51"/>
      <c r="AY159" s="44"/>
      <c r="AZ159" s="44"/>
      <c r="BA159" s="44"/>
      <c r="BB159" s="44"/>
      <c r="BC159" s="44"/>
      <c r="BD159" s="44"/>
      <c r="BE159" s="44"/>
      <c r="BF159" s="32"/>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row>
    <row r="160" spans="1:99" ht="30" customHeight="1" thickBot="1">
      <c r="A160" s="89"/>
      <c r="B160" s="102" t="s">
        <v>288</v>
      </c>
      <c r="C160" s="92" t="s">
        <v>289</v>
      </c>
      <c r="D160" s="218" t="s">
        <v>555</v>
      </c>
      <c r="E160" s="164">
        <f>E159</f>
        <v>44863</v>
      </c>
      <c r="F160" s="164">
        <f>E160</f>
        <v>44863</v>
      </c>
      <c r="G160" s="60"/>
      <c r="H160" s="60"/>
      <c r="I160" s="19"/>
      <c r="J160" s="19"/>
      <c r="K160" s="33"/>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51"/>
      <c r="AY160" s="44"/>
      <c r="AZ160" s="44"/>
      <c r="BA160" s="44"/>
      <c r="BB160" s="44"/>
      <c r="BC160" s="44"/>
      <c r="BD160" s="44"/>
      <c r="BE160" s="44"/>
      <c r="BF160" s="32"/>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row>
    <row r="161" spans="1:99" ht="30" customHeight="1" thickBot="1">
      <c r="A161" s="89"/>
      <c r="B161" s="102" t="s">
        <v>290</v>
      </c>
      <c r="C161" s="92" t="s">
        <v>517</v>
      </c>
      <c r="D161" s="218" t="s">
        <v>555</v>
      </c>
      <c r="E161" s="164">
        <f>F160</f>
        <v>44863</v>
      </c>
      <c r="F161" s="164">
        <f>E161</f>
        <v>44863</v>
      </c>
      <c r="G161" s="60"/>
      <c r="H161" s="60"/>
      <c r="I161" s="19"/>
      <c r="J161" s="19"/>
      <c r="K161" s="33"/>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51"/>
      <c r="AY161" s="44"/>
      <c r="AZ161" s="44"/>
      <c r="BA161" s="44"/>
      <c r="BB161" s="44"/>
      <c r="BC161" s="44"/>
      <c r="BD161" s="44"/>
      <c r="BE161" s="44"/>
      <c r="BF161" s="32"/>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row>
    <row r="162" spans="1:99" ht="30" customHeight="1" thickBot="1">
      <c r="A162" s="89"/>
      <c r="B162" s="102" t="s">
        <v>291</v>
      </c>
      <c r="C162" s="92" t="s">
        <v>292</v>
      </c>
      <c r="D162" s="218" t="s">
        <v>555</v>
      </c>
      <c r="E162" s="164">
        <f>F161</f>
        <v>44863</v>
      </c>
      <c r="F162" s="164">
        <f>E162+1</f>
        <v>44864</v>
      </c>
      <c r="G162" s="60"/>
      <c r="H162" s="60"/>
      <c r="I162" s="19"/>
      <c r="J162" s="19"/>
      <c r="K162" s="33"/>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51"/>
      <c r="AY162" s="44"/>
      <c r="AZ162" s="44"/>
      <c r="BA162" s="44"/>
      <c r="BB162" s="44"/>
      <c r="BC162" s="44"/>
      <c r="BD162" s="44"/>
      <c r="BE162" s="44"/>
      <c r="BF162" s="32"/>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row>
    <row r="163" spans="1:99" ht="30" customHeight="1" thickBot="1">
      <c r="A163" s="89"/>
      <c r="B163" s="102" t="s">
        <v>293</v>
      </c>
      <c r="C163" s="92" t="s">
        <v>294</v>
      </c>
      <c r="D163" s="218" t="s">
        <v>555</v>
      </c>
      <c r="E163" s="164">
        <f>F162</f>
        <v>44864</v>
      </c>
      <c r="F163" s="164">
        <f>E163</f>
        <v>44864</v>
      </c>
      <c r="G163" s="60"/>
      <c r="H163" s="60"/>
      <c r="I163" s="19"/>
      <c r="J163" s="19"/>
      <c r="K163" s="33"/>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51"/>
      <c r="AY163" s="44"/>
      <c r="AZ163" s="44"/>
      <c r="BA163" s="44"/>
      <c r="BB163" s="44"/>
      <c r="BC163" s="44"/>
      <c r="BD163" s="44"/>
      <c r="BE163" s="44"/>
      <c r="BF163" s="32"/>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row>
    <row r="164" spans="1:99" ht="30" customHeight="1" thickBot="1">
      <c r="A164" s="89"/>
      <c r="B164" s="101" t="s">
        <v>295</v>
      </c>
      <c r="C164" s="93" t="s">
        <v>296</v>
      </c>
      <c r="D164" s="217" t="s">
        <v>555</v>
      </c>
      <c r="E164" s="162">
        <f>F159</f>
        <v>44864</v>
      </c>
      <c r="F164" s="162">
        <f>E164+1</f>
        <v>44865</v>
      </c>
      <c r="G164" s="60"/>
      <c r="H164" s="60"/>
      <c r="I164" s="19"/>
      <c r="J164" s="19"/>
      <c r="K164" s="33"/>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51"/>
      <c r="AY164" s="44"/>
      <c r="AZ164" s="44"/>
      <c r="BA164" s="44"/>
      <c r="BB164" s="44"/>
      <c r="BC164" s="44"/>
      <c r="BD164" s="44"/>
      <c r="BE164" s="44"/>
      <c r="BF164" s="32"/>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row>
    <row r="165" spans="1:99" ht="30" customHeight="1" thickBot="1">
      <c r="A165" s="89"/>
      <c r="B165" s="102" t="s">
        <v>297</v>
      </c>
      <c r="C165" s="92" t="s">
        <v>298</v>
      </c>
      <c r="D165" s="218" t="s">
        <v>555</v>
      </c>
      <c r="E165" s="164">
        <f>E164</f>
        <v>44864</v>
      </c>
      <c r="F165" s="164">
        <f>E165+1</f>
        <v>44865</v>
      </c>
      <c r="G165" s="60"/>
      <c r="H165" s="60"/>
      <c r="I165" s="19"/>
      <c r="J165" s="19"/>
      <c r="K165" s="33"/>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51"/>
      <c r="AY165" s="44"/>
      <c r="AZ165" s="44"/>
      <c r="BA165" s="44"/>
      <c r="BB165" s="44"/>
      <c r="BC165" s="44"/>
      <c r="BD165" s="44"/>
      <c r="BE165" s="44"/>
      <c r="BF165" s="32"/>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row>
    <row r="166" spans="1:99" ht="30" customHeight="1" thickBot="1">
      <c r="A166" s="89"/>
      <c r="B166" s="102" t="s">
        <v>299</v>
      </c>
      <c r="C166" s="92" t="s">
        <v>300</v>
      </c>
      <c r="D166" s="218" t="s">
        <v>555</v>
      </c>
      <c r="E166" s="164">
        <f>F165</f>
        <v>44865</v>
      </c>
      <c r="F166" s="164">
        <f>E166</f>
        <v>44865</v>
      </c>
      <c r="G166" s="60"/>
      <c r="H166" s="60"/>
      <c r="I166" s="19"/>
      <c r="J166" s="19"/>
      <c r="K166" s="33"/>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51"/>
      <c r="AY166" s="44"/>
      <c r="AZ166" s="44"/>
      <c r="BA166" s="44"/>
      <c r="BB166" s="44"/>
      <c r="BC166" s="44"/>
      <c r="BD166" s="44"/>
      <c r="BE166" s="44"/>
      <c r="BF166" s="32"/>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row>
    <row r="167" spans="1:99" ht="30" customHeight="1" thickBot="1">
      <c r="A167" s="29"/>
      <c r="B167" s="102" t="s">
        <v>301</v>
      </c>
      <c r="C167" s="92" t="s">
        <v>302</v>
      </c>
      <c r="D167" s="218" t="s">
        <v>555</v>
      </c>
      <c r="E167" s="164">
        <f>F166</f>
        <v>44865</v>
      </c>
      <c r="F167" s="164">
        <f>E167</f>
        <v>44865</v>
      </c>
      <c r="G167" s="60"/>
      <c r="H167" s="60"/>
      <c r="I167" s="19"/>
      <c r="J167" s="19"/>
      <c r="K167" s="33"/>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51"/>
      <c r="AY167" s="44"/>
      <c r="AZ167" s="44"/>
      <c r="BA167" s="44"/>
      <c r="BB167" s="44"/>
      <c r="BC167" s="44"/>
      <c r="BD167" s="44"/>
      <c r="BE167" s="44"/>
      <c r="BF167" s="32"/>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row>
    <row r="168" spans="1:99" ht="30" customHeight="1" thickBot="1">
      <c r="A168" s="89"/>
      <c r="B168" s="101" t="s">
        <v>303</v>
      </c>
      <c r="C168" s="93" t="s">
        <v>304</v>
      </c>
      <c r="D168" s="217" t="s">
        <v>552</v>
      </c>
      <c r="E168" s="162">
        <f>F164</f>
        <v>44865</v>
      </c>
      <c r="F168" s="162">
        <f>E168</f>
        <v>44865</v>
      </c>
      <c r="G168" s="60"/>
      <c r="H168" s="60"/>
      <c r="I168" s="19"/>
      <c r="J168" s="19"/>
      <c r="K168" s="33"/>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51"/>
      <c r="AY168" s="44"/>
      <c r="AZ168" s="44"/>
      <c r="BA168" s="44"/>
      <c r="BB168" s="44"/>
      <c r="BC168" s="44"/>
      <c r="BD168" s="44"/>
      <c r="BE168" s="44"/>
      <c r="BF168" s="32"/>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row>
    <row r="169" spans="1:99" ht="30" customHeight="1" thickBot="1">
      <c r="A169" s="89"/>
      <c r="B169" s="101" t="s">
        <v>305</v>
      </c>
      <c r="C169" s="93" t="s">
        <v>306</v>
      </c>
      <c r="D169" s="217" t="s">
        <v>552</v>
      </c>
      <c r="E169" s="162">
        <f>F168</f>
        <v>44865</v>
      </c>
      <c r="F169" s="162">
        <f>F168</f>
        <v>44865</v>
      </c>
      <c r="G169" s="60"/>
      <c r="H169" s="60"/>
      <c r="I169" s="19"/>
      <c r="J169" s="19"/>
      <c r="K169" s="33"/>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51"/>
      <c r="AY169" s="44"/>
      <c r="AZ169" s="44"/>
      <c r="BA169" s="44"/>
      <c r="BB169" s="44"/>
      <c r="BC169" s="44"/>
      <c r="BD169" s="44"/>
      <c r="BE169" s="44"/>
      <c r="BF169" s="32"/>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row>
    <row r="170" spans="1:99" ht="30" customHeight="1" thickBot="1">
      <c r="A170" s="89"/>
      <c r="B170" s="102" t="s">
        <v>307</v>
      </c>
      <c r="C170" s="92" t="s">
        <v>308</v>
      </c>
      <c r="D170" s="218" t="s">
        <v>552</v>
      </c>
      <c r="E170" s="164">
        <f>E169</f>
        <v>44865</v>
      </c>
      <c r="F170" s="164">
        <f>E169</f>
        <v>44865</v>
      </c>
      <c r="G170" s="60"/>
      <c r="H170" s="60"/>
      <c r="I170" s="19"/>
      <c r="J170" s="19"/>
      <c r="K170" s="33"/>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51"/>
      <c r="AY170" s="44"/>
      <c r="AZ170" s="44"/>
      <c r="BA170" s="44"/>
      <c r="BB170" s="44"/>
      <c r="BC170" s="44"/>
      <c r="BD170" s="44"/>
      <c r="BE170" s="44"/>
      <c r="BF170" s="32"/>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row>
    <row r="171" spans="1:99" ht="30" customHeight="1" thickBot="1">
      <c r="A171" s="89"/>
      <c r="B171" s="101" t="s">
        <v>309</v>
      </c>
      <c r="C171" s="93" t="s">
        <v>310</v>
      </c>
      <c r="D171" s="217" t="s">
        <v>555</v>
      </c>
      <c r="E171" s="162">
        <f>F170</f>
        <v>44865</v>
      </c>
      <c r="F171" s="162">
        <f>E171+1</f>
        <v>44866</v>
      </c>
      <c r="G171" s="60"/>
      <c r="H171" s="60"/>
      <c r="I171" s="19"/>
      <c r="J171" s="19"/>
      <c r="K171" s="33"/>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51"/>
      <c r="AY171" s="44"/>
      <c r="AZ171" s="44"/>
      <c r="BA171" s="44"/>
      <c r="BB171" s="44"/>
      <c r="BC171" s="44"/>
      <c r="BD171" s="44"/>
      <c r="BE171" s="44"/>
      <c r="BF171" s="32"/>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row>
    <row r="172" spans="1:99" ht="30" customHeight="1" thickBot="1">
      <c r="A172" s="89"/>
      <c r="B172" s="102" t="s">
        <v>311</v>
      </c>
      <c r="C172" s="92" t="s">
        <v>313</v>
      </c>
      <c r="D172" s="218" t="s">
        <v>555</v>
      </c>
      <c r="E172" s="164">
        <f>E171</f>
        <v>44865</v>
      </c>
      <c r="F172" s="164">
        <f>E172</f>
        <v>44865</v>
      </c>
      <c r="G172" s="60"/>
      <c r="H172" s="60"/>
      <c r="I172" s="19"/>
      <c r="J172" s="19"/>
      <c r="K172" s="33"/>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51"/>
      <c r="AY172" s="44"/>
      <c r="AZ172" s="44"/>
      <c r="BA172" s="44"/>
      <c r="BB172" s="44"/>
      <c r="BC172" s="44"/>
      <c r="BD172" s="44"/>
      <c r="BE172" s="44"/>
      <c r="BF172" s="32"/>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row>
    <row r="173" spans="1:99" ht="30" customHeight="1" thickBot="1">
      <c r="A173" s="89"/>
      <c r="B173" s="102" t="s">
        <v>312</v>
      </c>
      <c r="C173" s="92" t="s">
        <v>518</v>
      </c>
      <c r="D173" s="218" t="s">
        <v>555</v>
      </c>
      <c r="E173" s="164">
        <f>F172</f>
        <v>44865</v>
      </c>
      <c r="F173" s="164">
        <f>E173+1</f>
        <v>44866</v>
      </c>
      <c r="G173" s="60"/>
      <c r="H173" s="60"/>
      <c r="I173" s="19"/>
      <c r="J173" s="19"/>
      <c r="K173" s="33"/>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51"/>
      <c r="AY173" s="44"/>
      <c r="AZ173" s="44"/>
      <c r="BA173" s="44"/>
      <c r="BB173" s="44"/>
      <c r="BC173" s="44"/>
      <c r="BD173" s="44"/>
      <c r="BE173" s="44"/>
      <c r="BF173" s="32"/>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row>
    <row r="174" spans="1:99" ht="30" customHeight="1" thickBot="1">
      <c r="A174" s="89"/>
      <c r="B174" s="179" t="s">
        <v>314</v>
      </c>
      <c r="C174" s="93" t="s">
        <v>519</v>
      </c>
      <c r="D174" s="217" t="s">
        <v>555</v>
      </c>
      <c r="E174" s="162">
        <f>F171</f>
        <v>44866</v>
      </c>
      <c r="F174" s="162">
        <f>E174</f>
        <v>44866</v>
      </c>
      <c r="G174" s="60"/>
      <c r="H174" s="60"/>
      <c r="I174" s="19"/>
      <c r="J174" s="19"/>
      <c r="K174" s="33"/>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51"/>
      <c r="AY174" s="44"/>
      <c r="AZ174" s="44"/>
      <c r="BA174" s="44"/>
      <c r="BB174" s="44"/>
      <c r="BC174" s="44"/>
      <c r="BD174" s="44"/>
      <c r="BE174" s="44"/>
      <c r="BF174" s="32"/>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row>
    <row r="175" spans="1:99" ht="30" customHeight="1" thickBot="1">
      <c r="A175" s="89"/>
      <c r="B175" s="102" t="s">
        <v>520</v>
      </c>
      <c r="C175" s="92" t="s">
        <v>521</v>
      </c>
      <c r="D175" s="218" t="s">
        <v>555</v>
      </c>
      <c r="E175" s="164">
        <f>E174</f>
        <v>44866</v>
      </c>
      <c r="F175" s="164">
        <f>E175</f>
        <v>44866</v>
      </c>
      <c r="G175" s="60"/>
      <c r="H175" s="60"/>
      <c r="I175" s="19"/>
      <c r="J175" s="19"/>
      <c r="K175" s="33"/>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51"/>
      <c r="AY175" s="44"/>
      <c r="AZ175" s="44"/>
      <c r="BA175" s="44"/>
      <c r="BB175" s="44"/>
      <c r="BC175" s="44"/>
      <c r="BD175" s="44"/>
      <c r="BE175" s="44"/>
      <c r="BF175" s="32"/>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row>
    <row r="176" spans="1:99" ht="30" customHeight="1" thickBot="1">
      <c r="A176" s="89"/>
      <c r="B176" s="102" t="s">
        <v>526</v>
      </c>
      <c r="C176" s="92" t="s">
        <v>522</v>
      </c>
      <c r="D176" s="218" t="s">
        <v>555</v>
      </c>
      <c r="E176" s="164">
        <f t="shared" ref="E176:E177" si="21">E175</f>
        <v>44866</v>
      </c>
      <c r="F176" s="164">
        <f t="shared" ref="F176:F177" si="22">E176</f>
        <v>44866</v>
      </c>
      <c r="G176" s="60"/>
      <c r="H176" s="60"/>
      <c r="I176" s="19"/>
      <c r="J176" s="19"/>
      <c r="K176" s="33"/>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51"/>
      <c r="AY176" s="44"/>
      <c r="AZ176" s="44"/>
      <c r="BA176" s="44"/>
      <c r="BB176" s="44"/>
      <c r="BC176" s="44"/>
      <c r="BD176" s="44"/>
      <c r="BE176" s="44"/>
      <c r="BF176" s="32"/>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row>
    <row r="177" spans="1:99" ht="30" customHeight="1" thickBot="1">
      <c r="A177" s="89"/>
      <c r="B177" s="102" t="s">
        <v>527</v>
      </c>
      <c r="C177" s="92" t="s">
        <v>523</v>
      </c>
      <c r="D177" s="218" t="s">
        <v>555</v>
      </c>
      <c r="E177" s="164">
        <f t="shared" si="21"/>
        <v>44866</v>
      </c>
      <c r="F177" s="164">
        <f t="shared" si="22"/>
        <v>44866</v>
      </c>
      <c r="G177" s="60"/>
      <c r="H177" s="60"/>
      <c r="I177" s="19"/>
      <c r="J177" s="19"/>
      <c r="K177" s="33"/>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51"/>
      <c r="AY177" s="44"/>
      <c r="AZ177" s="44"/>
      <c r="BA177" s="44"/>
      <c r="BB177" s="44"/>
      <c r="BC177" s="44"/>
      <c r="BD177" s="44"/>
      <c r="BE177" s="44"/>
      <c r="BF177" s="32"/>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row>
    <row r="178" spans="1:99" ht="30" customHeight="1" thickBot="1">
      <c r="A178" s="89"/>
      <c r="B178" s="179" t="s">
        <v>316</v>
      </c>
      <c r="C178" s="93" t="s">
        <v>315</v>
      </c>
      <c r="D178" s="217" t="s">
        <v>555</v>
      </c>
      <c r="E178" s="162">
        <f>F174</f>
        <v>44866</v>
      </c>
      <c r="F178" s="162">
        <f>E178</f>
        <v>44866</v>
      </c>
      <c r="G178" s="60"/>
      <c r="H178" s="60"/>
      <c r="I178" s="19"/>
      <c r="J178" s="19"/>
      <c r="K178" s="33"/>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51"/>
      <c r="AY178" s="44"/>
      <c r="AZ178" s="44"/>
      <c r="BA178" s="44"/>
      <c r="BB178" s="44"/>
      <c r="BC178" s="44"/>
      <c r="BD178" s="44"/>
      <c r="BE178" s="44"/>
      <c r="BF178" s="32"/>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row>
    <row r="179" spans="1:99" ht="30" customHeight="1" thickBot="1">
      <c r="A179" s="89"/>
      <c r="B179" s="179" t="s">
        <v>318</v>
      </c>
      <c r="C179" s="93" t="s">
        <v>525</v>
      </c>
      <c r="D179" s="217" t="s">
        <v>555</v>
      </c>
      <c r="E179" s="162">
        <f>F178</f>
        <v>44866</v>
      </c>
      <c r="F179" s="162">
        <f>E179</f>
        <v>44866</v>
      </c>
      <c r="G179" s="60"/>
      <c r="H179" s="60"/>
      <c r="I179" s="19"/>
      <c r="J179" s="19"/>
      <c r="K179" s="33"/>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51"/>
      <c r="AY179" s="44"/>
      <c r="AZ179" s="44"/>
      <c r="BA179" s="44"/>
      <c r="BB179" s="44"/>
      <c r="BC179" s="44"/>
      <c r="BD179" s="44"/>
      <c r="BE179" s="44"/>
      <c r="BF179" s="32"/>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row>
    <row r="180" spans="1:99" ht="30" customHeight="1" thickBot="1">
      <c r="A180" s="89"/>
      <c r="B180" s="179" t="s">
        <v>319</v>
      </c>
      <c r="C180" s="93" t="s">
        <v>320</v>
      </c>
      <c r="D180" s="217" t="s">
        <v>553</v>
      </c>
      <c r="E180" s="162">
        <f>F179+1</f>
        <v>44867</v>
      </c>
      <c r="F180" s="162">
        <f>E180</f>
        <v>44867</v>
      </c>
      <c r="G180" s="60"/>
      <c r="H180" s="60"/>
      <c r="I180" s="19"/>
      <c r="J180" s="19"/>
      <c r="K180" s="33"/>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51"/>
      <c r="AY180" s="44"/>
      <c r="AZ180" s="44"/>
      <c r="BA180" s="44"/>
      <c r="BB180" s="44"/>
      <c r="BC180" s="44"/>
      <c r="BD180" s="44"/>
      <c r="BE180" s="44"/>
      <c r="BF180" s="32"/>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row>
    <row r="181" spans="1:99" ht="30" customHeight="1" thickBot="1">
      <c r="A181" s="89"/>
      <c r="B181" s="179" t="s">
        <v>321</v>
      </c>
      <c r="C181" s="93" t="s">
        <v>317</v>
      </c>
      <c r="D181" s="217" t="s">
        <v>555</v>
      </c>
      <c r="E181" s="162">
        <f>F180</f>
        <v>44867</v>
      </c>
      <c r="F181" s="162">
        <f>E181+1</f>
        <v>44868</v>
      </c>
      <c r="G181" s="60"/>
      <c r="H181" s="60"/>
      <c r="I181" s="19"/>
      <c r="J181" s="19"/>
      <c r="K181" s="33"/>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51"/>
      <c r="AY181" s="44"/>
      <c r="AZ181" s="44"/>
      <c r="BA181" s="44"/>
      <c r="BB181" s="44"/>
      <c r="BC181" s="44"/>
      <c r="BD181" s="44"/>
      <c r="BE181" s="44"/>
      <c r="BF181" s="32"/>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row>
    <row r="182" spans="1:99" ht="30" customHeight="1" thickBot="1">
      <c r="A182" s="89"/>
      <c r="B182" s="179" t="s">
        <v>528</v>
      </c>
      <c r="C182" s="93" t="s">
        <v>322</v>
      </c>
      <c r="D182" s="217" t="s">
        <v>564</v>
      </c>
      <c r="E182" s="162">
        <f>F181</f>
        <v>44868</v>
      </c>
      <c r="F182" s="162">
        <f>E182</f>
        <v>44868</v>
      </c>
      <c r="G182" s="60"/>
      <c r="H182" s="60"/>
      <c r="I182" s="19"/>
      <c r="J182" s="19"/>
      <c r="K182" s="33"/>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51"/>
      <c r="AY182" s="44"/>
      <c r="AZ182" s="44"/>
      <c r="BA182" s="44"/>
      <c r="BB182" s="44"/>
      <c r="BC182" s="44"/>
      <c r="BD182" s="44"/>
      <c r="BE182" s="44"/>
      <c r="BF182" s="32"/>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row>
    <row r="183" spans="1:99" ht="30" customHeight="1" thickBot="1">
      <c r="A183" s="89"/>
      <c r="B183" s="179" t="s">
        <v>569</v>
      </c>
      <c r="C183" s="93" t="s">
        <v>568</v>
      </c>
      <c r="D183" s="217" t="s">
        <v>553</v>
      </c>
      <c r="E183" s="162">
        <f>F182</f>
        <v>44868</v>
      </c>
      <c r="F183" s="162">
        <f>E183</f>
        <v>44868</v>
      </c>
      <c r="G183" s="60"/>
      <c r="H183" s="60"/>
      <c r="I183" s="19"/>
      <c r="J183" s="19"/>
      <c r="K183" s="33"/>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51"/>
      <c r="AY183" s="44"/>
      <c r="AZ183" s="44"/>
      <c r="BA183" s="44"/>
      <c r="BB183" s="44"/>
      <c r="BC183" s="44"/>
      <c r="BD183" s="44"/>
      <c r="BE183" s="44"/>
      <c r="BF183" s="32"/>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row>
    <row r="184" spans="1:99" ht="30" customHeight="1" thickBot="1">
      <c r="A184" s="29"/>
      <c r="B184" s="190" t="s">
        <v>536</v>
      </c>
      <c r="C184" s="88" t="s">
        <v>323</v>
      </c>
      <c r="D184" s="216" t="s">
        <v>556</v>
      </c>
      <c r="E184" s="161">
        <f>F125</f>
        <v>44868</v>
      </c>
      <c r="F184" s="161">
        <f>E184+2</f>
        <v>44870</v>
      </c>
      <c r="G184" s="60" t="str">
        <f>IF(OR(ISBLANK(ProjectSchedule!task_start),ISBLANK(ProjectSchedule!task_end)),"",ProjectSchedule!task_end-ProjectSchedule!task_start+1)</f>
        <v/>
      </c>
      <c r="H184" s="60"/>
      <c r="I184" s="19"/>
      <c r="J184" s="19"/>
      <c r="K184" s="33"/>
      <c r="L184" s="19"/>
      <c r="M184" s="19"/>
      <c r="N184" s="19"/>
      <c r="O184" s="19"/>
      <c r="P184" s="19"/>
      <c r="Q184" s="19"/>
      <c r="R184" s="19"/>
      <c r="S184" s="19"/>
      <c r="T184" s="19"/>
      <c r="U184" s="19"/>
      <c r="V184" s="19"/>
      <c r="W184" s="19"/>
      <c r="X184" s="19"/>
      <c r="Y184" s="41"/>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row>
    <row r="185" spans="1:99" ht="30" customHeight="1" thickBot="1">
      <c r="A185" s="29"/>
      <c r="B185" s="48" t="s">
        <v>324</v>
      </c>
      <c r="C185" s="98" t="s">
        <v>590</v>
      </c>
      <c r="D185" s="65" t="s">
        <v>553</v>
      </c>
      <c r="E185" s="163">
        <f>E184</f>
        <v>44868</v>
      </c>
      <c r="F185" s="163">
        <f>E185</f>
        <v>44868</v>
      </c>
      <c r="G185" s="60"/>
      <c r="H185" s="60"/>
      <c r="I185" s="19"/>
      <c r="J185" s="19"/>
      <c r="K185" s="33"/>
      <c r="L185" s="19"/>
      <c r="M185" s="19"/>
      <c r="N185" s="19"/>
      <c r="O185" s="19"/>
      <c r="P185" s="19"/>
      <c r="Q185" s="19"/>
      <c r="R185" s="19"/>
      <c r="S185" s="19"/>
      <c r="T185" s="19"/>
      <c r="U185" s="19"/>
      <c r="V185" s="19"/>
      <c r="W185" s="19"/>
      <c r="X185" s="19"/>
      <c r="Y185" s="41"/>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51"/>
      <c r="BH185" s="90"/>
      <c r="BI185" s="90"/>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row>
    <row r="186" spans="1:99" ht="30" customHeight="1" thickBot="1">
      <c r="A186" s="29"/>
      <c r="B186" s="48" t="s">
        <v>325</v>
      </c>
      <c r="C186" s="98" t="s">
        <v>326</v>
      </c>
      <c r="D186" s="65" t="s">
        <v>561</v>
      </c>
      <c r="E186" s="163">
        <f>F185</f>
        <v>44868</v>
      </c>
      <c r="F186" s="163">
        <f>E186</f>
        <v>44868</v>
      </c>
      <c r="G186" s="60"/>
      <c r="H186" s="60"/>
      <c r="I186" s="19"/>
      <c r="J186" s="19"/>
      <c r="K186" s="33"/>
      <c r="L186" s="19"/>
      <c r="M186" s="19"/>
      <c r="N186" s="19"/>
      <c r="O186" s="19"/>
      <c r="P186" s="19"/>
      <c r="Q186" s="19"/>
      <c r="R186" s="19"/>
      <c r="S186" s="19"/>
      <c r="T186" s="19"/>
      <c r="U186" s="19"/>
      <c r="V186" s="19"/>
      <c r="W186" s="19"/>
      <c r="X186" s="19"/>
      <c r="Y186" s="41"/>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90"/>
      <c r="BK186" s="90"/>
      <c r="BL186" s="4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row>
    <row r="187" spans="1:99" ht="30" customHeight="1" thickBot="1">
      <c r="A187" s="29"/>
      <c r="B187" s="48" t="s">
        <v>327</v>
      </c>
      <c r="C187" s="98" t="s">
        <v>328</v>
      </c>
      <c r="D187" s="65" t="s">
        <v>553</v>
      </c>
      <c r="E187" s="163">
        <f>E185</f>
        <v>44868</v>
      </c>
      <c r="F187" s="163">
        <f>E187</f>
        <v>44868</v>
      </c>
      <c r="G187" s="60"/>
      <c r="H187" s="60"/>
      <c r="I187" s="19"/>
      <c r="J187" s="19"/>
      <c r="K187" s="33"/>
      <c r="L187" s="19"/>
      <c r="M187" s="19"/>
      <c r="N187" s="19"/>
      <c r="O187" s="19"/>
      <c r="P187" s="19"/>
      <c r="Q187" s="19"/>
      <c r="R187" s="19"/>
      <c r="S187" s="19"/>
      <c r="T187" s="19"/>
      <c r="U187" s="19"/>
      <c r="V187" s="19"/>
      <c r="W187" s="19"/>
      <c r="X187" s="19"/>
      <c r="Y187" s="41"/>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51"/>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row>
    <row r="188" spans="1:99" ht="30" customHeight="1" thickBot="1">
      <c r="A188" s="29"/>
      <c r="B188" s="48" t="s">
        <v>329</v>
      </c>
      <c r="C188" s="98" t="s">
        <v>330</v>
      </c>
      <c r="D188" s="65" t="s">
        <v>561</v>
      </c>
      <c r="E188" s="163">
        <f>F187</f>
        <v>44868</v>
      </c>
      <c r="F188" s="163">
        <f>E188</f>
        <v>44868</v>
      </c>
      <c r="G188" s="60"/>
      <c r="H188" s="60"/>
      <c r="I188" s="19"/>
      <c r="J188" s="19"/>
      <c r="K188" s="33"/>
      <c r="L188" s="19"/>
      <c r="M188" s="19"/>
      <c r="N188" s="19"/>
      <c r="O188" s="19"/>
      <c r="P188" s="19"/>
      <c r="Q188" s="19"/>
      <c r="R188" s="19"/>
      <c r="S188" s="19"/>
      <c r="T188" s="19"/>
      <c r="U188" s="19"/>
      <c r="V188" s="19"/>
      <c r="W188" s="19"/>
      <c r="X188" s="19"/>
      <c r="Y188" s="41"/>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90"/>
      <c r="BI188" s="90"/>
      <c r="BJ188" s="90"/>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row>
    <row r="189" spans="1:99" ht="30" customHeight="1" thickBot="1">
      <c r="A189" s="29"/>
      <c r="B189" s="48" t="s">
        <v>331</v>
      </c>
      <c r="C189" s="98" t="s">
        <v>332</v>
      </c>
      <c r="D189" s="65" t="s">
        <v>555</v>
      </c>
      <c r="E189" s="163">
        <f>E187</f>
        <v>44868</v>
      </c>
      <c r="F189" s="163">
        <f>E189+1</f>
        <v>44869</v>
      </c>
      <c r="G189" s="60"/>
      <c r="H189" s="60"/>
      <c r="I189" s="19"/>
      <c r="J189" s="19"/>
      <c r="K189" s="33"/>
      <c r="L189" s="19"/>
      <c r="M189" s="19"/>
      <c r="N189" s="19"/>
      <c r="O189" s="19"/>
      <c r="P189" s="19"/>
      <c r="Q189" s="19"/>
      <c r="R189" s="19"/>
      <c r="S189" s="19"/>
      <c r="T189" s="19"/>
      <c r="U189" s="19"/>
      <c r="V189" s="19"/>
      <c r="W189" s="19"/>
      <c r="X189" s="19"/>
      <c r="Y189" s="41"/>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232"/>
      <c r="BH189" s="232"/>
      <c r="BI189" s="232"/>
      <c r="BJ189" s="232"/>
      <c r="BK189" s="232"/>
      <c r="BL189" s="232"/>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row>
    <row r="190" spans="1:99" ht="30" customHeight="1" thickBot="1">
      <c r="A190" s="29"/>
      <c r="B190" s="48" t="s">
        <v>333</v>
      </c>
      <c r="C190" s="98" t="s">
        <v>334</v>
      </c>
      <c r="D190" s="65" t="s">
        <v>561</v>
      </c>
      <c r="E190" s="163">
        <f>F189</f>
        <v>44869</v>
      </c>
      <c r="F190" s="163">
        <f>E190</f>
        <v>44869</v>
      </c>
      <c r="G190" s="60"/>
      <c r="H190" s="60"/>
      <c r="I190" s="19"/>
      <c r="J190" s="19"/>
      <c r="K190" s="33"/>
      <c r="L190" s="19"/>
      <c r="M190" s="19"/>
      <c r="N190" s="19"/>
      <c r="O190" s="19"/>
      <c r="P190" s="19"/>
      <c r="Q190" s="19"/>
      <c r="R190" s="19"/>
      <c r="S190" s="19"/>
      <c r="T190" s="19"/>
      <c r="U190" s="19"/>
      <c r="V190" s="19"/>
      <c r="W190" s="19"/>
      <c r="X190" s="19"/>
      <c r="Y190" s="41"/>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51"/>
      <c r="BH190" s="90"/>
      <c r="BI190" s="90"/>
      <c r="BJ190" s="90"/>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row>
    <row r="191" spans="1:99" ht="30" customHeight="1" thickBot="1">
      <c r="A191" s="29"/>
      <c r="B191" s="48" t="s">
        <v>335</v>
      </c>
      <c r="C191" s="98" t="s">
        <v>336</v>
      </c>
      <c r="D191" s="65" t="s">
        <v>553</v>
      </c>
      <c r="E191" s="163">
        <f>F190</f>
        <v>44869</v>
      </c>
      <c r="F191" s="163">
        <f>E191</f>
        <v>44869</v>
      </c>
      <c r="G191" s="60"/>
      <c r="H191" s="60"/>
      <c r="I191" s="19"/>
      <c r="J191" s="19"/>
      <c r="K191" s="33"/>
      <c r="L191" s="19"/>
      <c r="M191" s="19"/>
      <c r="N191" s="19"/>
      <c r="O191" s="19"/>
      <c r="P191" s="19"/>
      <c r="Q191" s="19"/>
      <c r="R191" s="19"/>
      <c r="S191" s="19"/>
      <c r="T191" s="19"/>
      <c r="U191" s="19"/>
      <c r="V191" s="19"/>
      <c r="W191" s="19"/>
      <c r="X191" s="19"/>
      <c r="Y191" s="41"/>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90"/>
      <c r="BL191" s="4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row>
    <row r="192" spans="1:99" ht="30" customHeight="1" thickBot="1">
      <c r="A192" s="29"/>
      <c r="B192" s="48" t="s">
        <v>337</v>
      </c>
      <c r="C192" s="98" t="s">
        <v>338</v>
      </c>
      <c r="D192" s="65" t="s">
        <v>552</v>
      </c>
      <c r="E192" s="163">
        <f>F191</f>
        <v>44869</v>
      </c>
      <c r="F192" s="163">
        <f>E192+1</f>
        <v>44870</v>
      </c>
      <c r="G192" s="60"/>
      <c r="H192" s="60"/>
      <c r="I192" s="19"/>
      <c r="J192" s="19"/>
      <c r="K192" s="33"/>
      <c r="L192" s="19"/>
      <c r="M192" s="19"/>
      <c r="N192" s="19"/>
      <c r="O192" s="19"/>
      <c r="P192" s="19"/>
      <c r="Q192" s="19"/>
      <c r="R192" s="19"/>
      <c r="S192" s="19"/>
      <c r="T192" s="19"/>
      <c r="U192" s="19"/>
      <c r="V192" s="19"/>
      <c r="W192" s="19"/>
      <c r="X192" s="19"/>
      <c r="Y192" s="41"/>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90"/>
      <c r="BL192" s="4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row>
    <row r="193" spans="1:99" ht="30" customHeight="1" thickBot="1">
      <c r="A193" s="29"/>
      <c r="B193" s="48" t="s">
        <v>339</v>
      </c>
      <c r="C193" s="98" t="s">
        <v>340</v>
      </c>
      <c r="D193" s="65" t="s">
        <v>570</v>
      </c>
      <c r="E193" s="163">
        <f>F192</f>
        <v>44870</v>
      </c>
      <c r="F193" s="163">
        <f>E193</f>
        <v>44870</v>
      </c>
      <c r="G193" s="60"/>
      <c r="H193" s="60"/>
      <c r="I193" s="19"/>
      <c r="J193" s="19"/>
      <c r="K193" s="33"/>
      <c r="L193" s="19"/>
      <c r="M193" s="19"/>
      <c r="N193" s="19"/>
      <c r="O193" s="19"/>
      <c r="P193" s="19"/>
      <c r="Q193" s="19"/>
      <c r="R193" s="19"/>
      <c r="S193" s="19"/>
      <c r="T193" s="19"/>
      <c r="U193" s="19"/>
      <c r="V193" s="19"/>
      <c r="W193" s="19"/>
      <c r="X193" s="19"/>
      <c r="Y193" s="41"/>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90"/>
      <c r="BL193" s="4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row>
    <row r="194" spans="1:99" ht="30" customHeight="1" thickBot="1">
      <c r="A194" s="29"/>
      <c r="B194" s="48" t="s">
        <v>341</v>
      </c>
      <c r="C194" s="98" t="s">
        <v>342</v>
      </c>
      <c r="D194" s="65" t="s">
        <v>561</v>
      </c>
      <c r="E194" s="163">
        <f t="shared" ref="E194:E195" si="23">F193</f>
        <v>44870</v>
      </c>
      <c r="F194" s="163">
        <f t="shared" ref="F194:F195" si="24">E194</f>
        <v>44870</v>
      </c>
      <c r="G194" s="60"/>
      <c r="H194" s="60"/>
      <c r="I194" s="19"/>
      <c r="J194" s="19"/>
      <c r="K194" s="33"/>
      <c r="L194" s="19"/>
      <c r="M194" s="19"/>
      <c r="N194" s="19"/>
      <c r="O194" s="19"/>
      <c r="P194" s="19"/>
      <c r="Q194" s="19"/>
      <c r="R194" s="19"/>
      <c r="S194" s="19"/>
      <c r="T194" s="19"/>
      <c r="U194" s="19"/>
      <c r="V194" s="19"/>
      <c r="W194" s="19"/>
      <c r="X194" s="19"/>
      <c r="Y194" s="41"/>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90"/>
      <c r="BL194" s="4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row>
    <row r="195" spans="1:99" ht="30" customHeight="1" thickBot="1">
      <c r="A195" s="29"/>
      <c r="B195" s="48" t="s">
        <v>343</v>
      </c>
      <c r="C195" s="98" t="s">
        <v>344</v>
      </c>
      <c r="D195" s="65" t="s">
        <v>555</v>
      </c>
      <c r="E195" s="163">
        <f t="shared" si="23"/>
        <v>44870</v>
      </c>
      <c r="F195" s="163">
        <f t="shared" si="24"/>
        <v>44870</v>
      </c>
      <c r="G195" s="60"/>
      <c r="H195" s="60"/>
      <c r="I195" s="19"/>
      <c r="J195" s="19"/>
      <c r="K195" s="33"/>
      <c r="L195" s="19"/>
      <c r="M195" s="19"/>
      <c r="N195" s="19"/>
      <c r="O195" s="19"/>
      <c r="P195" s="19"/>
      <c r="Q195" s="19"/>
      <c r="R195" s="19"/>
      <c r="S195" s="19"/>
      <c r="T195" s="19"/>
      <c r="U195" s="19"/>
      <c r="V195" s="19"/>
      <c r="W195" s="19"/>
      <c r="X195" s="19"/>
      <c r="Y195" s="41"/>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90"/>
      <c r="BL195" s="4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row>
    <row r="196" spans="1:99" ht="30" customHeight="1" thickBot="1">
      <c r="A196" s="29"/>
      <c r="B196" s="195" t="s">
        <v>546</v>
      </c>
      <c r="C196" s="88" t="s">
        <v>345</v>
      </c>
      <c r="D196" s="216" t="s">
        <v>556</v>
      </c>
      <c r="E196" s="161">
        <f>F196</f>
        <v>44870</v>
      </c>
      <c r="F196" s="161">
        <f>F121</f>
        <v>44870</v>
      </c>
      <c r="G196" s="60" t="str">
        <f>IF(OR(ISBLANK(ProjectSchedule!task_start),ISBLANK(ProjectSchedule!task_end)),"",ProjectSchedule!task_end-ProjectSchedule!task_start+1)</f>
        <v/>
      </c>
      <c r="H196" s="60"/>
      <c r="I196" s="19"/>
      <c r="J196" s="19"/>
      <c r="K196" s="33"/>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row>
    <row r="197" spans="1:99" ht="30" customHeight="1" thickBot="1">
      <c r="A197" s="29"/>
      <c r="B197" s="50">
        <v>5</v>
      </c>
      <c r="C197" s="133" t="s">
        <v>346</v>
      </c>
      <c r="D197" s="219" t="s">
        <v>556</v>
      </c>
      <c r="E197" s="165">
        <f>F196</f>
        <v>44870</v>
      </c>
      <c r="F197" s="165">
        <f>E197+32</f>
        <v>44902</v>
      </c>
      <c r="G197" s="60" t="str">
        <f>IF(OR(ISBLANK(ProjectSchedule!task_start),ISBLANK(ProjectSchedule!task_end)),"",ProjectSchedule!task_end-ProjectSchedule!task_start+1)</f>
        <v/>
      </c>
      <c r="H197" s="60"/>
      <c r="I197" s="19"/>
      <c r="J197" s="19"/>
      <c r="K197" s="33"/>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H197" s="19"/>
      <c r="CI197" s="19"/>
      <c r="CJ197" s="19"/>
      <c r="CK197" s="19"/>
      <c r="CL197" s="19"/>
      <c r="CM197" s="19"/>
      <c r="CN197" s="19"/>
      <c r="CO197" s="19"/>
      <c r="CP197" s="19"/>
      <c r="CQ197" s="19"/>
      <c r="CR197" s="19"/>
      <c r="CS197" s="19"/>
      <c r="CT197" s="19"/>
      <c r="CU197" s="19"/>
    </row>
    <row r="198" spans="1:99" ht="30" customHeight="1" thickBot="1">
      <c r="A198" s="29"/>
      <c r="B198" s="196" t="s">
        <v>547</v>
      </c>
      <c r="C198" s="105" t="s">
        <v>347</v>
      </c>
      <c r="D198" s="196" t="s">
        <v>567</v>
      </c>
      <c r="E198" s="166">
        <f>E197</f>
        <v>44870</v>
      </c>
      <c r="F198" s="166">
        <f>E198+2</f>
        <v>44872</v>
      </c>
      <c r="G198" s="60" t="str">
        <f>IF(OR(ISBLANK(ProjectSchedule!task_start),ISBLANK(ProjectSchedule!task_end)),"",ProjectSchedule!task_end-ProjectSchedule!task_start+1)</f>
        <v/>
      </c>
      <c r="H198" s="60"/>
      <c r="I198" s="19"/>
      <c r="J198" s="19"/>
      <c r="K198" s="33"/>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03"/>
      <c r="AN198" s="19"/>
      <c r="AO198" s="19"/>
      <c r="AP198" s="19"/>
      <c r="AQ198" s="19"/>
      <c r="AR198" s="19"/>
      <c r="AS198" s="19"/>
      <c r="AT198" s="19"/>
      <c r="AU198" s="19"/>
      <c r="AV198" s="19"/>
      <c r="AW198" s="19"/>
      <c r="AX198" s="19"/>
      <c r="AY198" s="19"/>
      <c r="AZ198" s="19"/>
      <c r="BA198" s="19"/>
      <c r="BB198" s="19"/>
      <c r="BC198" s="19"/>
      <c r="BD198" s="19"/>
      <c r="BE198" s="19"/>
      <c r="BF198" s="19"/>
      <c r="BG198" s="232"/>
      <c r="BH198" s="232"/>
      <c r="BI198" s="232"/>
      <c r="BJ198" s="232"/>
      <c r="BK198" s="232"/>
      <c r="BL198" s="232"/>
      <c r="BM198" s="232"/>
      <c r="BN198" s="232"/>
      <c r="BO198" s="232"/>
      <c r="BP198" s="232"/>
      <c r="BQ198" s="232"/>
      <c r="BR198" s="232"/>
      <c r="BS198" s="232"/>
      <c r="BT198" s="232"/>
      <c r="BU198" s="232"/>
      <c r="BV198" s="232"/>
      <c r="BW198" s="232"/>
      <c r="BX198" s="232"/>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row>
    <row r="199" spans="1:99" ht="30" customHeight="1" thickBot="1">
      <c r="A199" s="29"/>
      <c r="B199" s="108" t="s">
        <v>348</v>
      </c>
      <c r="C199" s="107" t="s">
        <v>349</v>
      </c>
      <c r="D199" s="220" t="s">
        <v>555</v>
      </c>
      <c r="E199" s="167">
        <f>E198</f>
        <v>44870</v>
      </c>
      <c r="F199" s="167">
        <f>E199</f>
        <v>44870</v>
      </c>
      <c r="G199" s="60"/>
      <c r="H199" s="60"/>
      <c r="I199" s="19"/>
      <c r="J199" s="19"/>
      <c r="K199" s="33"/>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03"/>
      <c r="AN199" s="19"/>
      <c r="AO199" s="19"/>
      <c r="AP199" s="19"/>
      <c r="AQ199" s="19"/>
      <c r="AR199" s="19"/>
      <c r="AS199" s="19"/>
      <c r="AT199" s="19"/>
      <c r="AU199" s="19"/>
      <c r="AV199" s="19"/>
      <c r="AW199" s="19"/>
      <c r="AX199" s="19"/>
      <c r="AY199" s="19"/>
      <c r="AZ199" s="19"/>
      <c r="BA199" s="19"/>
      <c r="BB199" s="19"/>
      <c r="BC199" s="19"/>
      <c r="BD199" s="19"/>
      <c r="BE199" s="19"/>
      <c r="BF199" s="19"/>
      <c r="BG199" s="51"/>
      <c r="BH199" s="90"/>
      <c r="BI199" s="90"/>
      <c r="BJ199" s="90"/>
      <c r="BK199" s="90"/>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row>
    <row r="200" spans="1:99" ht="30" customHeight="1" thickBot="1">
      <c r="A200" s="29"/>
      <c r="B200" s="108" t="s">
        <v>350</v>
      </c>
      <c r="C200" s="107" t="s">
        <v>351</v>
      </c>
      <c r="D200" s="220" t="s">
        <v>555</v>
      </c>
      <c r="E200" s="167">
        <f t="shared" ref="E200:E207" si="25">F199</f>
        <v>44870</v>
      </c>
      <c r="F200" s="167">
        <f>E200</f>
        <v>44870</v>
      </c>
      <c r="G200" s="60"/>
      <c r="H200" s="60"/>
      <c r="I200" s="19"/>
      <c r="J200" s="19"/>
      <c r="K200" s="33"/>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03"/>
      <c r="AN200" s="19"/>
      <c r="AO200" s="19"/>
      <c r="AP200" s="19"/>
      <c r="AQ200" s="19"/>
      <c r="AR200" s="19"/>
      <c r="AS200" s="19"/>
      <c r="AT200" s="19"/>
      <c r="AU200" s="19"/>
      <c r="AV200" s="19"/>
      <c r="AW200" s="19"/>
      <c r="AX200" s="19"/>
      <c r="AY200" s="19"/>
      <c r="AZ200" s="19"/>
      <c r="BA200" s="19"/>
      <c r="BB200" s="19"/>
      <c r="BC200" s="19"/>
      <c r="BD200" s="19"/>
      <c r="BE200" s="19"/>
      <c r="BF200" s="19"/>
      <c r="BG200" s="51"/>
      <c r="BH200" s="90"/>
      <c r="BI200" s="90"/>
      <c r="BJ200" s="90"/>
      <c r="BK200" s="90"/>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row>
    <row r="201" spans="1:99" ht="30" customHeight="1" thickBot="1">
      <c r="A201" s="29"/>
      <c r="B201" s="108" t="s">
        <v>352</v>
      </c>
      <c r="C201" s="107" t="s">
        <v>353</v>
      </c>
      <c r="D201" s="220" t="s">
        <v>555</v>
      </c>
      <c r="E201" s="167">
        <f t="shared" si="25"/>
        <v>44870</v>
      </c>
      <c r="F201" s="167">
        <f>E201</f>
        <v>44870</v>
      </c>
      <c r="G201" s="60"/>
      <c r="H201" s="60"/>
      <c r="I201" s="19"/>
      <c r="J201" s="19"/>
      <c r="K201" s="33"/>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03"/>
      <c r="AN201" s="19"/>
      <c r="AO201" s="19"/>
      <c r="AP201" s="19"/>
      <c r="AQ201" s="19"/>
      <c r="AR201" s="19"/>
      <c r="AS201" s="19"/>
      <c r="AT201" s="19"/>
      <c r="AU201" s="19"/>
      <c r="AV201" s="19"/>
      <c r="AW201" s="19"/>
      <c r="AX201" s="19"/>
      <c r="AY201" s="19"/>
      <c r="AZ201" s="19"/>
      <c r="BA201" s="19"/>
      <c r="BB201" s="19"/>
      <c r="BC201" s="19"/>
      <c r="BD201" s="19"/>
      <c r="BE201" s="19"/>
      <c r="BF201" s="19"/>
      <c r="BG201" s="51"/>
      <c r="BH201" s="90"/>
      <c r="BI201" s="90"/>
      <c r="BJ201" s="90"/>
      <c r="BK201" s="90"/>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row>
    <row r="202" spans="1:99" ht="30" customHeight="1" thickBot="1">
      <c r="A202" s="29"/>
      <c r="B202" s="108" t="s">
        <v>354</v>
      </c>
      <c r="C202" s="107" t="s">
        <v>355</v>
      </c>
      <c r="D202" s="220" t="s">
        <v>555</v>
      </c>
      <c r="E202" s="167">
        <f t="shared" si="25"/>
        <v>44870</v>
      </c>
      <c r="F202" s="167">
        <f>E202</f>
        <v>44870</v>
      </c>
      <c r="G202" s="60"/>
      <c r="H202" s="60"/>
      <c r="I202" s="19"/>
      <c r="J202" s="19"/>
      <c r="K202" s="33"/>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03"/>
      <c r="AN202" s="19"/>
      <c r="AO202" s="19"/>
      <c r="AP202" s="19"/>
      <c r="AQ202" s="19"/>
      <c r="AR202" s="19"/>
      <c r="AS202" s="19"/>
      <c r="AT202" s="19"/>
      <c r="AU202" s="19"/>
      <c r="AV202" s="19"/>
      <c r="AW202" s="19"/>
      <c r="AX202" s="19"/>
      <c r="AY202" s="19"/>
      <c r="AZ202" s="19"/>
      <c r="BA202" s="19"/>
      <c r="BB202" s="19"/>
      <c r="BC202" s="19"/>
      <c r="BD202" s="19"/>
      <c r="BE202" s="19"/>
      <c r="BF202" s="19"/>
      <c r="BG202" s="51"/>
      <c r="BH202" s="90"/>
      <c r="BI202" s="90"/>
      <c r="BJ202" s="90"/>
      <c r="BK202" s="90"/>
      <c r="BL202" s="19"/>
      <c r="BM202" s="19"/>
      <c r="BN202" s="19"/>
      <c r="BO202" s="19"/>
      <c r="BP202" s="19"/>
      <c r="BQ202" s="19"/>
      <c r="BR202" s="19"/>
      <c r="BS202" s="19"/>
      <c r="BT202" s="19"/>
      <c r="BU202" s="19"/>
      <c r="BV202" s="19"/>
      <c r="BW202" s="19"/>
      <c r="BX202" s="19"/>
      <c r="BY202" s="19"/>
      <c r="BZ202" s="19"/>
      <c r="CA202" s="19"/>
      <c r="CB202" s="19"/>
      <c r="CC202" s="19"/>
      <c r="CD202" s="19"/>
      <c r="CE202" s="19"/>
      <c r="CF202" s="19"/>
      <c r="CG202" s="19"/>
      <c r="CH202" s="19"/>
      <c r="CI202" s="19"/>
      <c r="CJ202" s="19"/>
      <c r="CK202" s="19"/>
      <c r="CL202" s="19"/>
      <c r="CM202" s="19"/>
      <c r="CN202" s="19"/>
      <c r="CO202" s="19"/>
      <c r="CP202" s="19"/>
      <c r="CQ202" s="19"/>
      <c r="CR202" s="19"/>
      <c r="CS202" s="19"/>
      <c r="CT202" s="19"/>
      <c r="CU202" s="19"/>
    </row>
    <row r="203" spans="1:99" ht="30" customHeight="1" thickBot="1">
      <c r="A203" s="29"/>
      <c r="B203" s="108" t="s">
        <v>356</v>
      </c>
      <c r="C203" s="107" t="s">
        <v>357</v>
      </c>
      <c r="D203" s="220" t="s">
        <v>555</v>
      </c>
      <c r="E203" s="167">
        <f t="shared" si="25"/>
        <v>44870</v>
      </c>
      <c r="F203" s="167">
        <f>E203+1</f>
        <v>44871</v>
      </c>
      <c r="G203" s="60"/>
      <c r="H203" s="60"/>
      <c r="I203" s="19"/>
      <c r="J203" s="19"/>
      <c r="K203" s="33"/>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03"/>
      <c r="AN203" s="19"/>
      <c r="AO203" s="19"/>
      <c r="AP203" s="19"/>
      <c r="AQ203" s="19"/>
      <c r="AR203" s="19"/>
      <c r="AS203" s="19"/>
      <c r="AT203" s="19"/>
      <c r="AU203" s="19"/>
      <c r="AV203" s="19"/>
      <c r="AW203" s="19"/>
      <c r="AX203" s="19"/>
      <c r="AY203" s="19"/>
      <c r="AZ203" s="19"/>
      <c r="BA203" s="19"/>
      <c r="BB203" s="19"/>
      <c r="BC203" s="19"/>
      <c r="BD203" s="19"/>
      <c r="BE203" s="19"/>
      <c r="BF203" s="19"/>
      <c r="BG203" s="51"/>
      <c r="BH203" s="90"/>
      <c r="BI203" s="90"/>
      <c r="BJ203" s="90"/>
      <c r="BK203" s="90"/>
      <c r="BL203" s="19"/>
      <c r="BM203" s="19"/>
      <c r="BN203" s="19"/>
      <c r="BO203" s="19"/>
      <c r="BP203" s="19"/>
      <c r="BQ203" s="19"/>
      <c r="BR203" s="19"/>
      <c r="BS203" s="19"/>
      <c r="BT203" s="19"/>
      <c r="BU203" s="19"/>
      <c r="BV203" s="19"/>
      <c r="BW203" s="19"/>
      <c r="BX203" s="19"/>
      <c r="BY203" s="19"/>
      <c r="BZ203" s="19"/>
      <c r="CA203" s="19"/>
      <c r="CB203" s="19"/>
      <c r="CC203" s="19"/>
      <c r="CD203" s="19"/>
      <c r="CE203" s="19"/>
      <c r="CF203" s="19"/>
      <c r="CG203" s="19"/>
      <c r="CH203" s="19"/>
      <c r="CI203" s="19"/>
      <c r="CJ203" s="19"/>
      <c r="CK203" s="19"/>
      <c r="CL203" s="19"/>
      <c r="CM203" s="19"/>
      <c r="CN203" s="19"/>
      <c r="CO203" s="19"/>
      <c r="CP203" s="19"/>
      <c r="CQ203" s="19"/>
      <c r="CR203" s="19"/>
      <c r="CS203" s="19"/>
      <c r="CT203" s="19"/>
      <c r="CU203" s="19"/>
    </row>
    <row r="204" spans="1:99" ht="30" customHeight="1" thickBot="1">
      <c r="A204" s="29"/>
      <c r="B204" s="108" t="s">
        <v>358</v>
      </c>
      <c r="C204" s="107" t="s">
        <v>359</v>
      </c>
      <c r="D204" s="220" t="s">
        <v>561</v>
      </c>
      <c r="E204" s="167">
        <f t="shared" si="25"/>
        <v>44871</v>
      </c>
      <c r="F204" s="167">
        <f>E204</f>
        <v>44871</v>
      </c>
      <c r="G204" s="60"/>
      <c r="H204" s="60"/>
      <c r="I204" s="19"/>
      <c r="J204" s="19"/>
      <c r="K204" s="33"/>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03"/>
      <c r="AN204" s="19"/>
      <c r="AO204" s="19"/>
      <c r="AP204" s="19"/>
      <c r="AQ204" s="19"/>
      <c r="AR204" s="19"/>
      <c r="AS204" s="19"/>
      <c r="AT204" s="19"/>
      <c r="AU204" s="19"/>
      <c r="AV204" s="19"/>
      <c r="AW204" s="19"/>
      <c r="AX204" s="19"/>
      <c r="AY204" s="19"/>
      <c r="AZ204" s="19"/>
      <c r="BA204" s="19"/>
      <c r="BB204" s="19"/>
      <c r="BC204" s="19"/>
      <c r="BD204" s="19"/>
      <c r="BE204" s="19"/>
      <c r="BF204" s="19"/>
      <c r="BG204" s="51"/>
      <c r="BH204" s="90"/>
      <c r="BI204" s="90"/>
      <c r="BJ204" s="90"/>
      <c r="BK204" s="90"/>
      <c r="BL204" s="19"/>
      <c r="BM204" s="19"/>
      <c r="BN204" s="19"/>
      <c r="BO204" s="19"/>
      <c r="BP204" s="19"/>
      <c r="BQ204" s="19"/>
      <c r="BR204" s="19"/>
      <c r="BS204" s="19"/>
      <c r="BT204" s="19"/>
      <c r="BU204" s="19"/>
      <c r="BV204" s="19"/>
      <c r="BW204" s="19"/>
      <c r="BX204" s="19"/>
      <c r="BY204" s="19"/>
      <c r="BZ204" s="19"/>
      <c r="CA204" s="19"/>
      <c r="CB204" s="19"/>
      <c r="CC204" s="19"/>
      <c r="CD204" s="19"/>
      <c r="CE204" s="19"/>
      <c r="CF204" s="19"/>
      <c r="CG204" s="19"/>
      <c r="CH204" s="19"/>
      <c r="CI204" s="19"/>
      <c r="CJ204" s="19"/>
      <c r="CK204" s="19"/>
      <c r="CL204" s="19"/>
      <c r="CM204" s="19"/>
      <c r="CN204" s="19"/>
      <c r="CO204" s="19"/>
      <c r="CP204" s="19"/>
      <c r="CQ204" s="19"/>
      <c r="CR204" s="19"/>
      <c r="CS204" s="19"/>
      <c r="CT204" s="19"/>
      <c r="CU204" s="19"/>
    </row>
    <row r="205" spans="1:99" ht="30" customHeight="1" thickBot="1">
      <c r="A205" s="29"/>
      <c r="B205" s="108" t="s">
        <v>360</v>
      </c>
      <c r="C205" s="107" t="s">
        <v>361</v>
      </c>
      <c r="D205" s="220" t="s">
        <v>561</v>
      </c>
      <c r="E205" s="167">
        <f t="shared" si="25"/>
        <v>44871</v>
      </c>
      <c r="F205" s="167">
        <f>E205</f>
        <v>44871</v>
      </c>
      <c r="G205" s="60"/>
      <c r="H205" s="60"/>
      <c r="I205" s="19"/>
      <c r="J205" s="19"/>
      <c r="K205" s="33"/>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03"/>
      <c r="AN205" s="19"/>
      <c r="AO205" s="19"/>
      <c r="AP205" s="19"/>
      <c r="AQ205" s="19"/>
      <c r="AR205" s="19"/>
      <c r="AS205" s="19"/>
      <c r="AT205" s="19"/>
      <c r="AU205" s="19"/>
      <c r="AV205" s="19"/>
      <c r="AW205" s="19"/>
      <c r="AX205" s="19"/>
      <c r="AY205" s="19"/>
      <c r="AZ205" s="19"/>
      <c r="BA205" s="19"/>
      <c r="BB205" s="19"/>
      <c r="BC205" s="19"/>
      <c r="BD205" s="19"/>
      <c r="BE205" s="19"/>
      <c r="BF205" s="19"/>
      <c r="BG205" s="51"/>
      <c r="BH205" s="90"/>
      <c r="BI205" s="90"/>
      <c r="BJ205" s="90"/>
      <c r="BK205" s="90"/>
      <c r="BL205" s="19"/>
      <c r="BM205" s="19"/>
      <c r="BN205" s="19"/>
      <c r="BO205" s="19"/>
      <c r="BP205" s="19"/>
      <c r="BQ205" s="19"/>
      <c r="BR205" s="19"/>
      <c r="BS205" s="19"/>
      <c r="BT205" s="19"/>
      <c r="BU205" s="19"/>
      <c r="BV205" s="19"/>
      <c r="BW205" s="19"/>
      <c r="BX205" s="19"/>
      <c r="BY205" s="19"/>
      <c r="BZ205" s="19"/>
      <c r="CA205" s="19"/>
      <c r="CB205" s="19"/>
      <c r="CC205" s="19"/>
      <c r="CD205" s="19"/>
      <c r="CE205" s="19"/>
      <c r="CF205" s="19"/>
      <c r="CG205" s="19"/>
      <c r="CH205" s="19"/>
      <c r="CI205" s="19"/>
      <c r="CJ205" s="19"/>
      <c r="CK205" s="19"/>
      <c r="CL205" s="19"/>
      <c r="CM205" s="19"/>
      <c r="CN205" s="19"/>
      <c r="CO205" s="19"/>
      <c r="CP205" s="19"/>
      <c r="CQ205" s="19"/>
      <c r="CR205" s="19"/>
      <c r="CS205" s="19"/>
      <c r="CT205" s="19"/>
      <c r="CU205" s="19"/>
    </row>
    <row r="206" spans="1:99" ht="30" customHeight="1" thickBot="1">
      <c r="A206" s="29"/>
      <c r="B206" s="108" t="s">
        <v>362</v>
      </c>
      <c r="C206" s="107" t="s">
        <v>363</v>
      </c>
      <c r="D206" s="220" t="s">
        <v>561</v>
      </c>
      <c r="E206" s="167">
        <f t="shared" si="25"/>
        <v>44871</v>
      </c>
      <c r="F206" s="167">
        <f>E206</f>
        <v>44871</v>
      </c>
      <c r="G206" s="60"/>
      <c r="H206" s="60"/>
      <c r="I206" s="19"/>
      <c r="J206" s="19"/>
      <c r="K206" s="33"/>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03"/>
      <c r="AN206" s="19"/>
      <c r="AO206" s="19"/>
      <c r="AP206" s="19"/>
      <c r="AQ206" s="19"/>
      <c r="AR206" s="19"/>
      <c r="AS206" s="19"/>
      <c r="AT206" s="19"/>
      <c r="AU206" s="19"/>
      <c r="AV206" s="19"/>
      <c r="AW206" s="19"/>
      <c r="AX206" s="19"/>
      <c r="AY206" s="19"/>
      <c r="AZ206" s="19"/>
      <c r="BA206" s="19"/>
      <c r="BB206" s="19"/>
      <c r="BC206" s="19"/>
      <c r="BD206" s="19"/>
      <c r="BE206" s="19"/>
      <c r="BF206" s="19"/>
      <c r="BG206" s="51"/>
      <c r="BH206" s="90"/>
      <c r="BI206" s="90"/>
      <c r="BJ206" s="90"/>
      <c r="BK206" s="90"/>
      <c r="BL206" s="19"/>
      <c r="BM206" s="19"/>
      <c r="BN206" s="19"/>
      <c r="BO206" s="19"/>
      <c r="BP206" s="19"/>
      <c r="BQ206" s="19"/>
      <c r="BR206" s="19"/>
      <c r="BS206" s="19"/>
      <c r="BT206" s="19"/>
      <c r="BU206" s="19"/>
      <c r="BV206" s="19"/>
      <c r="BW206" s="19"/>
      <c r="BX206" s="19"/>
      <c r="BY206" s="19"/>
      <c r="BZ206" s="19"/>
      <c r="CA206" s="19"/>
      <c r="CB206" s="19"/>
      <c r="CC206" s="19"/>
      <c r="CD206" s="19"/>
      <c r="CE206" s="19"/>
      <c r="CF206" s="19"/>
      <c r="CG206" s="19"/>
      <c r="CH206" s="19"/>
      <c r="CI206" s="19"/>
      <c r="CJ206" s="19"/>
      <c r="CK206" s="19"/>
      <c r="CL206" s="19"/>
      <c r="CM206" s="19"/>
      <c r="CN206" s="19"/>
      <c r="CO206" s="19"/>
      <c r="CP206" s="19"/>
      <c r="CQ206" s="19"/>
      <c r="CR206" s="19"/>
      <c r="CS206" s="19"/>
      <c r="CT206" s="19"/>
      <c r="CU206" s="19"/>
    </row>
    <row r="207" spans="1:99" ht="30" customHeight="1" thickBot="1">
      <c r="A207" s="29"/>
      <c r="B207" s="108" t="s">
        <v>364</v>
      </c>
      <c r="C207" s="107" t="s">
        <v>365</v>
      </c>
      <c r="D207" s="220" t="s">
        <v>561</v>
      </c>
      <c r="E207" s="167">
        <f t="shared" si="25"/>
        <v>44871</v>
      </c>
      <c r="F207" s="167">
        <f>E207+1</f>
        <v>44872</v>
      </c>
      <c r="G207" s="60"/>
      <c r="H207" s="60"/>
      <c r="I207" s="19"/>
      <c r="J207" s="19"/>
      <c r="K207" s="33"/>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03"/>
      <c r="AN207" s="19"/>
      <c r="AO207" s="19"/>
      <c r="AP207" s="19"/>
      <c r="AQ207" s="19"/>
      <c r="AR207" s="19"/>
      <c r="AS207" s="19"/>
      <c r="AT207" s="19"/>
      <c r="AU207" s="19"/>
      <c r="AV207" s="19"/>
      <c r="AW207" s="19"/>
      <c r="AX207" s="19"/>
      <c r="AY207" s="19"/>
      <c r="AZ207" s="19"/>
      <c r="BA207" s="19"/>
      <c r="BB207" s="19"/>
      <c r="BC207" s="19"/>
      <c r="BD207" s="19"/>
      <c r="BE207" s="19"/>
      <c r="BF207" s="19"/>
      <c r="BG207" s="51"/>
      <c r="BH207" s="90"/>
      <c r="BI207" s="90"/>
      <c r="BJ207" s="90"/>
      <c r="BK207" s="90"/>
      <c r="BL207" s="19"/>
      <c r="BM207" s="19"/>
      <c r="BN207" s="19"/>
      <c r="BO207" s="19"/>
      <c r="BP207" s="19"/>
      <c r="BQ207" s="19"/>
      <c r="BR207" s="19"/>
      <c r="BS207" s="19"/>
      <c r="BT207" s="19"/>
      <c r="BU207" s="19"/>
      <c r="BV207" s="19"/>
      <c r="BW207" s="19"/>
      <c r="BX207" s="19"/>
      <c r="BY207" s="19"/>
      <c r="BZ207" s="19"/>
      <c r="CA207" s="19"/>
      <c r="CB207" s="19"/>
      <c r="CC207" s="19"/>
      <c r="CD207" s="19"/>
      <c r="CE207" s="19"/>
      <c r="CF207" s="19"/>
      <c r="CG207" s="19"/>
      <c r="CH207" s="19"/>
      <c r="CI207" s="19"/>
      <c r="CJ207" s="19"/>
      <c r="CK207" s="19"/>
      <c r="CL207" s="19"/>
      <c r="CM207" s="19"/>
      <c r="CN207" s="19"/>
      <c r="CO207" s="19"/>
      <c r="CP207" s="19"/>
      <c r="CQ207" s="19"/>
      <c r="CR207" s="19"/>
      <c r="CS207" s="19"/>
      <c r="CT207" s="19"/>
      <c r="CU207" s="19"/>
    </row>
    <row r="208" spans="1:99" ht="30" customHeight="1" thickBot="1">
      <c r="A208" s="29"/>
      <c r="B208" s="108" t="s">
        <v>366</v>
      </c>
      <c r="C208" s="107" t="s">
        <v>367</v>
      </c>
      <c r="D208" s="220" t="s">
        <v>561</v>
      </c>
      <c r="E208" s="167">
        <f t="shared" ref="E208:E211" si="26">F207</f>
        <v>44872</v>
      </c>
      <c r="F208" s="167">
        <f t="shared" ref="F208:F211" si="27">E208</f>
        <v>44872</v>
      </c>
      <c r="G208" s="60"/>
      <c r="H208" s="60"/>
      <c r="I208" s="19"/>
      <c r="J208" s="19"/>
      <c r="K208" s="33"/>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03"/>
      <c r="AN208" s="19"/>
      <c r="AO208" s="19"/>
      <c r="AP208" s="19"/>
      <c r="AQ208" s="19"/>
      <c r="AR208" s="19"/>
      <c r="AS208" s="19"/>
      <c r="AT208" s="19"/>
      <c r="AU208" s="19"/>
      <c r="AV208" s="19"/>
      <c r="AW208" s="19"/>
      <c r="AX208" s="19"/>
      <c r="AY208" s="19"/>
      <c r="AZ208" s="19"/>
      <c r="BA208" s="19"/>
      <c r="BB208" s="19"/>
      <c r="BC208" s="19"/>
      <c r="BD208" s="19"/>
      <c r="BE208" s="19"/>
      <c r="BF208" s="19"/>
      <c r="BG208" s="51"/>
      <c r="BH208" s="90"/>
      <c r="BI208" s="90"/>
      <c r="BJ208" s="90"/>
      <c r="BK208" s="90"/>
      <c r="BL208" s="19"/>
      <c r="BM208" s="19"/>
      <c r="BN208" s="19"/>
      <c r="BO208" s="19"/>
      <c r="BP208" s="19"/>
      <c r="BQ208" s="19"/>
      <c r="BR208" s="19"/>
      <c r="BS208" s="19"/>
      <c r="BT208" s="19"/>
      <c r="BU208" s="19"/>
      <c r="BV208" s="19"/>
      <c r="BW208" s="19"/>
      <c r="BX208" s="19"/>
      <c r="BY208" s="19"/>
      <c r="BZ208" s="19"/>
      <c r="CA208" s="19"/>
      <c r="CB208" s="19"/>
      <c r="CC208" s="19"/>
      <c r="CD208" s="19"/>
      <c r="CE208" s="19"/>
      <c r="CF208" s="19"/>
      <c r="CG208" s="19"/>
      <c r="CH208" s="19"/>
      <c r="CI208" s="19"/>
      <c r="CJ208" s="19"/>
      <c r="CK208" s="19"/>
      <c r="CL208" s="19"/>
      <c r="CM208" s="19"/>
      <c r="CN208" s="19"/>
      <c r="CO208" s="19"/>
      <c r="CP208" s="19"/>
      <c r="CQ208" s="19"/>
      <c r="CR208" s="19"/>
      <c r="CS208" s="19"/>
      <c r="CT208" s="19"/>
      <c r="CU208" s="19"/>
    </row>
    <row r="209" spans="1:99" ht="30" customHeight="1" thickBot="1">
      <c r="A209" s="29"/>
      <c r="B209" s="108" t="s">
        <v>368</v>
      </c>
      <c r="C209" s="107" t="s">
        <v>369</v>
      </c>
      <c r="D209" s="220" t="s">
        <v>561</v>
      </c>
      <c r="E209" s="167">
        <f t="shared" si="26"/>
        <v>44872</v>
      </c>
      <c r="F209" s="167">
        <f t="shared" si="27"/>
        <v>44872</v>
      </c>
      <c r="G209" s="60"/>
      <c r="H209" s="60"/>
      <c r="I209" s="19"/>
      <c r="J209" s="19"/>
      <c r="K209" s="33"/>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03"/>
      <c r="AN209" s="19"/>
      <c r="AO209" s="19"/>
      <c r="AP209" s="19"/>
      <c r="AQ209" s="19"/>
      <c r="AR209" s="19"/>
      <c r="AS209" s="19"/>
      <c r="AT209" s="19"/>
      <c r="AU209" s="19"/>
      <c r="AV209" s="19"/>
      <c r="AW209" s="19"/>
      <c r="AX209" s="19"/>
      <c r="AY209" s="19"/>
      <c r="AZ209" s="19"/>
      <c r="BA209" s="19"/>
      <c r="BB209" s="19"/>
      <c r="BC209" s="19"/>
      <c r="BD209" s="19"/>
      <c r="BE209" s="19"/>
      <c r="BF209" s="19"/>
      <c r="BG209" s="51"/>
      <c r="BH209" s="90"/>
      <c r="BI209" s="90"/>
      <c r="BJ209" s="90"/>
      <c r="BK209" s="90"/>
      <c r="BL209" s="19"/>
      <c r="BM209" s="19"/>
      <c r="BN209" s="19"/>
      <c r="BO209" s="19"/>
      <c r="BP209" s="19"/>
      <c r="BQ209" s="19"/>
      <c r="BR209" s="19"/>
      <c r="BS209" s="19"/>
      <c r="BT209" s="19"/>
      <c r="BU209" s="19"/>
      <c r="BV209" s="19"/>
      <c r="BW209" s="19"/>
      <c r="BX209" s="19"/>
      <c r="BY209" s="19"/>
      <c r="BZ209" s="19"/>
      <c r="CA209" s="19"/>
      <c r="CB209" s="19"/>
      <c r="CC209" s="19"/>
      <c r="CD209" s="19"/>
      <c r="CE209" s="19"/>
      <c r="CF209" s="19"/>
      <c r="CG209" s="19"/>
      <c r="CH209" s="19"/>
      <c r="CI209" s="19"/>
      <c r="CJ209" s="19"/>
      <c r="CK209" s="19"/>
      <c r="CL209" s="19"/>
      <c r="CM209" s="19"/>
      <c r="CN209" s="19"/>
      <c r="CO209" s="19"/>
      <c r="CP209" s="19"/>
      <c r="CQ209" s="19"/>
      <c r="CR209" s="19"/>
      <c r="CS209" s="19"/>
      <c r="CT209" s="19"/>
      <c r="CU209" s="19"/>
    </row>
    <row r="210" spans="1:99" ht="30" customHeight="1" thickBot="1">
      <c r="A210" s="29"/>
      <c r="B210" s="108" t="s">
        <v>370</v>
      </c>
      <c r="C210" s="107" t="s">
        <v>371</v>
      </c>
      <c r="D210" s="220" t="s">
        <v>561</v>
      </c>
      <c r="E210" s="167">
        <f t="shared" si="26"/>
        <v>44872</v>
      </c>
      <c r="F210" s="167">
        <f t="shared" si="27"/>
        <v>44872</v>
      </c>
      <c r="G210" s="60"/>
      <c r="H210" s="60"/>
      <c r="I210" s="19"/>
      <c r="J210" s="19"/>
      <c r="K210" s="33"/>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03"/>
      <c r="AN210" s="19"/>
      <c r="AO210" s="19"/>
      <c r="AP210" s="19"/>
      <c r="AQ210" s="19"/>
      <c r="AR210" s="19"/>
      <c r="AS210" s="19"/>
      <c r="AT210" s="19"/>
      <c r="AU210" s="19"/>
      <c r="AV210" s="19"/>
      <c r="AW210" s="19"/>
      <c r="AX210" s="19"/>
      <c r="AY210" s="19"/>
      <c r="AZ210" s="19"/>
      <c r="BA210" s="19"/>
      <c r="BB210" s="19"/>
      <c r="BC210" s="19"/>
      <c r="BD210" s="19"/>
      <c r="BE210" s="19"/>
      <c r="BF210" s="19"/>
      <c r="BG210" s="51"/>
      <c r="BH210" s="90"/>
      <c r="BI210" s="90"/>
      <c r="BJ210" s="90"/>
      <c r="BK210" s="90"/>
      <c r="BL210" s="19"/>
      <c r="BM210" s="19"/>
      <c r="BN210" s="19"/>
      <c r="BO210" s="19"/>
      <c r="BP210" s="19"/>
      <c r="BQ210" s="19"/>
      <c r="BR210" s="19"/>
      <c r="BS210" s="19"/>
      <c r="BT210" s="19"/>
      <c r="BU210" s="19"/>
      <c r="BV210" s="19"/>
      <c r="BW210" s="19"/>
      <c r="BX210" s="19"/>
      <c r="BY210" s="19"/>
      <c r="BZ210" s="19"/>
      <c r="CA210" s="19"/>
      <c r="CB210" s="19"/>
      <c r="CC210" s="19"/>
      <c r="CD210" s="19"/>
      <c r="CE210" s="19"/>
      <c r="CF210" s="19"/>
      <c r="CG210" s="19"/>
      <c r="CH210" s="19"/>
      <c r="CI210" s="19"/>
      <c r="CJ210" s="19"/>
      <c r="CK210" s="19"/>
      <c r="CL210" s="19"/>
      <c r="CM210" s="19"/>
      <c r="CN210" s="19"/>
      <c r="CO210" s="19"/>
      <c r="CP210" s="19"/>
      <c r="CQ210" s="19"/>
      <c r="CR210" s="19"/>
      <c r="CS210" s="19"/>
      <c r="CT210" s="19"/>
      <c r="CU210" s="19"/>
    </row>
    <row r="211" spans="1:99" ht="30" customHeight="1" thickBot="1">
      <c r="A211" s="29"/>
      <c r="B211" s="108" t="s">
        <v>539</v>
      </c>
      <c r="C211" s="107" t="s">
        <v>540</v>
      </c>
      <c r="D211" s="220" t="s">
        <v>561</v>
      </c>
      <c r="E211" s="167">
        <f t="shared" si="26"/>
        <v>44872</v>
      </c>
      <c r="F211" s="167">
        <f t="shared" si="27"/>
        <v>44872</v>
      </c>
      <c r="G211" s="60"/>
      <c r="H211" s="60"/>
      <c r="I211" s="19"/>
      <c r="J211" s="19"/>
      <c r="K211" s="33"/>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03"/>
      <c r="AN211" s="19"/>
      <c r="AO211" s="19"/>
      <c r="AP211" s="19"/>
      <c r="AQ211" s="19"/>
      <c r="AR211" s="19"/>
      <c r="AS211" s="19"/>
      <c r="AT211" s="19"/>
      <c r="AU211" s="19"/>
      <c r="AV211" s="19"/>
      <c r="AW211" s="19"/>
      <c r="AX211" s="19"/>
      <c r="AY211" s="19"/>
      <c r="AZ211" s="19"/>
      <c r="BA211" s="19"/>
      <c r="BB211" s="19"/>
      <c r="BC211" s="19"/>
      <c r="BD211" s="19"/>
      <c r="BE211" s="19"/>
      <c r="BF211" s="19"/>
      <c r="BG211" s="51"/>
      <c r="BH211" s="90"/>
      <c r="BI211" s="90"/>
      <c r="BJ211" s="90"/>
      <c r="BK211" s="90"/>
      <c r="BL211" s="19"/>
      <c r="BM211" s="19"/>
      <c r="BN211" s="19"/>
      <c r="BO211" s="19"/>
      <c r="BP211" s="19"/>
      <c r="BQ211" s="19"/>
      <c r="BR211" s="19"/>
      <c r="BS211" s="19"/>
      <c r="BT211" s="19"/>
      <c r="BU211" s="19"/>
      <c r="BV211" s="19"/>
      <c r="BW211" s="19"/>
      <c r="BX211" s="19"/>
      <c r="BY211" s="19"/>
      <c r="BZ211" s="19"/>
      <c r="CA211" s="19"/>
      <c r="CB211" s="19"/>
      <c r="CC211" s="19"/>
      <c r="CD211" s="19"/>
      <c r="CE211" s="19"/>
      <c r="CF211" s="19"/>
      <c r="CG211" s="19"/>
      <c r="CH211" s="19"/>
      <c r="CI211" s="19"/>
      <c r="CJ211" s="19"/>
      <c r="CK211" s="19"/>
      <c r="CL211" s="19"/>
      <c r="CM211" s="19"/>
      <c r="CN211" s="19"/>
      <c r="CO211" s="19"/>
      <c r="CP211" s="19"/>
      <c r="CQ211" s="19"/>
      <c r="CR211" s="19"/>
      <c r="CS211" s="19"/>
      <c r="CT211" s="19"/>
      <c r="CU211" s="19"/>
    </row>
    <row r="212" spans="1:99" ht="30" customHeight="1" thickBot="1">
      <c r="A212" s="29"/>
      <c r="B212" s="196" t="s">
        <v>548</v>
      </c>
      <c r="C212" s="105" t="s">
        <v>372</v>
      </c>
      <c r="D212" s="196" t="s">
        <v>554</v>
      </c>
      <c r="E212" s="166">
        <f>F198</f>
        <v>44872</v>
      </c>
      <c r="F212" s="166">
        <f>E212</f>
        <v>44872</v>
      </c>
      <c r="G212" s="60"/>
      <c r="H212" s="60"/>
      <c r="I212" s="19"/>
      <c r="J212" s="19"/>
      <c r="K212" s="33"/>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c r="BE212" s="19"/>
      <c r="BF212" s="19"/>
      <c r="BG212" s="19"/>
      <c r="BH212" s="19"/>
      <c r="BI212" s="19"/>
      <c r="BJ212" s="19"/>
      <c r="BK212" s="19"/>
      <c r="BL212" s="19"/>
      <c r="BM212" s="19"/>
      <c r="BN212" s="19"/>
      <c r="BO212" s="19"/>
      <c r="BP212" s="19"/>
      <c r="BQ212" s="19"/>
      <c r="BR212" s="19"/>
      <c r="BS212" s="19"/>
      <c r="BT212" s="19"/>
      <c r="BU212" s="19"/>
      <c r="BV212" s="19"/>
      <c r="BW212" s="19"/>
      <c r="BX212" s="19"/>
      <c r="BY212" s="19"/>
      <c r="BZ212" s="19"/>
      <c r="CA212" s="19"/>
      <c r="CB212" s="19"/>
      <c r="CC212" s="19"/>
      <c r="CD212" s="19"/>
      <c r="CE212" s="19"/>
      <c r="CF212" s="19"/>
      <c r="CG212" s="19"/>
      <c r="CH212" s="19"/>
      <c r="CI212" s="19"/>
      <c r="CJ212" s="19"/>
      <c r="CK212" s="19"/>
      <c r="CL212" s="19"/>
      <c r="CM212" s="19"/>
      <c r="CN212" s="19"/>
      <c r="CO212" s="19"/>
      <c r="CP212" s="19"/>
      <c r="CQ212" s="19"/>
      <c r="CR212" s="19"/>
      <c r="CS212" s="19"/>
      <c r="CT212" s="19"/>
      <c r="CU212" s="19"/>
    </row>
    <row r="213" spans="1:99" ht="30" customHeight="1" thickBot="1">
      <c r="A213" s="29"/>
      <c r="B213" s="66" t="s">
        <v>373</v>
      </c>
      <c r="C213" s="104" t="s">
        <v>374</v>
      </c>
      <c r="D213" s="220" t="s">
        <v>553</v>
      </c>
      <c r="E213" s="167">
        <f>E212</f>
        <v>44872</v>
      </c>
      <c r="F213" s="167">
        <f>E213</f>
        <v>44872</v>
      </c>
      <c r="G213" s="60"/>
      <c r="H213" s="60"/>
      <c r="I213" s="19"/>
      <c r="J213" s="19"/>
      <c r="K213" s="33"/>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232"/>
      <c r="BH213" s="232"/>
      <c r="BI213" s="232"/>
      <c r="BJ213" s="19"/>
      <c r="BK213" s="19"/>
      <c r="BL213" s="19"/>
      <c r="BM213" s="19"/>
      <c r="BN213" s="19"/>
      <c r="BO213" s="19"/>
      <c r="BP213" s="19"/>
      <c r="BQ213" s="19"/>
      <c r="BR213" s="19"/>
      <c r="BS213" s="19"/>
      <c r="BT213" s="19"/>
      <c r="BU213" s="19"/>
      <c r="BV213" s="19"/>
      <c r="BW213" s="19"/>
      <c r="BX213" s="19"/>
      <c r="BY213" s="19"/>
      <c r="BZ213" s="19"/>
      <c r="CA213" s="19"/>
      <c r="CB213" s="19"/>
      <c r="CC213" s="19"/>
      <c r="CD213" s="19"/>
      <c r="CE213" s="19"/>
      <c r="CF213" s="19"/>
      <c r="CG213" s="19"/>
      <c r="CH213" s="19"/>
      <c r="CI213" s="19"/>
      <c r="CJ213" s="19"/>
      <c r="CK213" s="19"/>
      <c r="CL213" s="19"/>
      <c r="CM213" s="19"/>
      <c r="CN213" s="19"/>
      <c r="CO213" s="19"/>
      <c r="CP213" s="19"/>
      <c r="CQ213" s="19"/>
      <c r="CR213" s="19"/>
      <c r="CS213" s="19"/>
      <c r="CT213" s="19"/>
      <c r="CU213" s="19"/>
    </row>
    <row r="214" spans="1:99" ht="30" customHeight="1" thickBot="1">
      <c r="A214" s="29"/>
      <c r="B214" s="66" t="s">
        <v>375</v>
      </c>
      <c r="C214" s="104" t="s">
        <v>376</v>
      </c>
      <c r="D214" s="220" t="s">
        <v>571</v>
      </c>
      <c r="E214" s="167">
        <f t="shared" ref="E214:E217" si="28">E213</f>
        <v>44872</v>
      </c>
      <c r="F214" s="167">
        <f t="shared" ref="F214:F217" si="29">E214</f>
        <v>44872</v>
      </c>
      <c r="G214" s="60"/>
      <c r="H214" s="60"/>
      <c r="I214" s="19"/>
      <c r="J214" s="19"/>
      <c r="K214" s="33"/>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c r="AV214" s="19"/>
      <c r="AW214" s="19"/>
      <c r="AX214" s="19"/>
      <c r="AY214" s="19"/>
      <c r="AZ214" s="19"/>
      <c r="BA214" s="19"/>
      <c r="BB214" s="19"/>
      <c r="BC214" s="19"/>
      <c r="BD214" s="19"/>
      <c r="BE214" s="19"/>
      <c r="BF214" s="19"/>
      <c r="BG214" s="232"/>
      <c r="BH214" s="232"/>
      <c r="BI214" s="232"/>
      <c r="BJ214" s="19"/>
      <c r="BK214" s="19"/>
      <c r="BL214" s="19"/>
      <c r="BM214" s="19"/>
      <c r="BN214" s="19"/>
      <c r="BO214" s="19"/>
      <c r="BP214" s="19"/>
      <c r="BQ214" s="19"/>
      <c r="BR214" s="19"/>
      <c r="BS214" s="19"/>
      <c r="BT214" s="19"/>
      <c r="BU214" s="19"/>
      <c r="BV214" s="19"/>
      <c r="BW214" s="19"/>
      <c r="BX214" s="19"/>
      <c r="BY214" s="19"/>
      <c r="BZ214" s="19"/>
      <c r="CA214" s="19"/>
      <c r="CB214" s="19"/>
      <c r="CC214" s="19"/>
      <c r="CD214" s="19"/>
      <c r="CE214" s="19"/>
      <c r="CF214" s="19"/>
      <c r="CG214" s="19"/>
      <c r="CH214" s="19"/>
      <c r="CI214" s="19"/>
      <c r="CJ214" s="19"/>
      <c r="CK214" s="19"/>
      <c r="CL214" s="19"/>
      <c r="CM214" s="19"/>
      <c r="CN214" s="19"/>
      <c r="CO214" s="19"/>
      <c r="CP214" s="19"/>
      <c r="CQ214" s="19"/>
      <c r="CR214" s="19"/>
      <c r="CS214" s="19"/>
      <c r="CT214" s="19"/>
      <c r="CU214" s="19"/>
    </row>
    <row r="215" spans="1:99" ht="30" customHeight="1" thickBot="1">
      <c r="A215" s="29"/>
      <c r="B215" s="66" t="s">
        <v>377</v>
      </c>
      <c r="C215" s="67" t="s">
        <v>378</v>
      </c>
      <c r="D215" s="220" t="s">
        <v>553</v>
      </c>
      <c r="E215" s="167">
        <f t="shared" si="28"/>
        <v>44872</v>
      </c>
      <c r="F215" s="167">
        <f t="shared" si="29"/>
        <v>44872</v>
      </c>
      <c r="G215" s="60"/>
      <c r="H215" s="60"/>
      <c r="I215" s="19"/>
      <c r="J215" s="19"/>
      <c r="K215" s="33"/>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232"/>
      <c r="BH215" s="232"/>
      <c r="BI215" s="232"/>
      <c r="BJ215" s="19"/>
      <c r="BK215" s="19"/>
      <c r="BL215" s="19"/>
      <c r="BM215" s="19"/>
      <c r="BN215" s="19"/>
      <c r="BO215" s="19"/>
      <c r="BP215" s="19"/>
      <c r="BQ215" s="19"/>
      <c r="BR215" s="19"/>
      <c r="BS215" s="19"/>
      <c r="BT215" s="19"/>
      <c r="BU215" s="19"/>
      <c r="BV215" s="19"/>
      <c r="BW215" s="19"/>
      <c r="BX215" s="19"/>
      <c r="BY215" s="19"/>
      <c r="BZ215" s="19"/>
      <c r="CA215" s="19"/>
      <c r="CB215" s="19"/>
      <c r="CC215" s="19"/>
      <c r="CD215" s="19"/>
      <c r="CE215" s="19"/>
      <c r="CF215" s="19"/>
      <c r="CG215" s="19"/>
      <c r="CH215" s="19"/>
      <c r="CI215" s="19"/>
      <c r="CJ215" s="19"/>
      <c r="CK215" s="19"/>
      <c r="CL215" s="19"/>
      <c r="CM215" s="19"/>
      <c r="CN215" s="19"/>
      <c r="CO215" s="19"/>
      <c r="CP215" s="19"/>
      <c r="CQ215" s="19"/>
      <c r="CR215" s="19"/>
      <c r="CS215" s="19"/>
      <c r="CT215" s="19"/>
      <c r="CU215" s="19"/>
    </row>
    <row r="216" spans="1:99" ht="30" customHeight="1" thickBot="1">
      <c r="A216" s="29"/>
      <c r="B216" s="66" t="s">
        <v>379</v>
      </c>
      <c r="C216" s="67" t="s">
        <v>380</v>
      </c>
      <c r="D216" s="220" t="s">
        <v>552</v>
      </c>
      <c r="E216" s="167">
        <f t="shared" si="28"/>
        <v>44872</v>
      </c>
      <c r="F216" s="167">
        <f t="shared" si="29"/>
        <v>44872</v>
      </c>
      <c r="G216" s="60"/>
      <c r="H216" s="60"/>
      <c r="I216" s="19"/>
      <c r="J216" s="19"/>
      <c r="K216" s="33"/>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c r="AX216" s="19"/>
      <c r="AY216" s="19"/>
      <c r="AZ216" s="19"/>
      <c r="BA216" s="19"/>
      <c r="BB216" s="19"/>
      <c r="BC216" s="19"/>
      <c r="BD216" s="19"/>
      <c r="BE216" s="19"/>
      <c r="BF216" s="19"/>
      <c r="BG216" s="51"/>
      <c r="BH216" s="44"/>
      <c r="BI216" s="32"/>
      <c r="BJ216" s="19"/>
      <c r="BK216" s="19"/>
      <c r="BL216" s="19"/>
      <c r="BM216" s="19"/>
      <c r="BN216" s="19"/>
      <c r="BO216" s="19"/>
      <c r="BP216" s="19"/>
      <c r="BQ216" s="19"/>
      <c r="BR216" s="19"/>
      <c r="BS216" s="19"/>
      <c r="BT216" s="19"/>
      <c r="BU216" s="19"/>
      <c r="BV216" s="19"/>
      <c r="BW216" s="19"/>
      <c r="BX216" s="19"/>
      <c r="BY216" s="19"/>
      <c r="BZ216" s="19"/>
      <c r="CA216" s="19"/>
      <c r="CB216" s="19"/>
      <c r="CC216" s="19"/>
      <c r="CD216" s="19"/>
      <c r="CE216" s="19"/>
      <c r="CF216" s="19"/>
      <c r="CG216" s="19"/>
      <c r="CH216" s="19"/>
      <c r="CI216" s="19"/>
      <c r="CJ216" s="19"/>
      <c r="CK216" s="19"/>
      <c r="CL216" s="19"/>
      <c r="CM216" s="19"/>
      <c r="CN216" s="19"/>
      <c r="CO216" s="19"/>
      <c r="CP216" s="19"/>
      <c r="CQ216" s="19"/>
      <c r="CR216" s="19"/>
      <c r="CS216" s="19"/>
      <c r="CT216" s="19"/>
      <c r="CU216" s="19"/>
    </row>
    <row r="217" spans="1:99" ht="30" customHeight="1" thickBot="1">
      <c r="A217" s="29"/>
      <c r="B217" s="66" t="s">
        <v>381</v>
      </c>
      <c r="C217" s="67" t="s">
        <v>382</v>
      </c>
      <c r="D217" s="220" t="s">
        <v>552</v>
      </c>
      <c r="E217" s="167">
        <f t="shared" si="28"/>
        <v>44872</v>
      </c>
      <c r="F217" s="167">
        <f t="shared" si="29"/>
        <v>44872</v>
      </c>
      <c r="G217" s="60"/>
      <c r="H217" s="60"/>
      <c r="I217" s="19"/>
      <c r="J217" s="19"/>
      <c r="K217" s="33"/>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c r="AW217" s="19"/>
      <c r="AX217" s="19"/>
      <c r="AY217" s="19"/>
      <c r="AZ217" s="19"/>
      <c r="BA217" s="19"/>
      <c r="BB217" s="19"/>
      <c r="BC217" s="19"/>
      <c r="BD217" s="19"/>
      <c r="BE217" s="19"/>
      <c r="BF217" s="19"/>
      <c r="BG217" s="51"/>
      <c r="BH217" s="44"/>
      <c r="BI217" s="32"/>
      <c r="BJ217" s="19"/>
      <c r="BK217" s="19"/>
      <c r="BL217" s="19"/>
      <c r="BM217" s="19"/>
      <c r="BN217" s="19"/>
      <c r="BO217" s="19"/>
      <c r="BP217" s="19"/>
      <c r="BQ217" s="19"/>
      <c r="BR217" s="19"/>
      <c r="BS217" s="19"/>
      <c r="BT217" s="19"/>
      <c r="BU217" s="19"/>
      <c r="BV217" s="19"/>
      <c r="BW217" s="19"/>
      <c r="BX217" s="19"/>
      <c r="BY217" s="19"/>
      <c r="BZ217" s="19"/>
      <c r="CA217" s="19"/>
      <c r="CB217" s="19"/>
      <c r="CC217" s="19"/>
      <c r="CD217" s="19"/>
      <c r="CE217" s="19"/>
      <c r="CF217" s="19"/>
      <c r="CG217" s="19"/>
      <c r="CH217" s="19"/>
      <c r="CI217" s="19"/>
      <c r="CJ217" s="19"/>
      <c r="CK217" s="19"/>
      <c r="CL217" s="19"/>
      <c r="CM217" s="19"/>
      <c r="CN217" s="19"/>
      <c r="CO217" s="19"/>
      <c r="CP217" s="19"/>
      <c r="CQ217" s="19"/>
      <c r="CR217" s="19"/>
      <c r="CS217" s="19"/>
      <c r="CT217" s="19"/>
      <c r="CU217" s="19"/>
    </row>
    <row r="218" spans="1:99" ht="30" customHeight="1" thickBot="1">
      <c r="A218" s="29"/>
      <c r="B218" s="196" t="s">
        <v>549</v>
      </c>
      <c r="C218" s="105" t="s">
        <v>383</v>
      </c>
      <c r="D218" s="196" t="s">
        <v>556</v>
      </c>
      <c r="E218" s="166">
        <f>F212</f>
        <v>44872</v>
      </c>
      <c r="F218" s="166">
        <f>E218+10</f>
        <v>44882</v>
      </c>
      <c r="G218" s="60" t="str">
        <f>IF(OR(ISBLANK(ProjectSchedule!task_start),ISBLANK(ProjectSchedule!task_end)),"",ProjectSchedule!task_end-ProjectSchedule!task_start+1)</f>
        <v/>
      </c>
      <c r="H218" s="60"/>
      <c r="I218" s="19"/>
      <c r="J218" s="19"/>
      <c r="K218" s="33"/>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c r="AX218" s="19"/>
      <c r="AY218" s="19"/>
      <c r="AZ218" s="19"/>
      <c r="BA218" s="19"/>
      <c r="BB218" s="19"/>
      <c r="BC218" s="19"/>
      <c r="BD218" s="19"/>
      <c r="BE218" s="19"/>
      <c r="BF218" s="19"/>
      <c r="BG218" s="19"/>
      <c r="BH218" s="19"/>
      <c r="BI218" s="19"/>
      <c r="BJ218" s="19"/>
      <c r="BK218" s="19"/>
      <c r="BL218" s="19"/>
      <c r="BM218" s="19"/>
      <c r="BN218" s="19"/>
      <c r="BO218" s="19"/>
      <c r="BP218" s="19"/>
      <c r="BQ218" s="19"/>
      <c r="BR218" s="19"/>
      <c r="BS218" s="19"/>
      <c r="BT218" s="19"/>
      <c r="BU218" s="19"/>
      <c r="BV218" s="19"/>
      <c r="BW218" s="19"/>
      <c r="BX218" s="19"/>
      <c r="BY218" s="19"/>
      <c r="BZ218" s="19"/>
      <c r="CA218" s="19"/>
      <c r="CB218" s="19"/>
      <c r="CC218" s="19"/>
      <c r="CD218" s="19"/>
      <c r="CE218" s="19"/>
      <c r="CF218" s="19"/>
      <c r="CG218" s="19"/>
      <c r="CH218" s="19"/>
      <c r="CI218" s="19"/>
      <c r="CJ218" s="19"/>
      <c r="CK218" s="19"/>
      <c r="CL218" s="19"/>
      <c r="CM218" s="19"/>
      <c r="CN218" s="19"/>
      <c r="CO218" s="19"/>
      <c r="CP218" s="19"/>
      <c r="CQ218" s="19"/>
      <c r="CR218" s="19"/>
      <c r="CS218" s="19"/>
      <c r="CT218" s="19"/>
      <c r="CU218" s="19"/>
    </row>
    <row r="219" spans="1:99" ht="30" customHeight="1" thickBot="1">
      <c r="A219" s="29"/>
      <c r="B219" s="66" t="s">
        <v>384</v>
      </c>
      <c r="C219" s="104" t="s">
        <v>385</v>
      </c>
      <c r="D219" s="220" t="s">
        <v>561</v>
      </c>
      <c r="E219" s="167">
        <f>E218</f>
        <v>44872</v>
      </c>
      <c r="F219" s="167">
        <f>E219+1</f>
        <v>44873</v>
      </c>
      <c r="G219" s="60"/>
      <c r="H219" s="60"/>
      <c r="I219" s="19"/>
      <c r="J219" s="19"/>
      <c r="K219" s="33"/>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232"/>
      <c r="BO219" s="232"/>
      <c r="BP219" s="232"/>
      <c r="BQ219" s="232"/>
      <c r="BR219" s="232"/>
      <c r="BS219" s="232"/>
      <c r="BT219" s="19"/>
      <c r="BU219" s="19"/>
      <c r="BV219" s="19"/>
      <c r="BW219" s="19"/>
      <c r="BX219" s="19"/>
      <c r="BY219" s="19"/>
      <c r="BZ219" s="19"/>
      <c r="CA219" s="19"/>
      <c r="CB219" s="19"/>
      <c r="CC219" s="19"/>
      <c r="CD219" s="19"/>
      <c r="CE219" s="19"/>
      <c r="CF219" s="19"/>
      <c r="CG219" s="19"/>
      <c r="CH219" s="19"/>
      <c r="CI219" s="19"/>
      <c r="CJ219" s="19"/>
      <c r="CK219" s="19"/>
      <c r="CL219" s="19"/>
      <c r="CM219" s="19"/>
      <c r="CN219" s="19"/>
      <c r="CO219" s="19"/>
      <c r="CP219" s="19"/>
      <c r="CQ219" s="19"/>
      <c r="CR219" s="19"/>
      <c r="CS219" s="19"/>
      <c r="CT219" s="19"/>
      <c r="CU219" s="19"/>
    </row>
    <row r="220" spans="1:99" ht="30" customHeight="1" thickBot="1">
      <c r="A220" s="29"/>
      <c r="B220" s="66" t="s">
        <v>386</v>
      </c>
      <c r="C220" s="67" t="s">
        <v>387</v>
      </c>
      <c r="D220" s="220" t="s">
        <v>561</v>
      </c>
      <c r="E220" s="167">
        <f>F219</f>
        <v>44873</v>
      </c>
      <c r="F220" s="167">
        <f>E220+1</f>
        <v>44874</v>
      </c>
      <c r="G220" s="60"/>
      <c r="H220" s="60"/>
      <c r="I220" s="19"/>
      <c r="J220" s="19"/>
      <c r="K220" s="33"/>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9"/>
      <c r="AY220" s="19"/>
      <c r="AZ220" s="19"/>
      <c r="BA220" s="19"/>
      <c r="BB220" s="19"/>
      <c r="BC220" s="19"/>
      <c r="BD220" s="19"/>
      <c r="BE220" s="19"/>
      <c r="BF220" s="19"/>
      <c r="BG220" s="19"/>
      <c r="BH220" s="19"/>
      <c r="BI220" s="19"/>
      <c r="BJ220" s="19"/>
      <c r="BK220" s="19"/>
      <c r="BL220" s="19"/>
      <c r="BM220" s="19"/>
      <c r="BN220" s="51"/>
      <c r="BO220" s="44"/>
      <c r="BP220" s="44"/>
      <c r="BQ220" s="44"/>
      <c r="BR220" s="44"/>
      <c r="BS220" s="32"/>
      <c r="BT220" s="19"/>
      <c r="BU220" s="19"/>
      <c r="BV220" s="19"/>
      <c r="BW220" s="19"/>
      <c r="BX220" s="19"/>
      <c r="BY220" s="19"/>
      <c r="BZ220" s="19"/>
      <c r="CA220" s="19"/>
      <c r="CB220" s="19"/>
      <c r="CC220" s="19"/>
      <c r="CD220" s="19"/>
      <c r="CE220" s="19"/>
      <c r="CF220" s="19"/>
      <c r="CG220" s="19"/>
      <c r="CH220" s="19"/>
      <c r="CI220" s="19"/>
      <c r="CJ220" s="19"/>
      <c r="CK220" s="19"/>
      <c r="CL220" s="19"/>
      <c r="CM220" s="19"/>
      <c r="CN220" s="19"/>
      <c r="CO220" s="19"/>
      <c r="CP220" s="19"/>
      <c r="CQ220" s="19"/>
      <c r="CR220" s="19"/>
      <c r="CS220" s="19"/>
      <c r="CT220" s="19"/>
      <c r="CU220" s="19"/>
    </row>
    <row r="221" spans="1:99" ht="30" customHeight="1" thickBot="1">
      <c r="A221" s="29"/>
      <c r="B221" s="66" t="s">
        <v>388</v>
      </c>
      <c r="C221" s="104" t="s">
        <v>389</v>
      </c>
      <c r="D221" s="220" t="s">
        <v>564</v>
      </c>
      <c r="E221" s="167">
        <f>F220</f>
        <v>44874</v>
      </c>
      <c r="F221" s="167">
        <f>E221+1</f>
        <v>44875</v>
      </c>
      <c r="G221" s="60"/>
      <c r="H221" s="60"/>
      <c r="I221" s="19"/>
      <c r="J221" s="19"/>
      <c r="K221" s="33"/>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c r="BK221" s="19"/>
      <c r="BL221" s="19"/>
      <c r="BM221" s="19"/>
      <c r="BN221" s="232"/>
      <c r="BO221" s="232"/>
      <c r="BP221" s="232"/>
      <c r="BQ221" s="232"/>
      <c r="BR221" s="232"/>
      <c r="BS221" s="232"/>
      <c r="BT221" s="19"/>
      <c r="BU221" s="19"/>
      <c r="BV221" s="19"/>
      <c r="BW221" s="19"/>
      <c r="BX221" s="19"/>
      <c r="BY221" s="19"/>
      <c r="BZ221" s="19"/>
      <c r="CA221" s="19"/>
      <c r="CB221" s="19"/>
      <c r="CC221" s="19"/>
      <c r="CD221" s="19"/>
      <c r="CE221" s="19"/>
      <c r="CF221" s="19"/>
      <c r="CG221" s="19"/>
      <c r="CH221" s="19"/>
      <c r="CI221" s="19"/>
      <c r="CJ221" s="19"/>
      <c r="CK221" s="19"/>
      <c r="CL221" s="19"/>
      <c r="CM221" s="19"/>
      <c r="CN221" s="19"/>
      <c r="CO221" s="19"/>
      <c r="CP221" s="19"/>
      <c r="CQ221" s="19"/>
      <c r="CR221" s="19"/>
      <c r="CS221" s="19"/>
      <c r="CT221" s="19"/>
      <c r="CU221" s="19"/>
    </row>
    <row r="222" spans="1:99" ht="30" customHeight="1" thickBot="1">
      <c r="A222" s="29"/>
      <c r="B222" s="66" t="s">
        <v>390</v>
      </c>
      <c r="C222" s="67" t="s">
        <v>391</v>
      </c>
      <c r="D222" s="220" t="s">
        <v>555</v>
      </c>
      <c r="E222" s="167">
        <f>F221</f>
        <v>44875</v>
      </c>
      <c r="F222" s="167">
        <f>E222</f>
        <v>44875</v>
      </c>
      <c r="G222" s="60"/>
      <c r="H222" s="60"/>
      <c r="I222" s="19"/>
      <c r="J222" s="19"/>
      <c r="K222" s="33"/>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c r="AX222" s="19"/>
      <c r="AY222" s="19"/>
      <c r="AZ222" s="19"/>
      <c r="BA222" s="19"/>
      <c r="BB222" s="19"/>
      <c r="BC222" s="19"/>
      <c r="BD222" s="19"/>
      <c r="BE222" s="19"/>
      <c r="BF222" s="19"/>
      <c r="BG222" s="19"/>
      <c r="BH222" s="19"/>
      <c r="BI222" s="19"/>
      <c r="BJ222" s="19"/>
      <c r="BK222" s="19"/>
      <c r="BL222" s="19"/>
      <c r="BM222" s="19"/>
      <c r="BN222" s="232"/>
      <c r="BO222" s="232"/>
      <c r="BP222" s="232"/>
      <c r="BQ222" s="232"/>
      <c r="BR222" s="232"/>
      <c r="BS222" s="232"/>
      <c r="BT222" s="19"/>
      <c r="BU222" s="19"/>
      <c r="BV222" s="19"/>
      <c r="BW222" s="19"/>
      <c r="BX222" s="19"/>
      <c r="BY222" s="19"/>
      <c r="BZ222" s="19"/>
      <c r="CA222" s="19"/>
      <c r="CB222" s="19"/>
      <c r="CC222" s="19"/>
      <c r="CD222" s="19"/>
      <c r="CE222" s="19"/>
      <c r="CF222" s="19"/>
      <c r="CG222" s="19"/>
      <c r="CH222" s="19"/>
      <c r="CI222" s="19"/>
      <c r="CJ222" s="19"/>
      <c r="CK222" s="19"/>
      <c r="CL222" s="19"/>
      <c r="CM222" s="19"/>
      <c r="CN222" s="19"/>
      <c r="CO222" s="19"/>
      <c r="CP222" s="19"/>
      <c r="CQ222" s="19"/>
      <c r="CR222" s="19"/>
      <c r="CS222" s="19"/>
      <c r="CT222" s="19"/>
      <c r="CU222" s="19"/>
    </row>
    <row r="223" spans="1:99" ht="30" customHeight="1" thickBot="1">
      <c r="A223" s="29"/>
      <c r="B223" s="66" t="s">
        <v>392</v>
      </c>
      <c r="C223" s="67" t="s">
        <v>393</v>
      </c>
      <c r="D223" s="220" t="s">
        <v>561</v>
      </c>
      <c r="E223" s="167">
        <f>F222</f>
        <v>44875</v>
      </c>
      <c r="F223" s="167">
        <f t="shared" ref="F223" si="30">E223</f>
        <v>44875</v>
      </c>
      <c r="G223" s="60"/>
      <c r="H223" s="60"/>
      <c r="I223" s="19"/>
      <c r="J223" s="19"/>
      <c r="K223" s="33"/>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c r="AX223" s="19"/>
      <c r="AY223" s="19"/>
      <c r="AZ223" s="19"/>
      <c r="BA223" s="19"/>
      <c r="BB223" s="19"/>
      <c r="BC223" s="19"/>
      <c r="BD223" s="19"/>
      <c r="BE223" s="19"/>
      <c r="BF223" s="19"/>
      <c r="BG223" s="19"/>
      <c r="BH223" s="19"/>
      <c r="BI223" s="19"/>
      <c r="BJ223" s="19"/>
      <c r="BK223" s="19"/>
      <c r="BL223" s="19"/>
      <c r="BM223" s="19"/>
      <c r="BN223" s="232"/>
      <c r="BO223" s="232"/>
      <c r="BP223" s="232"/>
      <c r="BQ223" s="232"/>
      <c r="BR223" s="232"/>
      <c r="BS223" s="232"/>
      <c r="BT223" s="19"/>
      <c r="BU223" s="19"/>
      <c r="BV223" s="19"/>
      <c r="BW223" s="19"/>
      <c r="BX223" s="19"/>
      <c r="BY223" s="19"/>
      <c r="BZ223" s="19"/>
      <c r="CA223" s="19"/>
      <c r="CB223" s="19"/>
      <c r="CC223" s="19"/>
      <c r="CD223" s="19"/>
      <c r="CE223" s="19"/>
      <c r="CF223" s="19"/>
      <c r="CG223" s="19"/>
      <c r="CH223" s="19"/>
      <c r="CI223" s="19"/>
      <c r="CJ223" s="19"/>
      <c r="CK223" s="19"/>
      <c r="CL223" s="19"/>
      <c r="CM223" s="19"/>
      <c r="CN223" s="19"/>
      <c r="CO223" s="19"/>
      <c r="CP223" s="19"/>
      <c r="CQ223" s="19"/>
      <c r="CR223" s="19"/>
      <c r="CS223" s="19"/>
      <c r="CT223" s="19"/>
      <c r="CU223" s="19"/>
    </row>
    <row r="224" spans="1:99" ht="30" customHeight="1" thickBot="1">
      <c r="A224" s="29"/>
      <c r="B224" s="66" t="s">
        <v>394</v>
      </c>
      <c r="C224" s="67" t="s">
        <v>395</v>
      </c>
      <c r="D224" s="220" t="s">
        <v>553</v>
      </c>
      <c r="E224" s="167">
        <f t="shared" ref="E224:E226" si="31">F223</f>
        <v>44875</v>
      </c>
      <c r="F224" s="167">
        <f t="shared" ref="F224" si="32">E224+1</f>
        <v>44876</v>
      </c>
      <c r="G224" s="60"/>
      <c r="H224" s="60"/>
      <c r="I224" s="19"/>
      <c r="J224" s="19"/>
      <c r="K224" s="33"/>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c r="AX224" s="19"/>
      <c r="AY224" s="19"/>
      <c r="AZ224" s="19"/>
      <c r="BA224" s="19"/>
      <c r="BB224" s="19"/>
      <c r="BC224" s="19"/>
      <c r="BD224" s="19"/>
      <c r="BE224" s="19"/>
      <c r="BF224" s="19"/>
      <c r="BG224" s="19"/>
      <c r="BH224" s="19"/>
      <c r="BI224" s="19"/>
      <c r="BJ224" s="19"/>
      <c r="BK224" s="19"/>
      <c r="BL224" s="19"/>
      <c r="BM224" s="19"/>
      <c r="BN224" s="232"/>
      <c r="BO224" s="232"/>
      <c r="BP224" s="232"/>
      <c r="BQ224" s="232"/>
      <c r="BR224" s="232"/>
      <c r="BS224" s="232"/>
      <c r="BT224" s="19"/>
      <c r="BU224" s="19"/>
      <c r="BV224" s="19"/>
      <c r="BW224" s="19"/>
      <c r="BX224" s="19"/>
      <c r="BY224" s="19"/>
      <c r="BZ224" s="19"/>
      <c r="CA224" s="19"/>
      <c r="CB224" s="19"/>
      <c r="CC224" s="19"/>
      <c r="CD224" s="19"/>
      <c r="CE224" s="19"/>
      <c r="CF224" s="19"/>
      <c r="CG224" s="19"/>
      <c r="CH224" s="19"/>
      <c r="CI224" s="19"/>
      <c r="CJ224" s="19"/>
      <c r="CK224" s="19"/>
      <c r="CL224" s="19"/>
      <c r="CM224" s="19"/>
      <c r="CN224" s="19"/>
      <c r="CO224" s="19"/>
      <c r="CP224" s="19"/>
      <c r="CQ224" s="19"/>
      <c r="CR224" s="19"/>
      <c r="CS224" s="19"/>
      <c r="CT224" s="19"/>
      <c r="CU224" s="19"/>
    </row>
    <row r="225" spans="1:99" ht="30" customHeight="1" thickBot="1">
      <c r="A225" s="29"/>
      <c r="B225" s="66" t="s">
        <v>396</v>
      </c>
      <c r="C225" s="67" t="s">
        <v>397</v>
      </c>
      <c r="D225" s="220" t="s">
        <v>553</v>
      </c>
      <c r="E225" s="167">
        <f t="shared" si="31"/>
        <v>44876</v>
      </c>
      <c r="F225" s="167">
        <f t="shared" ref="F225" si="33">E225</f>
        <v>44876</v>
      </c>
      <c r="G225" s="60"/>
      <c r="H225" s="60"/>
      <c r="I225" s="19"/>
      <c r="J225" s="19"/>
      <c r="K225" s="33"/>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c r="BA225" s="19"/>
      <c r="BB225" s="19"/>
      <c r="BC225" s="19"/>
      <c r="BD225" s="19"/>
      <c r="BE225" s="19"/>
      <c r="BF225" s="19"/>
      <c r="BG225" s="19"/>
      <c r="BH225" s="19"/>
      <c r="BI225" s="19"/>
      <c r="BJ225" s="19"/>
      <c r="BK225" s="19"/>
      <c r="BL225" s="19"/>
      <c r="BM225" s="19"/>
      <c r="BN225" s="232"/>
      <c r="BO225" s="232"/>
      <c r="BP225" s="232"/>
      <c r="BQ225" s="232"/>
      <c r="BR225" s="232"/>
      <c r="BS225" s="232"/>
      <c r="BT225" s="19"/>
      <c r="BU225" s="19"/>
      <c r="BV225" s="19"/>
      <c r="BW225" s="19"/>
      <c r="BX225" s="19"/>
      <c r="BY225" s="19"/>
      <c r="BZ225" s="19"/>
      <c r="CA225" s="19"/>
      <c r="CB225" s="19"/>
      <c r="CC225" s="19"/>
      <c r="CD225" s="19"/>
      <c r="CE225" s="19"/>
      <c r="CF225" s="19"/>
      <c r="CG225" s="19"/>
      <c r="CH225" s="19"/>
      <c r="CI225" s="19"/>
      <c r="CJ225" s="19"/>
      <c r="CK225" s="19"/>
      <c r="CL225" s="19"/>
      <c r="CM225" s="19"/>
      <c r="CN225" s="19"/>
      <c r="CO225" s="19"/>
      <c r="CP225" s="19"/>
      <c r="CQ225" s="19"/>
      <c r="CR225" s="19"/>
      <c r="CS225" s="19"/>
      <c r="CT225" s="19"/>
      <c r="CU225" s="19"/>
    </row>
    <row r="226" spans="1:99" ht="30" customHeight="1" thickBot="1">
      <c r="A226" s="29"/>
      <c r="B226" s="66" t="s">
        <v>398</v>
      </c>
      <c r="C226" s="67" t="s">
        <v>399</v>
      </c>
      <c r="D226" s="220" t="s">
        <v>561</v>
      </c>
      <c r="E226" s="167">
        <f t="shared" si="31"/>
        <v>44876</v>
      </c>
      <c r="F226" s="167">
        <f>E226+1</f>
        <v>44877</v>
      </c>
      <c r="G226" s="60"/>
      <c r="H226" s="60"/>
      <c r="I226" s="19"/>
      <c r="J226" s="19"/>
      <c r="K226" s="33"/>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c r="AV226" s="19"/>
      <c r="AW226" s="19"/>
      <c r="AX226" s="19"/>
      <c r="AY226" s="19"/>
      <c r="AZ226" s="19"/>
      <c r="BA226" s="19"/>
      <c r="BB226" s="19"/>
      <c r="BC226" s="19"/>
      <c r="BD226" s="19"/>
      <c r="BE226" s="19"/>
      <c r="BF226" s="19"/>
      <c r="BG226" s="19"/>
      <c r="BH226" s="19"/>
      <c r="BI226" s="19"/>
      <c r="BJ226" s="19"/>
      <c r="BK226" s="19"/>
      <c r="BL226" s="19"/>
      <c r="BM226" s="19"/>
      <c r="BN226" s="232"/>
      <c r="BO226" s="232"/>
      <c r="BP226" s="232"/>
      <c r="BQ226" s="232"/>
      <c r="BR226" s="232"/>
      <c r="BS226" s="232"/>
      <c r="BT226" s="19"/>
      <c r="BU226" s="19"/>
      <c r="BV226" s="19"/>
      <c r="BW226" s="19"/>
      <c r="BX226" s="19"/>
      <c r="BY226" s="19"/>
      <c r="BZ226" s="19"/>
      <c r="CA226" s="19"/>
      <c r="CB226" s="19"/>
      <c r="CC226" s="19"/>
      <c r="CD226" s="19"/>
      <c r="CE226" s="19"/>
      <c r="CF226" s="19"/>
      <c r="CG226" s="19"/>
      <c r="CH226" s="19"/>
      <c r="CI226" s="19"/>
      <c r="CJ226" s="19"/>
      <c r="CK226" s="19"/>
      <c r="CL226" s="19"/>
      <c r="CM226" s="19"/>
      <c r="CN226" s="19"/>
      <c r="CO226" s="19"/>
      <c r="CP226" s="19"/>
      <c r="CQ226" s="19"/>
      <c r="CR226" s="19"/>
      <c r="CS226" s="19"/>
      <c r="CT226" s="19"/>
      <c r="CU226" s="19"/>
    </row>
    <row r="227" spans="1:99" ht="30" customHeight="1" thickBot="1">
      <c r="A227" s="29"/>
      <c r="B227" s="66" t="s">
        <v>400</v>
      </c>
      <c r="C227" s="67" t="s">
        <v>401</v>
      </c>
      <c r="D227" s="220" t="s">
        <v>552</v>
      </c>
      <c r="E227" s="167">
        <f t="shared" ref="E227:E237" si="34">F226</f>
        <v>44877</v>
      </c>
      <c r="F227" s="167">
        <f t="shared" ref="F227" si="35">E227</f>
        <v>44877</v>
      </c>
      <c r="G227" s="60"/>
      <c r="H227" s="60"/>
      <c r="I227" s="19"/>
      <c r="J227" s="19"/>
      <c r="K227" s="33"/>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19"/>
      <c r="BC227" s="19"/>
      <c r="BD227" s="19"/>
      <c r="BE227" s="19"/>
      <c r="BF227" s="19"/>
      <c r="BG227" s="19"/>
      <c r="BH227" s="19"/>
      <c r="BI227" s="19"/>
      <c r="BJ227" s="19"/>
      <c r="BK227" s="19"/>
      <c r="BL227" s="19"/>
      <c r="BM227" s="19"/>
      <c r="BN227" s="51"/>
      <c r="BO227" s="44"/>
      <c r="BP227" s="44"/>
      <c r="BQ227" s="44"/>
      <c r="BR227" s="44"/>
      <c r="BS227" s="32"/>
      <c r="BT227" s="61"/>
      <c r="BU227" s="62"/>
      <c r="BV227" s="37"/>
      <c r="BW227" s="19"/>
      <c r="BX227" s="19"/>
      <c r="BY227" s="19"/>
      <c r="BZ227" s="19"/>
      <c r="CA227" s="19"/>
      <c r="CB227" s="19"/>
      <c r="CC227" s="19"/>
      <c r="CD227" s="19"/>
      <c r="CE227" s="19"/>
      <c r="CF227" s="19"/>
      <c r="CG227" s="19"/>
      <c r="CH227" s="19"/>
      <c r="CI227" s="19"/>
      <c r="CJ227" s="19"/>
      <c r="CK227" s="19"/>
      <c r="CL227" s="19"/>
      <c r="CM227" s="19"/>
      <c r="CN227" s="19"/>
      <c r="CO227" s="19"/>
      <c r="CP227" s="19"/>
      <c r="CQ227" s="19"/>
      <c r="CR227" s="19"/>
      <c r="CS227" s="19"/>
      <c r="CT227" s="19"/>
      <c r="CU227" s="19"/>
    </row>
    <row r="228" spans="1:99" ht="30" customHeight="1" thickBot="1">
      <c r="A228" s="29"/>
      <c r="B228" s="66" t="s">
        <v>402</v>
      </c>
      <c r="C228" s="67" t="s">
        <v>403</v>
      </c>
      <c r="D228" s="220" t="s">
        <v>553</v>
      </c>
      <c r="E228" s="167">
        <f t="shared" si="34"/>
        <v>44877</v>
      </c>
      <c r="F228" s="167">
        <f>E228+1</f>
        <v>44878</v>
      </c>
      <c r="G228" s="60"/>
      <c r="H228" s="60"/>
      <c r="I228" s="19"/>
      <c r="J228" s="19"/>
      <c r="K228" s="33"/>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W228" s="19"/>
      <c r="AX228" s="19"/>
      <c r="AY228" s="19"/>
      <c r="AZ228" s="19"/>
      <c r="BA228" s="19"/>
      <c r="BB228" s="19"/>
      <c r="BC228" s="19"/>
      <c r="BD228" s="19"/>
      <c r="BE228" s="19"/>
      <c r="BF228" s="19"/>
      <c r="BG228" s="19"/>
      <c r="BH228" s="19"/>
      <c r="BI228" s="19"/>
      <c r="BJ228" s="19"/>
      <c r="BK228" s="19"/>
      <c r="BL228" s="19"/>
      <c r="BM228" s="19"/>
      <c r="BN228" s="51"/>
      <c r="BO228" s="44"/>
      <c r="BP228" s="44"/>
      <c r="BQ228" s="44"/>
      <c r="BR228" s="44"/>
      <c r="BS228" s="32"/>
      <c r="BT228" s="61"/>
      <c r="BU228" s="62"/>
      <c r="BV228" s="37"/>
      <c r="BW228" s="19"/>
      <c r="BX228" s="19"/>
      <c r="BY228" s="19"/>
      <c r="BZ228" s="19"/>
      <c r="CA228" s="19"/>
      <c r="CB228" s="19"/>
      <c r="CC228" s="19"/>
      <c r="CD228" s="19"/>
      <c r="CE228" s="19"/>
      <c r="CF228" s="19"/>
      <c r="CG228" s="19"/>
      <c r="CH228" s="19"/>
      <c r="CI228" s="19"/>
      <c r="CJ228" s="19"/>
      <c r="CK228" s="19"/>
      <c r="CL228" s="19"/>
      <c r="CM228" s="19"/>
      <c r="CN228" s="19"/>
      <c r="CO228" s="19"/>
      <c r="CP228" s="19"/>
      <c r="CQ228" s="19"/>
      <c r="CR228" s="19"/>
      <c r="CS228" s="19"/>
      <c r="CT228" s="19"/>
      <c r="CU228" s="19"/>
    </row>
    <row r="229" spans="1:99" ht="30" customHeight="1" thickBot="1">
      <c r="A229" s="29"/>
      <c r="B229" s="66" t="s">
        <v>404</v>
      </c>
      <c r="C229" s="67" t="s">
        <v>405</v>
      </c>
      <c r="D229" s="220" t="s">
        <v>552</v>
      </c>
      <c r="E229" s="167">
        <f t="shared" si="34"/>
        <v>44878</v>
      </c>
      <c r="F229" s="167">
        <f>E229</f>
        <v>44878</v>
      </c>
      <c r="G229" s="60"/>
      <c r="H229" s="60"/>
      <c r="I229" s="19"/>
      <c r="J229" s="19"/>
      <c r="K229" s="33"/>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19"/>
      <c r="BD229" s="19"/>
      <c r="BE229" s="19"/>
      <c r="BF229" s="19"/>
      <c r="BG229" s="19"/>
      <c r="BH229" s="19"/>
      <c r="BI229" s="19"/>
      <c r="BJ229" s="19"/>
      <c r="BK229" s="19"/>
      <c r="BL229" s="19"/>
      <c r="BM229" s="19"/>
      <c r="BN229" s="51"/>
      <c r="BO229" s="44"/>
      <c r="BP229" s="44"/>
      <c r="BQ229" s="44"/>
      <c r="BR229" s="44"/>
      <c r="BS229" s="32"/>
      <c r="BT229" s="61"/>
      <c r="BU229" s="62"/>
      <c r="BV229" s="37"/>
      <c r="BW229" s="19"/>
      <c r="BX229" s="19"/>
      <c r="BY229" s="19"/>
      <c r="BZ229" s="19"/>
      <c r="CA229" s="19"/>
      <c r="CB229" s="19"/>
      <c r="CC229" s="19"/>
      <c r="CD229" s="19"/>
      <c r="CE229" s="19"/>
      <c r="CF229" s="19"/>
      <c r="CG229" s="19"/>
      <c r="CH229" s="19"/>
      <c r="CI229" s="19"/>
      <c r="CJ229" s="19"/>
      <c r="CK229" s="19"/>
      <c r="CL229" s="19"/>
      <c r="CM229" s="19"/>
      <c r="CN229" s="19"/>
      <c r="CO229" s="19"/>
      <c r="CP229" s="19"/>
      <c r="CQ229" s="19"/>
      <c r="CR229" s="19"/>
      <c r="CS229" s="19"/>
      <c r="CT229" s="19"/>
      <c r="CU229" s="19"/>
    </row>
    <row r="230" spans="1:99" ht="30" customHeight="1" thickBot="1">
      <c r="A230" s="29"/>
      <c r="B230" s="66" t="s">
        <v>406</v>
      </c>
      <c r="C230" s="67" t="s">
        <v>407</v>
      </c>
      <c r="D230" s="220" t="s">
        <v>555</v>
      </c>
      <c r="E230" s="167">
        <f t="shared" si="34"/>
        <v>44878</v>
      </c>
      <c r="F230" s="167">
        <f>E230+1</f>
        <v>44879</v>
      </c>
      <c r="G230" s="60"/>
      <c r="H230" s="60"/>
      <c r="I230" s="19"/>
      <c r="J230" s="19"/>
      <c r="K230" s="33"/>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51"/>
      <c r="BO230" s="44"/>
      <c r="BP230" s="44"/>
      <c r="BQ230" s="44"/>
      <c r="BR230" s="44"/>
      <c r="BS230" s="32"/>
      <c r="BT230" s="61"/>
      <c r="BU230" s="62"/>
      <c r="BV230" s="37"/>
      <c r="BW230" s="19"/>
      <c r="BX230" s="19"/>
      <c r="BY230" s="19"/>
      <c r="BZ230" s="19"/>
      <c r="CA230" s="19"/>
      <c r="CB230" s="19"/>
      <c r="CC230" s="19"/>
      <c r="CD230" s="19"/>
      <c r="CE230" s="19"/>
      <c r="CF230" s="19"/>
      <c r="CG230" s="19"/>
      <c r="CH230" s="19"/>
      <c r="CI230" s="19"/>
      <c r="CJ230" s="19"/>
      <c r="CK230" s="19"/>
      <c r="CL230" s="19"/>
      <c r="CM230" s="19"/>
      <c r="CN230" s="19"/>
      <c r="CO230" s="19"/>
      <c r="CP230" s="19"/>
      <c r="CQ230" s="19"/>
      <c r="CR230" s="19"/>
      <c r="CS230" s="19"/>
      <c r="CT230" s="19"/>
      <c r="CU230" s="19"/>
    </row>
    <row r="231" spans="1:99" ht="30" customHeight="1" thickBot="1">
      <c r="A231" s="29"/>
      <c r="B231" s="66" t="s">
        <v>408</v>
      </c>
      <c r="C231" s="67" t="s">
        <v>409</v>
      </c>
      <c r="D231" s="220" t="s">
        <v>555</v>
      </c>
      <c r="E231" s="167">
        <f t="shared" si="34"/>
        <v>44879</v>
      </c>
      <c r="F231" s="167">
        <f>E231</f>
        <v>44879</v>
      </c>
      <c r="G231" s="60"/>
      <c r="H231" s="60"/>
      <c r="I231" s="19"/>
      <c r="J231" s="19"/>
      <c r="K231" s="33"/>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51"/>
      <c r="BO231" s="44"/>
      <c r="BP231" s="44"/>
      <c r="BQ231" s="44"/>
      <c r="BR231" s="44"/>
      <c r="BS231" s="32"/>
      <c r="BT231" s="61"/>
      <c r="BU231" s="62"/>
      <c r="BV231" s="37"/>
      <c r="BW231" s="19"/>
      <c r="BX231" s="19"/>
      <c r="BY231" s="19"/>
      <c r="BZ231" s="19"/>
      <c r="CA231" s="19"/>
      <c r="CB231" s="19"/>
      <c r="CC231" s="19"/>
      <c r="CD231" s="19"/>
      <c r="CE231" s="19"/>
      <c r="CF231" s="19"/>
      <c r="CG231" s="19"/>
      <c r="CH231" s="19"/>
      <c r="CI231" s="19"/>
      <c r="CJ231" s="19"/>
      <c r="CK231" s="19"/>
      <c r="CL231" s="19"/>
      <c r="CM231" s="19"/>
      <c r="CN231" s="19"/>
      <c r="CO231" s="19"/>
      <c r="CP231" s="19"/>
      <c r="CQ231" s="19"/>
      <c r="CR231" s="19"/>
      <c r="CS231" s="19"/>
      <c r="CT231" s="19"/>
      <c r="CU231" s="19"/>
    </row>
    <row r="232" spans="1:99" ht="30" customHeight="1" thickBot="1">
      <c r="A232" s="29"/>
      <c r="B232" s="66" t="s">
        <v>410</v>
      </c>
      <c r="C232" s="67" t="s">
        <v>411</v>
      </c>
      <c r="D232" s="220" t="s">
        <v>555</v>
      </c>
      <c r="E232" s="167">
        <f t="shared" si="34"/>
        <v>44879</v>
      </c>
      <c r="F232" s="167">
        <f>E232</f>
        <v>44879</v>
      </c>
      <c r="G232" s="60"/>
      <c r="H232" s="60"/>
      <c r="I232" s="19"/>
      <c r="J232" s="19"/>
      <c r="K232" s="33"/>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51"/>
      <c r="BO232" s="44"/>
      <c r="BP232" s="44"/>
      <c r="BQ232" s="44"/>
      <c r="BR232" s="44"/>
      <c r="BS232" s="32"/>
      <c r="BT232" s="61"/>
      <c r="BU232" s="62"/>
      <c r="BV232" s="37"/>
      <c r="BW232" s="19"/>
      <c r="BX232" s="19"/>
      <c r="BY232" s="19"/>
      <c r="BZ232" s="19"/>
      <c r="CA232" s="19"/>
      <c r="CB232" s="19"/>
      <c r="CC232" s="19"/>
      <c r="CD232" s="19"/>
      <c r="CE232" s="19"/>
      <c r="CF232" s="19"/>
      <c r="CG232" s="19"/>
      <c r="CH232" s="19"/>
      <c r="CI232" s="19"/>
      <c r="CJ232" s="19"/>
      <c r="CK232" s="19"/>
      <c r="CL232" s="19"/>
      <c r="CM232" s="19"/>
      <c r="CN232" s="19"/>
      <c r="CO232" s="19"/>
      <c r="CP232" s="19"/>
      <c r="CQ232" s="19"/>
      <c r="CR232" s="19"/>
      <c r="CS232" s="19"/>
      <c r="CT232" s="19"/>
      <c r="CU232" s="19"/>
    </row>
    <row r="233" spans="1:99" ht="30" customHeight="1" thickBot="1">
      <c r="A233" s="29"/>
      <c r="B233" s="66" t="s">
        <v>412</v>
      </c>
      <c r="C233" s="67" t="s">
        <v>413</v>
      </c>
      <c r="D233" s="220" t="s">
        <v>552</v>
      </c>
      <c r="E233" s="167">
        <f t="shared" si="34"/>
        <v>44879</v>
      </c>
      <c r="F233" s="167">
        <f>E232</f>
        <v>44879</v>
      </c>
      <c r="G233" s="60"/>
      <c r="H233" s="60"/>
      <c r="I233" s="19"/>
      <c r="J233" s="19"/>
      <c r="K233" s="33"/>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c r="BA233" s="19"/>
      <c r="BB233" s="19"/>
      <c r="BC233" s="19"/>
      <c r="BD233" s="19"/>
      <c r="BE233" s="19"/>
      <c r="BF233" s="19"/>
      <c r="BG233" s="19"/>
      <c r="BH233" s="19"/>
      <c r="BI233" s="19"/>
      <c r="BJ233" s="19"/>
      <c r="BK233" s="19"/>
      <c r="BL233" s="19"/>
      <c r="BM233" s="19"/>
      <c r="BN233" s="51"/>
      <c r="BO233" s="44"/>
      <c r="BP233" s="44"/>
      <c r="BQ233" s="44"/>
      <c r="BR233" s="44"/>
      <c r="BS233" s="32"/>
      <c r="BT233" s="61"/>
      <c r="BU233" s="62"/>
      <c r="BV233" s="37"/>
      <c r="BW233" s="19"/>
      <c r="BX233" s="19"/>
      <c r="BY233" s="19"/>
      <c r="BZ233" s="19"/>
      <c r="CA233" s="19"/>
      <c r="CB233" s="19"/>
      <c r="CC233" s="19"/>
      <c r="CD233" s="19"/>
      <c r="CE233" s="19"/>
      <c r="CF233" s="19"/>
      <c r="CG233" s="19"/>
      <c r="CH233" s="19"/>
      <c r="CI233" s="19"/>
      <c r="CJ233" s="19"/>
      <c r="CK233" s="19"/>
      <c r="CL233" s="19"/>
      <c r="CM233" s="19"/>
      <c r="CN233" s="19"/>
      <c r="CO233" s="19"/>
      <c r="CP233" s="19"/>
      <c r="CQ233" s="19"/>
      <c r="CR233" s="19"/>
      <c r="CS233" s="19"/>
      <c r="CT233" s="19"/>
      <c r="CU233" s="19"/>
    </row>
    <row r="234" spans="1:99" ht="30" customHeight="1" thickBot="1">
      <c r="A234" s="29"/>
      <c r="B234" s="66" t="s">
        <v>414</v>
      </c>
      <c r="C234" s="67" t="s">
        <v>415</v>
      </c>
      <c r="D234" s="220" t="s">
        <v>552</v>
      </c>
      <c r="E234" s="167">
        <f t="shared" si="34"/>
        <v>44879</v>
      </c>
      <c r="F234" s="167">
        <f>E234+1</f>
        <v>44880</v>
      </c>
      <c r="G234" s="60"/>
      <c r="H234" s="60"/>
      <c r="I234" s="19"/>
      <c r="J234" s="19"/>
      <c r="K234" s="33"/>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51"/>
      <c r="BO234" s="44"/>
      <c r="BP234" s="44"/>
      <c r="BQ234" s="44"/>
      <c r="BR234" s="44"/>
      <c r="BS234" s="32"/>
      <c r="BT234" s="61"/>
      <c r="BU234" s="62"/>
      <c r="BV234" s="37"/>
      <c r="BW234" s="19"/>
      <c r="BX234" s="19"/>
      <c r="BY234" s="19"/>
      <c r="BZ234" s="19"/>
      <c r="CA234" s="19"/>
      <c r="CB234" s="19"/>
      <c r="CC234" s="19"/>
      <c r="CD234" s="19"/>
      <c r="CE234" s="19"/>
      <c r="CF234" s="19"/>
      <c r="CG234" s="19"/>
      <c r="CH234" s="19"/>
      <c r="CI234" s="19"/>
      <c r="CJ234" s="19"/>
      <c r="CK234" s="19"/>
      <c r="CL234" s="19"/>
      <c r="CM234" s="19"/>
      <c r="CN234" s="19"/>
      <c r="CO234" s="19"/>
      <c r="CP234" s="19"/>
      <c r="CQ234" s="19"/>
      <c r="CR234" s="19"/>
      <c r="CS234" s="19"/>
      <c r="CT234" s="19"/>
      <c r="CU234" s="19"/>
    </row>
    <row r="235" spans="1:99" ht="30" customHeight="1" thickBot="1">
      <c r="A235" s="29"/>
      <c r="B235" s="66" t="s">
        <v>416</v>
      </c>
      <c r="C235" s="67" t="s">
        <v>417</v>
      </c>
      <c r="D235" s="220" t="s">
        <v>555</v>
      </c>
      <c r="E235" s="167">
        <f t="shared" si="34"/>
        <v>44880</v>
      </c>
      <c r="F235" s="167">
        <f>E235+1</f>
        <v>44881</v>
      </c>
      <c r="G235" s="60"/>
      <c r="H235" s="60"/>
      <c r="I235" s="19"/>
      <c r="J235" s="19"/>
      <c r="K235" s="33"/>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c r="BC235" s="19"/>
      <c r="BD235" s="19"/>
      <c r="BE235" s="19"/>
      <c r="BF235" s="19"/>
      <c r="BG235" s="19"/>
      <c r="BH235" s="19"/>
      <c r="BI235" s="19"/>
      <c r="BJ235" s="19"/>
      <c r="BK235" s="19"/>
      <c r="BL235" s="19"/>
      <c r="BM235" s="19"/>
      <c r="BN235" s="51"/>
      <c r="BO235" s="44"/>
      <c r="BP235" s="44"/>
      <c r="BQ235" s="44"/>
      <c r="BR235" s="44"/>
      <c r="BS235" s="32"/>
      <c r="BT235" s="61"/>
      <c r="BU235" s="62"/>
      <c r="BV235" s="37"/>
      <c r="BW235" s="19"/>
      <c r="BX235" s="19"/>
      <c r="BY235" s="19"/>
      <c r="BZ235" s="19"/>
      <c r="CA235" s="19"/>
      <c r="CB235" s="19"/>
      <c r="CC235" s="19"/>
      <c r="CD235" s="19"/>
      <c r="CE235" s="19"/>
      <c r="CF235" s="19"/>
      <c r="CG235" s="19"/>
      <c r="CH235" s="19"/>
      <c r="CI235" s="19"/>
      <c r="CJ235" s="19"/>
      <c r="CK235" s="19"/>
      <c r="CL235" s="19"/>
      <c r="CM235" s="19"/>
      <c r="CN235" s="19"/>
      <c r="CO235" s="19"/>
      <c r="CP235" s="19"/>
      <c r="CQ235" s="19"/>
      <c r="CR235" s="19"/>
      <c r="CS235" s="19"/>
      <c r="CT235" s="19"/>
      <c r="CU235" s="19"/>
    </row>
    <row r="236" spans="1:99" ht="30" customHeight="1" thickBot="1">
      <c r="A236" s="29"/>
      <c r="B236" s="66" t="s">
        <v>418</v>
      </c>
      <c r="C236" s="67" t="s">
        <v>529</v>
      </c>
      <c r="D236" s="220" t="s">
        <v>555</v>
      </c>
      <c r="E236" s="167">
        <f t="shared" si="34"/>
        <v>44881</v>
      </c>
      <c r="F236" s="167">
        <f>E236+1</f>
        <v>44882</v>
      </c>
      <c r="G236" s="60"/>
      <c r="H236" s="60"/>
      <c r="I236" s="19"/>
      <c r="J236" s="19"/>
      <c r="K236" s="33"/>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c r="BI236" s="19"/>
      <c r="BJ236" s="19"/>
      <c r="BK236" s="19"/>
      <c r="BL236" s="19"/>
      <c r="BM236" s="19"/>
      <c r="BN236" s="51"/>
      <c r="BO236" s="44"/>
      <c r="BP236" s="44"/>
      <c r="BQ236" s="44"/>
      <c r="BR236" s="44"/>
      <c r="BS236" s="32"/>
      <c r="BT236" s="61"/>
      <c r="BU236" s="62"/>
      <c r="BV236" s="37"/>
      <c r="BW236" s="19"/>
      <c r="BX236" s="19"/>
      <c r="BY236" s="19"/>
      <c r="BZ236" s="19"/>
      <c r="CA236" s="19"/>
      <c r="CB236" s="19"/>
      <c r="CC236" s="19"/>
      <c r="CD236" s="19"/>
      <c r="CE236" s="19"/>
      <c r="CF236" s="19"/>
      <c r="CG236" s="19"/>
      <c r="CH236" s="19"/>
      <c r="CI236" s="19"/>
      <c r="CJ236" s="19"/>
      <c r="CK236" s="19"/>
      <c r="CL236" s="19"/>
      <c r="CM236" s="19"/>
      <c r="CN236" s="19"/>
      <c r="CO236" s="19"/>
      <c r="CP236" s="19"/>
      <c r="CQ236" s="19"/>
      <c r="CR236" s="19"/>
      <c r="CS236" s="19"/>
      <c r="CT236" s="19"/>
      <c r="CU236" s="19"/>
    </row>
    <row r="237" spans="1:99" ht="30" customHeight="1" thickBot="1">
      <c r="A237" s="29"/>
      <c r="B237" s="66" t="s">
        <v>419</v>
      </c>
      <c r="C237" s="67" t="s">
        <v>420</v>
      </c>
      <c r="D237" s="220" t="s">
        <v>555</v>
      </c>
      <c r="E237" s="167">
        <f t="shared" si="34"/>
        <v>44882</v>
      </c>
      <c r="F237" s="167">
        <f>E237</f>
        <v>44882</v>
      </c>
      <c r="G237" s="60"/>
      <c r="H237" s="60"/>
      <c r="I237" s="19"/>
      <c r="J237" s="19"/>
      <c r="K237" s="33"/>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51"/>
      <c r="BO237" s="44"/>
      <c r="BP237" s="44"/>
      <c r="BQ237" s="44"/>
      <c r="BR237" s="44"/>
      <c r="BS237" s="32"/>
      <c r="BT237" s="61"/>
      <c r="BU237" s="62"/>
      <c r="BV237" s="37"/>
      <c r="BW237" s="19"/>
      <c r="BX237" s="19"/>
      <c r="BY237" s="19"/>
      <c r="BZ237" s="19"/>
      <c r="CA237" s="19"/>
      <c r="CB237" s="19"/>
      <c r="CC237" s="19"/>
      <c r="CD237" s="19"/>
      <c r="CE237" s="19"/>
      <c r="CF237" s="19"/>
      <c r="CG237" s="19"/>
      <c r="CH237" s="19"/>
      <c r="CI237" s="19"/>
      <c r="CJ237" s="19"/>
      <c r="CK237" s="19"/>
      <c r="CL237" s="19"/>
      <c r="CM237" s="19"/>
      <c r="CN237" s="19"/>
      <c r="CO237" s="19"/>
      <c r="CP237" s="19"/>
      <c r="CQ237" s="19"/>
      <c r="CR237" s="19"/>
      <c r="CS237" s="19"/>
      <c r="CT237" s="19"/>
      <c r="CU237" s="19"/>
    </row>
    <row r="238" spans="1:99" ht="30" customHeight="1" thickBot="1">
      <c r="A238" s="29"/>
      <c r="B238" s="66" t="s">
        <v>421</v>
      </c>
      <c r="C238" s="67" t="s">
        <v>530</v>
      </c>
      <c r="D238" s="220" t="s">
        <v>553</v>
      </c>
      <c r="E238" s="167">
        <f>F238</f>
        <v>44882</v>
      </c>
      <c r="F238" s="167">
        <f>F218</f>
        <v>44882</v>
      </c>
      <c r="G238" s="60"/>
      <c r="H238" s="60"/>
      <c r="I238" s="19"/>
      <c r="J238" s="19"/>
      <c r="K238" s="33"/>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c r="BA238" s="19"/>
      <c r="BB238" s="19"/>
      <c r="BC238" s="19"/>
      <c r="BD238" s="19"/>
      <c r="BE238" s="19"/>
      <c r="BF238" s="19"/>
      <c r="BG238" s="19"/>
      <c r="BH238" s="19"/>
      <c r="BI238" s="19"/>
      <c r="BJ238" s="19"/>
      <c r="BK238" s="19"/>
      <c r="BL238" s="19"/>
      <c r="BM238" s="19"/>
      <c r="BN238" s="51"/>
      <c r="BO238" s="44"/>
      <c r="BP238" s="44"/>
      <c r="BQ238" s="44"/>
      <c r="BR238" s="44"/>
      <c r="BS238" s="32"/>
      <c r="BT238" s="61"/>
      <c r="BU238" s="62"/>
      <c r="BV238" s="37"/>
      <c r="BW238" s="19"/>
      <c r="BX238" s="19"/>
      <c r="BY238" s="19"/>
      <c r="BZ238" s="19"/>
      <c r="CA238" s="19"/>
      <c r="CB238" s="19"/>
      <c r="CC238" s="19"/>
      <c r="CD238" s="19"/>
      <c r="CE238" s="19"/>
      <c r="CF238" s="19"/>
      <c r="CG238" s="19"/>
      <c r="CH238" s="19"/>
      <c r="CI238" s="19"/>
      <c r="CJ238" s="19"/>
      <c r="CK238" s="19"/>
      <c r="CL238" s="19"/>
      <c r="CM238" s="19"/>
      <c r="CN238" s="19"/>
      <c r="CO238" s="19"/>
      <c r="CP238" s="19"/>
      <c r="CQ238" s="19"/>
      <c r="CR238" s="19"/>
      <c r="CS238" s="19"/>
      <c r="CT238" s="19"/>
      <c r="CU238" s="19"/>
    </row>
    <row r="239" spans="1:99" ht="30" customHeight="1" thickBot="1">
      <c r="A239" s="29"/>
      <c r="B239" s="66" t="s">
        <v>572</v>
      </c>
      <c r="C239" s="67" t="s">
        <v>573</v>
      </c>
      <c r="D239" s="220" t="s">
        <v>553</v>
      </c>
      <c r="E239" s="167">
        <f>F238</f>
        <v>44882</v>
      </c>
      <c r="F239" s="167">
        <f>E239</f>
        <v>44882</v>
      </c>
      <c r="G239" s="60"/>
      <c r="H239" s="60"/>
      <c r="I239" s="19"/>
      <c r="J239" s="19"/>
      <c r="K239" s="33"/>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19"/>
      <c r="BC239" s="19"/>
      <c r="BD239" s="19"/>
      <c r="BE239" s="19"/>
      <c r="BF239" s="19"/>
      <c r="BG239" s="19"/>
      <c r="BH239" s="19"/>
      <c r="BI239" s="19"/>
      <c r="BJ239" s="19"/>
      <c r="BK239" s="19"/>
      <c r="BL239" s="19"/>
      <c r="BM239" s="19"/>
      <c r="BN239" s="51"/>
      <c r="BO239" s="44"/>
      <c r="BP239" s="44"/>
      <c r="BQ239" s="44"/>
      <c r="BR239" s="44"/>
      <c r="BS239" s="32"/>
      <c r="BT239" s="61"/>
      <c r="BU239" s="62"/>
      <c r="BV239" s="62"/>
      <c r="BW239" s="19"/>
      <c r="BX239" s="19"/>
      <c r="BY239" s="19"/>
      <c r="BZ239" s="19"/>
      <c r="CA239" s="19"/>
      <c r="CB239" s="19"/>
      <c r="CC239" s="19"/>
      <c r="CD239" s="19"/>
      <c r="CE239" s="19"/>
      <c r="CF239" s="19"/>
      <c r="CG239" s="19"/>
      <c r="CH239" s="19"/>
      <c r="CI239" s="19"/>
      <c r="CJ239" s="19"/>
      <c r="CK239" s="19"/>
      <c r="CL239" s="19"/>
      <c r="CM239" s="19"/>
      <c r="CN239" s="19"/>
      <c r="CO239" s="19"/>
      <c r="CP239" s="19"/>
      <c r="CQ239" s="19"/>
      <c r="CR239" s="19"/>
      <c r="CS239" s="19"/>
      <c r="CT239" s="19"/>
      <c r="CU239" s="19"/>
    </row>
    <row r="240" spans="1:99" ht="30" customHeight="1" thickBot="1">
      <c r="A240" s="29"/>
      <c r="B240" s="66" t="s">
        <v>574</v>
      </c>
      <c r="C240" s="67" t="s">
        <v>591</v>
      </c>
      <c r="D240" s="220" t="s">
        <v>561</v>
      </c>
      <c r="E240" s="167">
        <f>F239</f>
        <v>44882</v>
      </c>
      <c r="F240" s="167">
        <f>E240</f>
        <v>44882</v>
      </c>
      <c r="G240" s="60"/>
      <c r="H240" s="60"/>
      <c r="I240" s="19"/>
      <c r="J240" s="19"/>
      <c r="K240" s="33"/>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c r="AT240" s="19"/>
      <c r="AU240" s="19"/>
      <c r="AV240" s="19"/>
      <c r="AW240" s="19"/>
      <c r="AX240" s="19"/>
      <c r="AY240" s="19"/>
      <c r="AZ240" s="19"/>
      <c r="BA240" s="19"/>
      <c r="BB240" s="19"/>
      <c r="BC240" s="19"/>
      <c r="BD240" s="19"/>
      <c r="BE240" s="19"/>
      <c r="BF240" s="19"/>
      <c r="BG240" s="19"/>
      <c r="BH240" s="19"/>
      <c r="BI240" s="19"/>
      <c r="BJ240" s="19"/>
      <c r="BK240" s="19"/>
      <c r="BL240" s="19"/>
      <c r="BM240" s="19"/>
      <c r="BN240" s="51"/>
      <c r="BO240" s="44"/>
      <c r="BP240" s="44"/>
      <c r="BQ240" s="44"/>
      <c r="BR240" s="44"/>
      <c r="BS240" s="32"/>
      <c r="BT240" s="61"/>
      <c r="BU240" s="62"/>
      <c r="BV240" s="62"/>
      <c r="BW240" s="19"/>
      <c r="BX240" s="19"/>
      <c r="BY240" s="19"/>
      <c r="BZ240" s="19"/>
      <c r="CA240" s="19"/>
      <c r="CB240" s="19"/>
      <c r="CC240" s="19"/>
      <c r="CD240" s="19"/>
      <c r="CE240" s="19"/>
      <c r="CF240" s="19"/>
      <c r="CG240" s="19"/>
      <c r="CH240" s="19"/>
      <c r="CI240" s="19"/>
      <c r="CJ240" s="19"/>
      <c r="CK240" s="19"/>
      <c r="CL240" s="19"/>
      <c r="CM240" s="19"/>
      <c r="CN240" s="19"/>
      <c r="CO240" s="19"/>
      <c r="CP240" s="19"/>
      <c r="CQ240" s="19"/>
      <c r="CR240" s="19"/>
      <c r="CS240" s="19"/>
      <c r="CT240" s="19"/>
      <c r="CU240" s="19"/>
    </row>
    <row r="241" spans="1:99" ht="30" customHeight="1" thickBot="1">
      <c r="A241" s="29"/>
      <c r="B241" s="196" t="s">
        <v>550</v>
      </c>
      <c r="C241" s="230" t="s">
        <v>422</v>
      </c>
      <c r="D241" s="106"/>
      <c r="E241" s="166">
        <f>F218</f>
        <v>44882</v>
      </c>
      <c r="F241" s="166">
        <f>E241+19</f>
        <v>44901</v>
      </c>
      <c r="G241" s="60"/>
      <c r="H241" s="60"/>
      <c r="I241" s="19"/>
      <c r="J241" s="19"/>
      <c r="K241" s="33"/>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c r="AV241" s="19"/>
      <c r="AW241" s="19"/>
      <c r="AX241" s="19"/>
      <c r="AY241" s="19"/>
      <c r="AZ241" s="19"/>
      <c r="BA241" s="19"/>
      <c r="BB241" s="19"/>
      <c r="BC241" s="19"/>
      <c r="BD241" s="19"/>
      <c r="BE241" s="19"/>
      <c r="BF241" s="19"/>
      <c r="BG241" s="19"/>
      <c r="BH241" s="19"/>
      <c r="BI241" s="19"/>
      <c r="BJ241" s="19"/>
      <c r="BK241" s="19"/>
      <c r="BL241" s="19"/>
      <c r="BM241" s="19"/>
      <c r="BN241" s="19"/>
      <c r="BO241" s="19"/>
      <c r="BP241" s="19"/>
      <c r="BQ241" s="19"/>
      <c r="BR241" s="19"/>
      <c r="BS241" s="19"/>
      <c r="BT241" s="232"/>
      <c r="BU241" s="232"/>
      <c r="BV241" s="232"/>
      <c r="BW241" s="19"/>
      <c r="BX241" s="19"/>
      <c r="BY241" s="19"/>
      <c r="BZ241" s="19"/>
      <c r="CA241" s="19"/>
      <c r="CB241" s="19"/>
      <c r="CC241" s="19"/>
      <c r="CD241" s="19"/>
      <c r="CE241" s="19"/>
      <c r="CF241" s="19"/>
      <c r="CG241" s="19"/>
      <c r="CH241" s="19"/>
      <c r="CI241" s="19"/>
      <c r="CJ241" s="19"/>
      <c r="CK241" s="19"/>
      <c r="CL241" s="19"/>
      <c r="CM241" s="19"/>
      <c r="CN241" s="19"/>
      <c r="CO241" s="19"/>
      <c r="CP241" s="19"/>
      <c r="CQ241" s="19"/>
      <c r="CR241" s="19"/>
      <c r="CS241" s="19"/>
      <c r="CT241" s="19"/>
      <c r="CU241" s="19"/>
    </row>
    <row r="242" spans="1:99" ht="30" customHeight="1" thickBot="1">
      <c r="A242" s="29"/>
      <c r="B242" s="66" t="s">
        <v>423</v>
      </c>
      <c r="C242" s="104" t="s">
        <v>424</v>
      </c>
      <c r="D242" s="220" t="s">
        <v>555</v>
      </c>
      <c r="E242" s="193">
        <f>E241</f>
        <v>44882</v>
      </c>
      <c r="F242" s="167">
        <f>E242+2</f>
        <v>44884</v>
      </c>
      <c r="G242" s="60"/>
      <c r="H242" s="60"/>
      <c r="I242" s="19"/>
      <c r="J242" s="19"/>
      <c r="K242" s="33"/>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c r="AV242" s="19"/>
      <c r="AW242" s="19"/>
      <c r="AX242" s="19"/>
      <c r="AY242" s="19"/>
      <c r="AZ242" s="19"/>
      <c r="BA242" s="19"/>
      <c r="BB242" s="19"/>
      <c r="BC242" s="19"/>
      <c r="BD242" s="19"/>
      <c r="BE242" s="19"/>
      <c r="BF242" s="19"/>
      <c r="BG242" s="19"/>
      <c r="BH242" s="19"/>
      <c r="BI242" s="19"/>
      <c r="BJ242" s="19"/>
      <c r="BK242" s="19"/>
      <c r="BL242" s="19"/>
      <c r="BM242" s="19"/>
      <c r="BN242" s="19"/>
      <c r="BO242" s="19"/>
      <c r="BP242" s="19"/>
      <c r="BQ242" s="19"/>
      <c r="BR242" s="19"/>
      <c r="BS242" s="19"/>
      <c r="BT242" s="232"/>
      <c r="BU242" s="232"/>
      <c r="BV242" s="232"/>
      <c r="BW242" s="19"/>
      <c r="BX242" s="19"/>
      <c r="BY242" s="19"/>
      <c r="BZ242" s="19"/>
      <c r="CA242" s="19"/>
      <c r="CB242" s="19"/>
      <c r="CC242" s="19"/>
      <c r="CD242" s="19"/>
      <c r="CE242" s="19"/>
      <c r="CF242" s="19"/>
      <c r="CG242" s="19"/>
      <c r="CH242" s="19"/>
      <c r="CI242" s="19"/>
      <c r="CJ242" s="19"/>
      <c r="CK242" s="19"/>
      <c r="CL242" s="19"/>
      <c r="CM242" s="19"/>
      <c r="CN242" s="19"/>
      <c r="CO242" s="19"/>
      <c r="CP242" s="19"/>
      <c r="CQ242" s="19"/>
      <c r="CR242" s="19"/>
      <c r="CS242" s="19"/>
      <c r="CT242" s="19"/>
      <c r="CU242" s="19"/>
    </row>
    <row r="243" spans="1:99" ht="30" customHeight="1" thickBot="1">
      <c r="A243" s="29"/>
      <c r="B243" s="66" t="s">
        <v>425</v>
      </c>
      <c r="C243" s="104" t="s">
        <v>426</v>
      </c>
      <c r="D243" s="220" t="s">
        <v>561</v>
      </c>
      <c r="E243" s="167">
        <f t="shared" ref="E243:E251" si="36">F242</f>
        <v>44884</v>
      </c>
      <c r="F243" s="167">
        <f>E243+2</f>
        <v>44886</v>
      </c>
      <c r="G243" s="60"/>
      <c r="H243" s="60"/>
      <c r="I243" s="19"/>
      <c r="J243" s="19"/>
      <c r="K243" s="33"/>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c r="AT243" s="19"/>
      <c r="AU243" s="19"/>
      <c r="AV243" s="19"/>
      <c r="AW243" s="19"/>
      <c r="AX243" s="19"/>
      <c r="AY243" s="19"/>
      <c r="AZ243" s="19"/>
      <c r="BA243" s="19"/>
      <c r="BB243" s="19"/>
      <c r="BC243" s="19"/>
      <c r="BD243" s="19"/>
      <c r="BE243" s="19"/>
      <c r="BF243" s="19"/>
      <c r="BG243" s="19"/>
      <c r="BH243" s="19"/>
      <c r="BI243" s="19"/>
      <c r="BJ243" s="19"/>
      <c r="BK243" s="19"/>
      <c r="BL243" s="19"/>
      <c r="BM243" s="19"/>
      <c r="BN243" s="19"/>
      <c r="BO243" s="19"/>
      <c r="BP243" s="19"/>
      <c r="BQ243" s="19"/>
      <c r="BR243" s="19"/>
      <c r="BS243" s="19"/>
      <c r="BT243" s="232"/>
      <c r="BU243" s="232"/>
      <c r="BV243" s="232"/>
      <c r="BW243" s="19"/>
      <c r="BX243" s="19"/>
      <c r="BY243" s="19"/>
      <c r="BZ243" s="19"/>
      <c r="CA243" s="19"/>
      <c r="CB243" s="19"/>
      <c r="CC243" s="19"/>
      <c r="CD243" s="19"/>
      <c r="CE243" s="19"/>
      <c r="CF243" s="19"/>
      <c r="CG243" s="19"/>
      <c r="CH243" s="19"/>
      <c r="CI243" s="19"/>
      <c r="CJ243" s="19"/>
      <c r="CK243" s="19"/>
      <c r="CL243" s="19"/>
      <c r="CM243" s="19"/>
      <c r="CN243" s="19"/>
      <c r="CO243" s="19"/>
      <c r="CP243" s="19"/>
      <c r="CQ243" s="19"/>
      <c r="CR243" s="19"/>
      <c r="CS243" s="19"/>
      <c r="CT243" s="19"/>
      <c r="CU243" s="19"/>
    </row>
    <row r="244" spans="1:99" ht="30" customHeight="1" thickBot="1">
      <c r="A244" s="29"/>
      <c r="B244" s="66" t="s">
        <v>427</v>
      </c>
      <c r="C244" s="67" t="s">
        <v>428</v>
      </c>
      <c r="D244" s="220" t="s">
        <v>561</v>
      </c>
      <c r="E244" s="167">
        <f t="shared" si="36"/>
        <v>44886</v>
      </c>
      <c r="F244" s="167">
        <f>E244+1</f>
        <v>44887</v>
      </c>
      <c r="G244" s="60"/>
      <c r="H244" s="60"/>
      <c r="I244" s="19"/>
      <c r="J244" s="19"/>
      <c r="K244" s="33"/>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c r="BC244" s="19"/>
      <c r="BD244" s="19"/>
      <c r="BE244" s="19"/>
      <c r="BF244" s="19"/>
      <c r="BG244" s="19"/>
      <c r="BH244" s="19"/>
      <c r="BI244" s="19"/>
      <c r="BJ244" s="19"/>
      <c r="BK244" s="19"/>
      <c r="BL244" s="19"/>
      <c r="BM244" s="19"/>
      <c r="BN244" s="19"/>
      <c r="BO244" s="19"/>
      <c r="BP244" s="19"/>
      <c r="BQ244" s="19"/>
      <c r="BR244" s="19"/>
      <c r="BS244" s="19"/>
      <c r="BT244" s="51"/>
      <c r="BU244" s="44"/>
      <c r="BV244" s="32"/>
      <c r="BW244" s="19"/>
      <c r="BX244" s="19"/>
      <c r="BY244" s="19"/>
      <c r="BZ244" s="19"/>
      <c r="CA244" s="19"/>
      <c r="CB244" s="19"/>
      <c r="CC244" s="19"/>
      <c r="CD244" s="19"/>
      <c r="CE244" s="19"/>
      <c r="CF244" s="19"/>
      <c r="CG244" s="19"/>
      <c r="CH244" s="19"/>
      <c r="CI244" s="19"/>
      <c r="CJ244" s="19"/>
      <c r="CK244" s="19"/>
      <c r="CL244" s="19"/>
      <c r="CM244" s="19"/>
      <c r="CN244" s="19"/>
      <c r="CO244" s="19"/>
      <c r="CP244" s="19"/>
      <c r="CQ244" s="19"/>
      <c r="CR244" s="19"/>
      <c r="CS244" s="19"/>
      <c r="CT244" s="19"/>
      <c r="CU244" s="19"/>
    </row>
    <row r="245" spans="1:99" ht="30" customHeight="1" thickBot="1">
      <c r="A245" s="29"/>
      <c r="B245" s="66" t="s">
        <v>429</v>
      </c>
      <c r="C245" s="67" t="s">
        <v>430</v>
      </c>
      <c r="D245" s="220" t="s">
        <v>552</v>
      </c>
      <c r="E245" s="167">
        <f t="shared" si="36"/>
        <v>44887</v>
      </c>
      <c r="F245" s="167">
        <f>E245+1</f>
        <v>44888</v>
      </c>
      <c r="G245" s="60"/>
      <c r="H245" s="60"/>
      <c r="I245" s="19"/>
      <c r="J245" s="19"/>
      <c r="K245" s="33"/>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9"/>
      <c r="BN245" s="19"/>
      <c r="BO245" s="19"/>
      <c r="BP245" s="19"/>
      <c r="BQ245" s="19"/>
      <c r="BR245" s="19"/>
      <c r="BS245" s="19"/>
      <c r="BT245" s="232"/>
      <c r="BU245" s="232"/>
      <c r="BV245" s="232"/>
      <c r="BW245" s="19"/>
      <c r="BX245" s="19"/>
      <c r="BY245" s="19"/>
      <c r="BZ245" s="19"/>
      <c r="CA245" s="19"/>
      <c r="CB245" s="19"/>
      <c r="CC245" s="19"/>
      <c r="CD245" s="19"/>
      <c r="CE245" s="19"/>
      <c r="CF245" s="19"/>
      <c r="CG245" s="19"/>
      <c r="CH245" s="19"/>
      <c r="CI245" s="19"/>
      <c r="CJ245" s="19"/>
      <c r="CK245" s="19"/>
      <c r="CL245" s="19"/>
      <c r="CM245" s="19"/>
      <c r="CN245" s="19"/>
      <c r="CO245" s="19"/>
      <c r="CP245" s="19"/>
      <c r="CQ245" s="19"/>
      <c r="CR245" s="19"/>
      <c r="CS245" s="19"/>
      <c r="CT245" s="19"/>
      <c r="CU245" s="19"/>
    </row>
    <row r="246" spans="1:99" ht="30" customHeight="1" thickBot="1">
      <c r="A246" s="29"/>
      <c r="B246" s="66" t="s">
        <v>431</v>
      </c>
      <c r="C246" s="104" t="s">
        <v>432</v>
      </c>
      <c r="D246" s="220" t="s">
        <v>553</v>
      </c>
      <c r="E246" s="167">
        <f t="shared" si="36"/>
        <v>44888</v>
      </c>
      <c r="F246" s="167">
        <f>E246+2</f>
        <v>44890</v>
      </c>
      <c r="G246" s="60"/>
      <c r="H246" s="60"/>
      <c r="I246" s="19"/>
      <c r="J246" s="19"/>
      <c r="K246" s="33"/>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c r="AT246" s="19"/>
      <c r="AU246" s="19"/>
      <c r="AV246" s="19"/>
      <c r="AW246" s="19"/>
      <c r="AX246" s="19"/>
      <c r="AY246" s="19"/>
      <c r="AZ246" s="19"/>
      <c r="BA246" s="19"/>
      <c r="BB246" s="19"/>
      <c r="BC246" s="19"/>
      <c r="BD246" s="19"/>
      <c r="BE246" s="19"/>
      <c r="BF246" s="19"/>
      <c r="BG246" s="19"/>
      <c r="BH246" s="19"/>
      <c r="BI246" s="19"/>
      <c r="BJ246" s="19"/>
      <c r="BK246" s="19"/>
      <c r="BL246" s="19"/>
      <c r="BM246" s="19"/>
      <c r="BN246" s="19"/>
      <c r="BO246" s="19"/>
      <c r="BP246" s="19"/>
      <c r="BQ246" s="19"/>
      <c r="BR246" s="19"/>
      <c r="BS246" s="19"/>
      <c r="BT246" s="232"/>
      <c r="BU246" s="232"/>
      <c r="BV246" s="232"/>
      <c r="BW246" s="19"/>
      <c r="BX246" s="19"/>
      <c r="BY246" s="19"/>
      <c r="BZ246" s="19"/>
      <c r="CA246" s="19"/>
      <c r="CB246" s="19"/>
      <c r="CC246" s="19"/>
      <c r="CD246" s="19"/>
      <c r="CE246" s="19"/>
      <c r="CF246" s="19"/>
      <c r="CG246" s="19"/>
      <c r="CH246" s="19"/>
      <c r="CI246" s="19"/>
      <c r="CJ246" s="19"/>
      <c r="CK246" s="19"/>
      <c r="CL246" s="19"/>
      <c r="CM246" s="19"/>
      <c r="CN246" s="19"/>
      <c r="CO246" s="19"/>
      <c r="CP246" s="19"/>
      <c r="CQ246" s="19"/>
      <c r="CR246" s="19"/>
      <c r="CS246" s="19"/>
      <c r="CT246" s="19"/>
      <c r="CU246" s="19"/>
    </row>
    <row r="247" spans="1:99" ht="30" customHeight="1" thickBot="1">
      <c r="A247" s="29"/>
      <c r="B247" s="66" t="s">
        <v>433</v>
      </c>
      <c r="C247" s="67" t="s">
        <v>434</v>
      </c>
      <c r="D247" s="220" t="s">
        <v>552</v>
      </c>
      <c r="E247" s="167">
        <f t="shared" si="36"/>
        <v>44890</v>
      </c>
      <c r="F247" s="167">
        <f>E247+2</f>
        <v>44892</v>
      </c>
      <c r="G247" s="60"/>
      <c r="H247" s="60"/>
      <c r="I247" s="19"/>
      <c r="J247" s="19"/>
      <c r="K247" s="33"/>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9"/>
      <c r="AW247" s="19"/>
      <c r="AX247" s="19"/>
      <c r="AY247" s="19"/>
      <c r="AZ247" s="19"/>
      <c r="BA247" s="19"/>
      <c r="BB247" s="19"/>
      <c r="BC247" s="19"/>
      <c r="BD247" s="19"/>
      <c r="BE247" s="19"/>
      <c r="BF247" s="19"/>
      <c r="BG247" s="19"/>
      <c r="BH247" s="19"/>
      <c r="BI247" s="19"/>
      <c r="BJ247" s="19"/>
      <c r="BK247" s="19"/>
      <c r="BL247" s="19"/>
      <c r="BM247" s="19"/>
      <c r="BN247" s="19"/>
      <c r="BO247" s="19"/>
      <c r="BP247" s="19"/>
      <c r="BQ247" s="19"/>
      <c r="BR247" s="19"/>
      <c r="BS247" s="19"/>
      <c r="BT247" s="232"/>
      <c r="BU247" s="232"/>
      <c r="BV247" s="232"/>
      <c r="BW247" s="19"/>
      <c r="BX247" s="19"/>
      <c r="BY247" s="19"/>
      <c r="BZ247" s="19"/>
      <c r="CA247" s="19"/>
      <c r="CB247" s="19"/>
      <c r="CC247" s="19"/>
      <c r="CD247" s="19"/>
      <c r="CE247" s="19"/>
      <c r="CF247" s="19"/>
      <c r="CG247" s="19"/>
      <c r="CH247" s="19"/>
      <c r="CI247" s="19"/>
      <c r="CJ247" s="19"/>
      <c r="CK247" s="19"/>
      <c r="CL247" s="19"/>
      <c r="CM247" s="19"/>
      <c r="CN247" s="19"/>
      <c r="CO247" s="19"/>
      <c r="CP247" s="19"/>
      <c r="CQ247" s="19"/>
      <c r="CR247" s="19"/>
      <c r="CS247" s="19"/>
      <c r="CT247" s="19"/>
      <c r="CU247" s="19"/>
    </row>
    <row r="248" spans="1:99" ht="30" customHeight="1" thickBot="1">
      <c r="A248" s="29"/>
      <c r="B248" s="66" t="s">
        <v>435</v>
      </c>
      <c r="C248" s="67" t="s">
        <v>436</v>
      </c>
      <c r="D248" s="220" t="s">
        <v>555</v>
      </c>
      <c r="E248" s="167">
        <f t="shared" si="36"/>
        <v>44892</v>
      </c>
      <c r="F248" s="167">
        <f>E248+4</f>
        <v>44896</v>
      </c>
      <c r="G248" s="60"/>
      <c r="H248" s="60"/>
      <c r="I248" s="19"/>
      <c r="J248" s="19"/>
      <c r="K248" s="33"/>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51"/>
      <c r="BU248" s="44"/>
      <c r="BV248" s="32"/>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row>
    <row r="249" spans="1:99" ht="30" customHeight="1" thickBot="1">
      <c r="A249" s="29"/>
      <c r="B249" s="66" t="s">
        <v>437</v>
      </c>
      <c r="C249" s="67" t="s">
        <v>438</v>
      </c>
      <c r="D249" s="220" t="s">
        <v>553</v>
      </c>
      <c r="E249" s="167">
        <f t="shared" si="36"/>
        <v>44896</v>
      </c>
      <c r="F249" s="167">
        <f>E249+1</f>
        <v>44897</v>
      </c>
      <c r="G249" s="60"/>
      <c r="H249" s="60"/>
      <c r="I249" s="19"/>
      <c r="J249" s="19"/>
      <c r="K249" s="33"/>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51"/>
      <c r="BU249" s="44"/>
      <c r="BV249" s="32"/>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row>
    <row r="250" spans="1:99" ht="30" customHeight="1" thickBot="1">
      <c r="A250" s="29"/>
      <c r="B250" s="66" t="s">
        <v>439</v>
      </c>
      <c r="C250" s="67" t="s">
        <v>440</v>
      </c>
      <c r="D250" s="220" t="s">
        <v>552</v>
      </c>
      <c r="E250" s="167">
        <f t="shared" si="36"/>
        <v>44897</v>
      </c>
      <c r="F250" s="167">
        <f>E250</f>
        <v>44897</v>
      </c>
      <c r="G250" s="60"/>
      <c r="H250" s="60"/>
      <c r="I250" s="19"/>
      <c r="J250" s="19"/>
      <c r="K250" s="33"/>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51"/>
      <c r="BU250" s="44"/>
      <c r="BV250" s="32"/>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row>
    <row r="251" spans="1:99" ht="30" customHeight="1" thickBot="1">
      <c r="A251" s="29"/>
      <c r="B251" s="66" t="s">
        <v>441</v>
      </c>
      <c r="C251" s="67" t="s">
        <v>442</v>
      </c>
      <c r="D251" s="220" t="s">
        <v>555</v>
      </c>
      <c r="E251" s="167">
        <f t="shared" si="36"/>
        <v>44897</v>
      </c>
      <c r="F251" s="167">
        <f>E251</f>
        <v>44897</v>
      </c>
      <c r="G251" s="60"/>
      <c r="H251" s="60"/>
      <c r="I251" s="19"/>
      <c r="J251" s="19"/>
      <c r="K251" s="33"/>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51"/>
      <c r="BU251" s="44"/>
      <c r="BV251" s="32"/>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row>
    <row r="252" spans="1:99" ht="30" customHeight="1" thickBot="1">
      <c r="A252" s="29"/>
      <c r="B252" s="66" t="s">
        <v>443</v>
      </c>
      <c r="C252" s="67" t="s">
        <v>444</v>
      </c>
      <c r="D252" s="220" t="s">
        <v>555</v>
      </c>
      <c r="E252" s="167">
        <f t="shared" ref="E252:E256" si="37">F251</f>
        <v>44897</v>
      </c>
      <c r="F252" s="167">
        <f>E252+3</f>
        <v>44900</v>
      </c>
      <c r="G252" s="60"/>
      <c r="H252" s="60"/>
      <c r="I252" s="19"/>
      <c r="J252" s="19"/>
      <c r="K252" s="33"/>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232"/>
      <c r="BU252" s="232"/>
      <c r="BV252" s="232"/>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row>
    <row r="253" spans="1:99" ht="30" customHeight="1" thickBot="1">
      <c r="A253" s="29"/>
      <c r="B253" s="66" t="s">
        <v>445</v>
      </c>
      <c r="C253" s="67" t="s">
        <v>446</v>
      </c>
      <c r="D253" s="220" t="s">
        <v>555</v>
      </c>
      <c r="E253" s="167">
        <f t="shared" si="37"/>
        <v>44900</v>
      </c>
      <c r="F253" s="167">
        <f>E253</f>
        <v>44900</v>
      </c>
      <c r="G253" s="60"/>
      <c r="H253" s="60"/>
      <c r="I253" s="19"/>
      <c r="J253" s="19"/>
      <c r="K253" s="33"/>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51"/>
      <c r="BU253" s="44"/>
      <c r="BV253" s="32"/>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row>
    <row r="254" spans="1:99" ht="30" customHeight="1" thickBot="1">
      <c r="A254" s="29"/>
      <c r="B254" s="66" t="s">
        <v>447</v>
      </c>
      <c r="C254" s="67" t="s">
        <v>448</v>
      </c>
      <c r="D254" s="220" t="s">
        <v>561</v>
      </c>
      <c r="E254" s="167">
        <f t="shared" si="37"/>
        <v>44900</v>
      </c>
      <c r="F254" s="167">
        <f>E254+1</f>
        <v>44901</v>
      </c>
      <c r="G254" s="60"/>
      <c r="H254" s="60"/>
      <c r="I254" s="19"/>
      <c r="J254" s="19"/>
      <c r="K254" s="33"/>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232"/>
      <c r="BU254" s="232"/>
      <c r="BV254" s="232"/>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row>
    <row r="255" spans="1:99" ht="30" customHeight="1" thickBot="1">
      <c r="A255" s="29"/>
      <c r="B255" s="66" t="s">
        <v>449</v>
      </c>
      <c r="C255" s="104" t="s">
        <v>450</v>
      </c>
      <c r="D255" s="220" t="s">
        <v>555</v>
      </c>
      <c r="E255" s="167">
        <f t="shared" si="37"/>
        <v>44901</v>
      </c>
      <c r="F255" s="167">
        <f t="shared" ref="F255" si="38">F254</f>
        <v>44901</v>
      </c>
      <c r="G255" s="60"/>
      <c r="H255" s="60"/>
      <c r="I255" s="19"/>
      <c r="J255" s="19"/>
      <c r="K255" s="33"/>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43"/>
      <c r="BU255" s="43"/>
      <c r="BV255" s="43"/>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row>
    <row r="256" spans="1:99" ht="30" customHeight="1" thickBot="1">
      <c r="A256" s="29"/>
      <c r="B256" s="66" t="s">
        <v>451</v>
      </c>
      <c r="C256" s="67" t="s">
        <v>452</v>
      </c>
      <c r="D256" s="220" t="s">
        <v>553</v>
      </c>
      <c r="E256" s="167">
        <f t="shared" si="37"/>
        <v>44901</v>
      </c>
      <c r="F256" s="167">
        <f>E256</f>
        <v>44901</v>
      </c>
      <c r="G256" s="60"/>
      <c r="H256" s="60"/>
      <c r="I256" s="19"/>
      <c r="J256" s="19"/>
      <c r="K256" s="33"/>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c r="BP256" s="19"/>
      <c r="BQ256" s="19"/>
      <c r="BR256" s="19"/>
      <c r="BS256" s="19"/>
      <c r="BT256" s="43"/>
      <c r="BU256" s="43"/>
      <c r="BV256" s="43"/>
      <c r="BW256" s="19"/>
      <c r="BX256" s="19"/>
      <c r="BY256" s="19"/>
      <c r="BZ256" s="19"/>
      <c r="CA256" s="19"/>
      <c r="CB256" s="19"/>
      <c r="CC256" s="19"/>
      <c r="CD256" s="19"/>
      <c r="CE256" s="19"/>
      <c r="CF256" s="19"/>
      <c r="CG256" s="19"/>
      <c r="CH256" s="19"/>
      <c r="CI256" s="19"/>
      <c r="CJ256" s="19"/>
      <c r="CK256" s="19"/>
      <c r="CL256" s="19"/>
      <c r="CM256" s="19"/>
      <c r="CN256" s="19"/>
      <c r="CO256" s="19"/>
      <c r="CP256" s="19"/>
      <c r="CQ256" s="19"/>
      <c r="CR256" s="19"/>
      <c r="CS256" s="19"/>
      <c r="CT256" s="19"/>
      <c r="CU256" s="19"/>
    </row>
    <row r="257" spans="1:99" ht="30" customHeight="1" thickBot="1">
      <c r="A257" s="29"/>
      <c r="B257" s="66" t="s">
        <v>580</v>
      </c>
      <c r="C257" s="67" t="s">
        <v>579</v>
      </c>
      <c r="D257" s="220" t="s">
        <v>561</v>
      </c>
      <c r="E257" s="167">
        <f>E256</f>
        <v>44901</v>
      </c>
      <c r="F257" s="167">
        <f>E257</f>
        <v>44901</v>
      </c>
      <c r="G257" s="60"/>
      <c r="H257" s="60"/>
      <c r="I257" s="19"/>
      <c r="J257" s="19"/>
      <c r="K257" s="33"/>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c r="BO257" s="19"/>
      <c r="BP257" s="19"/>
      <c r="BQ257" s="19"/>
      <c r="BR257" s="19"/>
      <c r="BS257" s="19"/>
      <c r="BT257" s="43"/>
      <c r="BU257" s="43"/>
      <c r="BV257" s="43"/>
      <c r="BW257" s="19"/>
      <c r="BX257" s="19"/>
      <c r="BY257" s="19"/>
      <c r="BZ257" s="19"/>
      <c r="CA257" s="19"/>
      <c r="CB257" s="19"/>
      <c r="CC257" s="19"/>
      <c r="CD257" s="19"/>
      <c r="CE257" s="19"/>
      <c r="CF257" s="19"/>
      <c r="CG257" s="19"/>
      <c r="CH257" s="19"/>
      <c r="CI257" s="19"/>
      <c r="CJ257" s="19"/>
      <c r="CK257" s="19"/>
      <c r="CL257" s="19"/>
      <c r="CM257" s="19"/>
      <c r="CN257" s="19"/>
      <c r="CO257" s="19"/>
      <c r="CP257" s="19"/>
      <c r="CQ257" s="19"/>
      <c r="CR257" s="19"/>
      <c r="CS257" s="19"/>
      <c r="CT257" s="19"/>
      <c r="CU257" s="19"/>
    </row>
    <row r="258" spans="1:99" ht="30" customHeight="1" thickBot="1">
      <c r="A258" s="29"/>
      <c r="B258" s="106">
        <v>5.5</v>
      </c>
      <c r="C258" s="105" t="s">
        <v>453</v>
      </c>
      <c r="D258" s="196" t="s">
        <v>555</v>
      </c>
      <c r="E258" s="166">
        <f>F258-1</f>
        <v>44901</v>
      </c>
      <c r="F258" s="166">
        <f>F197</f>
        <v>44902</v>
      </c>
      <c r="G258" s="60" t="str">
        <f>IF(OR(ISBLANK(ProjectSchedule!task_start),ISBLANK(ProjectSchedule!task_end)),"",ProjectSchedule!task_end-ProjectSchedule!task_start+1)</f>
        <v/>
      </c>
      <c r="H258" s="60"/>
      <c r="I258" s="19"/>
      <c r="J258" s="19"/>
      <c r="K258" s="33"/>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9"/>
      <c r="BT258" s="19"/>
      <c r="BU258" s="19"/>
      <c r="BV258" s="19"/>
      <c r="BW258" s="43"/>
      <c r="BX258" s="19"/>
      <c r="BY258" s="19"/>
      <c r="BZ258" s="19"/>
      <c r="CA258" s="19"/>
      <c r="CB258" s="19"/>
      <c r="CC258" s="19"/>
      <c r="CD258" s="19"/>
      <c r="CE258" s="19"/>
      <c r="CF258" s="19"/>
      <c r="CG258" s="19"/>
      <c r="CH258" s="19"/>
      <c r="CI258" s="19"/>
      <c r="CJ258" s="19"/>
      <c r="CK258" s="19"/>
      <c r="CL258" s="19"/>
      <c r="CM258" s="19"/>
      <c r="CN258" s="19"/>
      <c r="CO258" s="19"/>
      <c r="CP258" s="19"/>
      <c r="CQ258" s="19"/>
      <c r="CR258" s="19"/>
      <c r="CS258" s="19"/>
      <c r="CT258" s="19"/>
      <c r="CU258" s="19"/>
    </row>
    <row r="259" spans="1:99" ht="30" customHeight="1" thickBot="1">
      <c r="A259" s="29"/>
      <c r="B259" s="52">
        <v>6</v>
      </c>
      <c r="C259" s="134" t="s">
        <v>454</v>
      </c>
      <c r="D259" s="221" t="s">
        <v>556</v>
      </c>
      <c r="E259" s="168">
        <f>F258</f>
        <v>44902</v>
      </c>
      <c r="F259" s="177">
        <f>E259+7</f>
        <v>44909</v>
      </c>
      <c r="G259" s="60" t="str">
        <f>IF(OR(ISBLANK(ProjectSchedule!task_start),ISBLANK(ProjectSchedule!task_end)),"",ProjectSchedule!task_end-ProjectSchedule!task_start+1)</f>
        <v/>
      </c>
      <c r="H259" s="60"/>
      <c r="I259" s="19"/>
      <c r="J259" s="19"/>
      <c r="K259" s="33"/>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c r="BE259" s="19"/>
      <c r="BF259" s="19"/>
      <c r="BG259" s="19"/>
      <c r="BH259" s="19"/>
      <c r="BI259" s="19"/>
      <c r="BJ259" s="19"/>
      <c r="BK259" s="19"/>
      <c r="BL259" s="19"/>
      <c r="BM259" s="19"/>
      <c r="BN259" s="19"/>
      <c r="BO259" s="19"/>
      <c r="BP259" s="19"/>
      <c r="BQ259" s="19"/>
      <c r="BR259" s="19"/>
      <c r="BS259" s="19"/>
      <c r="BT259" s="19"/>
      <c r="BU259" s="19"/>
      <c r="BV259" s="19"/>
      <c r="BW259" s="19"/>
      <c r="BX259" s="232"/>
      <c r="BY259" s="232"/>
      <c r="BZ259" s="232"/>
      <c r="CA259" s="232"/>
      <c r="CB259" s="232"/>
      <c r="CC259" s="232"/>
      <c r="CD259" s="232"/>
      <c r="CE259" s="232"/>
      <c r="CF259" s="232"/>
      <c r="CG259" s="232"/>
      <c r="CH259" s="232"/>
      <c r="CI259" s="232"/>
      <c r="CJ259" s="19"/>
      <c r="CK259" s="19"/>
      <c r="CL259" s="19"/>
      <c r="CM259" s="19"/>
      <c r="CN259" s="19"/>
      <c r="CO259" s="19"/>
      <c r="CP259" s="19"/>
      <c r="CQ259" s="19"/>
      <c r="CR259" s="19"/>
      <c r="CS259" s="19"/>
      <c r="CT259" s="19"/>
      <c r="CU259" s="19"/>
    </row>
    <row r="260" spans="1:99" ht="30" customHeight="1" thickBot="1">
      <c r="A260" s="29"/>
      <c r="B260" s="194" t="s">
        <v>544</v>
      </c>
      <c r="C260" s="135" t="s">
        <v>455</v>
      </c>
      <c r="D260" s="222" t="s">
        <v>552</v>
      </c>
      <c r="E260" s="169">
        <f>E259</f>
        <v>44902</v>
      </c>
      <c r="F260" s="169">
        <f>E260+1</f>
        <v>44903</v>
      </c>
      <c r="G260" s="60" t="str">
        <f>IF(OR(ISBLANK(ProjectSchedule!task_start),ISBLANK(ProjectSchedule!task_end)),"",ProjectSchedule!task_end-ProjectSchedule!task_start+1)</f>
        <v/>
      </c>
      <c r="H260" s="60"/>
      <c r="I260" s="19"/>
      <c r="J260" s="19"/>
      <c r="K260" s="33"/>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c r="BI260" s="19"/>
      <c r="BJ260" s="19"/>
      <c r="BK260" s="19"/>
      <c r="BL260" s="19"/>
      <c r="BM260" s="19"/>
      <c r="BN260" s="19"/>
      <c r="BO260" s="19"/>
      <c r="BP260" s="19"/>
      <c r="BQ260" s="19"/>
      <c r="BR260" s="19"/>
      <c r="BS260" s="19"/>
      <c r="BT260" s="19"/>
      <c r="BU260" s="19"/>
      <c r="BV260" s="19"/>
      <c r="BW260" s="19"/>
      <c r="BX260" s="43"/>
      <c r="BY260" s="19"/>
      <c r="BZ260" s="19"/>
      <c r="CA260" s="19"/>
      <c r="CB260" s="19"/>
      <c r="CC260" s="19"/>
      <c r="CD260" s="19"/>
      <c r="CE260" s="19"/>
      <c r="CF260" s="19"/>
      <c r="CG260" s="19"/>
      <c r="CH260" s="19"/>
      <c r="CI260" s="19"/>
      <c r="CJ260" s="19"/>
      <c r="CK260" s="19"/>
      <c r="CL260" s="19"/>
      <c r="CM260" s="19"/>
      <c r="CN260" s="19"/>
      <c r="CO260" s="19"/>
      <c r="CP260" s="19"/>
      <c r="CQ260" s="19"/>
      <c r="CR260" s="19"/>
      <c r="CS260" s="19"/>
      <c r="CT260" s="19"/>
      <c r="CU260" s="19"/>
    </row>
    <row r="261" spans="1:99" ht="30" customHeight="1" thickBot="1">
      <c r="A261" s="29"/>
      <c r="B261" s="194" t="s">
        <v>545</v>
      </c>
      <c r="C261" s="135" t="s">
        <v>456</v>
      </c>
      <c r="D261" s="222" t="s">
        <v>553</v>
      </c>
      <c r="E261" s="169">
        <f>F260</f>
        <v>44903</v>
      </c>
      <c r="F261" s="169">
        <f>F259</f>
        <v>44909</v>
      </c>
      <c r="G261" s="60" t="str">
        <f>IF(OR(ISBLANK(ProjectSchedule!task_start),ISBLANK(ProjectSchedule!task_end)),"",ProjectSchedule!task_end-ProjectSchedule!task_start+1)</f>
        <v/>
      </c>
      <c r="H261" s="60"/>
      <c r="I261" s="19"/>
      <c r="J261" s="19"/>
      <c r="K261" s="33"/>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24"/>
      <c r="BN261" s="19"/>
      <c r="BO261" s="19"/>
      <c r="BP261" s="19"/>
      <c r="BQ261" s="19"/>
      <c r="BR261" s="19"/>
      <c r="BS261" s="19"/>
      <c r="BT261" s="19"/>
      <c r="BU261" s="19"/>
      <c r="BV261" s="19"/>
      <c r="BW261" s="19"/>
      <c r="BX261" s="19"/>
      <c r="BY261" s="19"/>
      <c r="BZ261" s="19"/>
      <c r="CA261" s="19"/>
      <c r="CB261" s="19"/>
      <c r="CC261" s="19"/>
      <c r="CD261" s="19"/>
      <c r="CE261" s="19"/>
      <c r="CF261" s="19"/>
      <c r="CG261" s="19"/>
      <c r="CH261" s="19"/>
      <c r="CI261" s="19"/>
      <c r="CJ261" s="19"/>
      <c r="CK261" s="19"/>
      <c r="CL261" s="19"/>
      <c r="CM261" s="19"/>
      <c r="CN261" s="19"/>
      <c r="CO261" s="19"/>
      <c r="CP261" s="19"/>
      <c r="CQ261" s="19"/>
      <c r="CR261" s="19"/>
      <c r="CS261" s="19"/>
      <c r="CT261" s="19"/>
      <c r="CU261" s="19"/>
    </row>
    <row r="262" spans="1:99" ht="30" customHeight="1" thickBot="1">
      <c r="A262" s="29"/>
      <c r="B262" s="53" t="s">
        <v>457</v>
      </c>
      <c r="C262" s="197" t="s">
        <v>551</v>
      </c>
      <c r="D262" s="223" t="s">
        <v>556</v>
      </c>
      <c r="E262" s="170">
        <f>E261</f>
        <v>44903</v>
      </c>
      <c r="F262" s="170">
        <f>F261</f>
        <v>44909</v>
      </c>
      <c r="G262" s="60"/>
      <c r="H262" s="60"/>
      <c r="I262" s="19"/>
      <c r="J262" s="19"/>
      <c r="K262" s="33"/>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9"/>
      <c r="BK262" s="19"/>
      <c r="BL262" s="19"/>
      <c r="BM262" s="24"/>
      <c r="BN262" s="19"/>
      <c r="BO262" s="19"/>
      <c r="BP262" s="19"/>
      <c r="BQ262" s="19"/>
      <c r="BR262" s="19"/>
      <c r="BS262" s="19"/>
      <c r="BT262" s="19"/>
      <c r="BU262" s="19"/>
      <c r="BV262" s="19"/>
      <c r="BW262" s="19"/>
      <c r="BX262" s="19"/>
      <c r="BY262" s="19"/>
      <c r="BZ262" s="19"/>
      <c r="CA262" s="19"/>
      <c r="CB262" s="19"/>
      <c r="CC262" s="19"/>
      <c r="CD262" s="19"/>
      <c r="CE262" s="19"/>
      <c r="CF262" s="19"/>
      <c r="CG262" s="19"/>
      <c r="CH262" s="19"/>
      <c r="CI262" s="19"/>
      <c r="CJ262" s="19"/>
      <c r="CK262" s="19"/>
      <c r="CL262" s="19"/>
      <c r="CM262" s="19"/>
      <c r="CN262" s="19"/>
      <c r="CO262" s="19"/>
      <c r="CP262" s="19"/>
      <c r="CQ262" s="19"/>
      <c r="CR262" s="19"/>
      <c r="CS262" s="19"/>
      <c r="CT262" s="19"/>
      <c r="CU262" s="19"/>
    </row>
    <row r="263" spans="1:99" ht="30" customHeight="1" thickBot="1">
      <c r="A263" s="20"/>
      <c r="B263" s="54" t="s">
        <v>458</v>
      </c>
      <c r="C263" s="109" t="s">
        <v>459</v>
      </c>
      <c r="D263" s="224" t="s">
        <v>561</v>
      </c>
      <c r="E263" s="171">
        <f>E262</f>
        <v>44903</v>
      </c>
      <c r="F263" s="171">
        <f t="shared" ref="F263:F268" si="39">E263</f>
        <v>44903</v>
      </c>
      <c r="G263" s="60"/>
      <c r="H263" s="60"/>
      <c r="I263" s="19"/>
      <c r="J263" s="19"/>
      <c r="K263" s="33"/>
      <c r="L263" s="19"/>
      <c r="M263" s="19"/>
      <c r="N263" s="19"/>
      <c r="O263" s="19"/>
      <c r="P263" s="19"/>
      <c r="Q263" s="19"/>
      <c r="R263" s="19"/>
      <c r="S263" s="19"/>
      <c r="T263" s="19"/>
      <c r="U263" s="19"/>
      <c r="V263" s="19"/>
      <c r="W263" s="19"/>
      <c r="X263" s="19"/>
      <c r="Y263" s="41"/>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c r="BK263" s="19"/>
      <c r="BL263" s="19"/>
      <c r="BM263" s="19"/>
      <c r="BN263" s="19"/>
      <c r="BO263" s="19"/>
      <c r="BP263" s="19"/>
      <c r="BQ263" s="19"/>
      <c r="BR263" s="19"/>
      <c r="BS263" s="19"/>
      <c r="BT263" s="19"/>
      <c r="BU263" s="19"/>
      <c r="BV263" s="19"/>
      <c r="BW263" s="19"/>
      <c r="BX263" s="19"/>
      <c r="BY263" s="90"/>
      <c r="BZ263" s="90"/>
      <c r="CA263" s="90"/>
      <c r="CB263" s="49"/>
      <c r="CC263" s="19"/>
      <c r="CD263" s="19"/>
      <c r="CE263" s="19"/>
      <c r="CF263" s="19"/>
      <c r="CG263" s="19"/>
      <c r="CH263" s="19"/>
      <c r="CI263" s="19"/>
      <c r="CJ263" s="19"/>
      <c r="CK263" s="19"/>
      <c r="CL263" s="19"/>
      <c r="CM263" s="19"/>
      <c r="CN263" s="19"/>
      <c r="CO263" s="19"/>
      <c r="CP263" s="19"/>
      <c r="CQ263" s="19"/>
      <c r="CR263" s="19"/>
      <c r="CS263" s="19"/>
      <c r="CT263" s="19"/>
      <c r="CU263" s="19"/>
    </row>
    <row r="264" spans="1:99" ht="30" customHeight="1" thickBot="1">
      <c r="A264" s="20"/>
      <c r="B264" s="54" t="s">
        <v>460</v>
      </c>
      <c r="C264" s="110" t="s">
        <v>461</v>
      </c>
      <c r="D264" s="224" t="s">
        <v>561</v>
      </c>
      <c r="E264" s="171">
        <f>F263</f>
        <v>44903</v>
      </c>
      <c r="F264" s="171">
        <f t="shared" si="39"/>
        <v>44903</v>
      </c>
      <c r="G264" s="60"/>
      <c r="H264" s="60"/>
      <c r="I264" s="19"/>
      <c r="J264" s="19"/>
      <c r="K264" s="33"/>
      <c r="L264" s="19"/>
      <c r="M264" s="19"/>
      <c r="N264" s="19"/>
      <c r="O264" s="19"/>
      <c r="P264" s="19"/>
      <c r="Q264" s="19"/>
      <c r="R264" s="19"/>
      <c r="S264" s="19"/>
      <c r="T264" s="19"/>
      <c r="U264" s="19"/>
      <c r="V264" s="19"/>
      <c r="W264" s="19"/>
      <c r="X264" s="19"/>
      <c r="Y264" s="41"/>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19"/>
      <c r="BD264" s="19"/>
      <c r="BE264" s="19"/>
      <c r="BF264" s="19"/>
      <c r="BG264" s="19"/>
      <c r="BH264" s="19"/>
      <c r="BI264" s="19"/>
      <c r="BJ264" s="19"/>
      <c r="BK264" s="19"/>
      <c r="BL264" s="19"/>
      <c r="BM264" s="19"/>
      <c r="BN264" s="19"/>
      <c r="BO264" s="19"/>
      <c r="BP264" s="19"/>
      <c r="BQ264" s="19"/>
      <c r="BR264" s="19"/>
      <c r="BS264" s="19"/>
      <c r="BT264" s="19"/>
      <c r="BU264" s="19"/>
      <c r="BV264" s="19"/>
      <c r="BW264" s="19"/>
      <c r="BX264" s="19"/>
      <c r="BY264" s="90"/>
      <c r="BZ264" s="90"/>
      <c r="CA264" s="90"/>
      <c r="CB264" s="49"/>
      <c r="CC264" s="19"/>
      <c r="CD264" s="19"/>
      <c r="CE264" s="19"/>
      <c r="CF264" s="19"/>
      <c r="CG264" s="19"/>
      <c r="CH264" s="19"/>
      <c r="CI264" s="19"/>
      <c r="CJ264" s="19"/>
      <c r="CK264" s="19"/>
      <c r="CL264" s="19"/>
      <c r="CM264" s="19"/>
      <c r="CN264" s="19"/>
      <c r="CO264" s="19"/>
      <c r="CP264" s="19"/>
      <c r="CQ264" s="19"/>
      <c r="CR264" s="19"/>
      <c r="CS264" s="19"/>
      <c r="CT264" s="19"/>
      <c r="CU264" s="19"/>
    </row>
    <row r="265" spans="1:99" ht="30" customHeight="1" thickBot="1">
      <c r="A265" s="20"/>
      <c r="B265" s="54" t="s">
        <v>462</v>
      </c>
      <c r="C265" s="110" t="s">
        <v>463</v>
      </c>
      <c r="D265" s="224" t="s">
        <v>561</v>
      </c>
      <c r="E265" s="171">
        <f t="shared" ref="E265:E297" si="40">F264</f>
        <v>44903</v>
      </c>
      <c r="F265" s="171">
        <f t="shared" si="39"/>
        <v>44903</v>
      </c>
      <c r="G265" s="60"/>
      <c r="H265" s="60"/>
      <c r="I265" s="19"/>
      <c r="J265" s="19"/>
      <c r="K265" s="33"/>
      <c r="L265" s="19"/>
      <c r="M265" s="19"/>
      <c r="N265" s="19"/>
      <c r="O265" s="19"/>
      <c r="P265" s="19"/>
      <c r="Q265" s="19"/>
      <c r="R265" s="19"/>
      <c r="S265" s="19"/>
      <c r="T265" s="19"/>
      <c r="U265" s="19"/>
      <c r="V265" s="19"/>
      <c r="W265" s="19"/>
      <c r="X265" s="19"/>
      <c r="Y265" s="41"/>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c r="BK265" s="19"/>
      <c r="BL265" s="19"/>
      <c r="BM265" s="19"/>
      <c r="BN265" s="19"/>
      <c r="BO265" s="19"/>
      <c r="BP265" s="19"/>
      <c r="BQ265" s="19"/>
      <c r="BR265" s="19"/>
      <c r="BS265" s="19"/>
      <c r="BT265" s="19"/>
      <c r="BU265" s="19"/>
      <c r="BV265" s="19"/>
      <c r="BW265" s="19"/>
      <c r="BX265" s="19"/>
      <c r="BY265" s="90"/>
      <c r="BZ265" s="90"/>
      <c r="CA265" s="90"/>
      <c r="CB265" s="49"/>
      <c r="CC265" s="19"/>
      <c r="CD265" s="19"/>
      <c r="CE265" s="19"/>
      <c r="CF265" s="19"/>
      <c r="CG265" s="19"/>
      <c r="CH265" s="19"/>
      <c r="CI265" s="19"/>
      <c r="CJ265" s="19"/>
      <c r="CK265" s="19"/>
      <c r="CL265" s="19"/>
      <c r="CM265" s="19"/>
      <c r="CN265" s="19"/>
      <c r="CO265" s="19"/>
      <c r="CP265" s="19"/>
      <c r="CQ265" s="19"/>
      <c r="CR265" s="19"/>
      <c r="CS265" s="19"/>
      <c r="CT265" s="19"/>
      <c r="CU265" s="19"/>
    </row>
    <row r="266" spans="1:99" ht="30" customHeight="1" thickBot="1">
      <c r="A266" s="20"/>
      <c r="B266" s="54" t="s">
        <v>464</v>
      </c>
      <c r="C266" s="110" t="s">
        <v>465</v>
      </c>
      <c r="D266" s="224" t="s">
        <v>561</v>
      </c>
      <c r="E266" s="171">
        <f t="shared" si="40"/>
        <v>44903</v>
      </c>
      <c r="F266" s="171">
        <f t="shared" si="39"/>
        <v>44903</v>
      </c>
      <c r="G266" s="60"/>
      <c r="H266" s="60"/>
      <c r="I266" s="19"/>
      <c r="J266" s="19"/>
      <c r="K266" s="33"/>
      <c r="L266" s="19"/>
      <c r="M266" s="19"/>
      <c r="N266" s="19"/>
      <c r="O266" s="19"/>
      <c r="P266" s="19"/>
      <c r="Q266" s="19"/>
      <c r="R266" s="19"/>
      <c r="S266" s="19"/>
      <c r="T266" s="19"/>
      <c r="U266" s="19"/>
      <c r="V266" s="19"/>
      <c r="W266" s="19"/>
      <c r="X266" s="19"/>
      <c r="Y266" s="41"/>
      <c r="Z266" s="19"/>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c r="BE266" s="19"/>
      <c r="BF266" s="19"/>
      <c r="BG266" s="19"/>
      <c r="BH266" s="19"/>
      <c r="BI266" s="19"/>
      <c r="BJ266" s="19"/>
      <c r="BK266" s="19"/>
      <c r="BL266" s="19"/>
      <c r="BM266" s="19"/>
      <c r="BN266" s="19"/>
      <c r="BO266" s="19"/>
      <c r="BP266" s="19"/>
      <c r="BQ266" s="19"/>
      <c r="BR266" s="19"/>
      <c r="BS266" s="19"/>
      <c r="BT266" s="19"/>
      <c r="BU266" s="19"/>
      <c r="BV266" s="19"/>
      <c r="BW266" s="19"/>
      <c r="BX266" s="19"/>
      <c r="BY266" s="90"/>
      <c r="BZ266" s="90"/>
      <c r="CA266" s="90"/>
      <c r="CB266" s="49"/>
      <c r="CC266" s="19"/>
      <c r="CD266" s="19"/>
      <c r="CE266" s="19"/>
      <c r="CF266" s="19"/>
      <c r="CG266" s="19"/>
      <c r="CH266" s="19"/>
      <c r="CI266" s="19"/>
      <c r="CJ266" s="19"/>
      <c r="CK266" s="19"/>
      <c r="CL266" s="19"/>
      <c r="CM266" s="19"/>
      <c r="CN266" s="19"/>
      <c r="CO266" s="19"/>
      <c r="CP266" s="19"/>
      <c r="CQ266" s="19"/>
      <c r="CR266" s="19"/>
      <c r="CS266" s="19"/>
      <c r="CT266" s="19"/>
      <c r="CU266" s="19"/>
    </row>
    <row r="267" spans="1:99" ht="30" customHeight="1" thickBot="1">
      <c r="A267" s="20"/>
      <c r="B267" s="54" t="s">
        <v>531</v>
      </c>
      <c r="C267" s="109" t="s">
        <v>467</v>
      </c>
      <c r="D267" s="224" t="s">
        <v>553</v>
      </c>
      <c r="E267" s="171">
        <f t="shared" si="40"/>
        <v>44903</v>
      </c>
      <c r="F267" s="171">
        <f t="shared" si="39"/>
        <v>44903</v>
      </c>
      <c r="G267" s="60"/>
      <c r="H267" s="60"/>
      <c r="I267" s="19"/>
      <c r="J267" s="19"/>
      <c r="K267" s="33"/>
      <c r="L267" s="19"/>
      <c r="M267" s="19"/>
      <c r="N267" s="19"/>
      <c r="O267" s="19"/>
      <c r="P267" s="19"/>
      <c r="Q267" s="19"/>
      <c r="R267" s="19"/>
      <c r="S267" s="19"/>
      <c r="T267" s="19"/>
      <c r="U267" s="19"/>
      <c r="V267" s="19"/>
      <c r="W267" s="19"/>
      <c r="X267" s="19"/>
      <c r="Y267" s="41"/>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c r="BG267" s="19"/>
      <c r="BH267" s="19"/>
      <c r="BI267" s="19"/>
      <c r="BJ267" s="19"/>
      <c r="BK267" s="19"/>
      <c r="BL267" s="19"/>
      <c r="BM267" s="19"/>
      <c r="BN267" s="19"/>
      <c r="BO267" s="19"/>
      <c r="BP267" s="19"/>
      <c r="BQ267" s="19"/>
      <c r="BR267" s="19"/>
      <c r="BS267" s="19"/>
      <c r="BT267" s="19"/>
      <c r="BU267" s="19"/>
      <c r="BV267" s="19"/>
      <c r="BW267" s="19"/>
      <c r="BX267" s="19"/>
      <c r="BY267" s="90"/>
      <c r="BZ267" s="90"/>
      <c r="CA267" s="90"/>
      <c r="CB267" s="49"/>
      <c r="CC267" s="19"/>
      <c r="CD267" s="19"/>
      <c r="CE267" s="19"/>
      <c r="CF267" s="19"/>
      <c r="CG267" s="19"/>
      <c r="CH267" s="19"/>
      <c r="CI267" s="19"/>
      <c r="CJ267" s="19"/>
      <c r="CK267" s="19"/>
      <c r="CL267" s="19"/>
      <c r="CM267" s="19"/>
      <c r="CN267" s="19"/>
      <c r="CO267" s="19"/>
      <c r="CP267" s="19"/>
      <c r="CQ267" s="19"/>
      <c r="CR267" s="19"/>
      <c r="CS267" s="19"/>
      <c r="CT267" s="19"/>
      <c r="CU267" s="19"/>
    </row>
    <row r="268" spans="1:99" ht="30" customHeight="1" thickBot="1">
      <c r="A268" s="20"/>
      <c r="B268" s="54" t="s">
        <v>466</v>
      </c>
      <c r="C268" s="109" t="s">
        <v>469</v>
      </c>
      <c r="D268" s="224" t="s">
        <v>553</v>
      </c>
      <c r="E268" s="171">
        <f t="shared" si="40"/>
        <v>44903</v>
      </c>
      <c r="F268" s="171">
        <f t="shared" si="39"/>
        <v>44903</v>
      </c>
      <c r="G268" s="60"/>
      <c r="H268" s="60"/>
      <c r="I268" s="19"/>
      <c r="J268" s="19"/>
      <c r="K268" s="33"/>
      <c r="L268" s="19"/>
      <c r="M268" s="19"/>
      <c r="N268" s="19"/>
      <c r="O268" s="19"/>
      <c r="P268" s="19"/>
      <c r="Q268" s="19"/>
      <c r="R268" s="19"/>
      <c r="S268" s="19"/>
      <c r="T268" s="19"/>
      <c r="U268" s="19"/>
      <c r="V268" s="19"/>
      <c r="W268" s="19"/>
      <c r="X268" s="19"/>
      <c r="Y268" s="41"/>
      <c r="Z268" s="19"/>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c r="AX268" s="19"/>
      <c r="AY268" s="19"/>
      <c r="AZ268" s="19"/>
      <c r="BA268" s="19"/>
      <c r="BB268" s="19"/>
      <c r="BC268" s="19"/>
      <c r="BD268" s="19"/>
      <c r="BE268" s="19"/>
      <c r="BF268" s="19"/>
      <c r="BG268" s="19"/>
      <c r="BH268" s="19"/>
      <c r="BI268" s="19"/>
      <c r="BJ268" s="19"/>
      <c r="BK268" s="19"/>
      <c r="BL268" s="19"/>
      <c r="BM268" s="19"/>
      <c r="BN268" s="19"/>
      <c r="BO268" s="19"/>
      <c r="BP268" s="19"/>
      <c r="BQ268" s="19"/>
      <c r="BR268" s="19"/>
      <c r="BS268" s="19"/>
      <c r="BT268" s="19"/>
      <c r="BU268" s="19"/>
      <c r="BV268" s="19"/>
      <c r="BW268" s="19"/>
      <c r="BX268" s="19"/>
      <c r="BY268" s="90"/>
      <c r="BZ268" s="90"/>
      <c r="CA268" s="90"/>
      <c r="CB268" s="49"/>
      <c r="CC268" s="19"/>
      <c r="CD268" s="19"/>
      <c r="CE268" s="19"/>
      <c r="CF268" s="19"/>
      <c r="CG268" s="19"/>
      <c r="CH268" s="19"/>
      <c r="CI268" s="19"/>
      <c r="CJ268" s="19"/>
      <c r="CK268" s="19"/>
      <c r="CL268" s="19"/>
      <c r="CM268" s="19"/>
      <c r="CN268" s="19"/>
      <c r="CO268" s="19"/>
      <c r="CP268" s="19"/>
      <c r="CQ268" s="19"/>
      <c r="CR268" s="19"/>
      <c r="CS268" s="19"/>
      <c r="CT268" s="19"/>
      <c r="CU268" s="19"/>
    </row>
    <row r="269" spans="1:99" ht="30" customHeight="1" thickBot="1">
      <c r="A269" s="20"/>
      <c r="B269" s="54" t="s">
        <v>468</v>
      </c>
      <c r="C269" s="109" t="s">
        <v>471</v>
      </c>
      <c r="D269" s="224" t="s">
        <v>553</v>
      </c>
      <c r="E269" s="171">
        <f t="shared" si="40"/>
        <v>44903</v>
      </c>
      <c r="F269" s="171">
        <f>E269+1</f>
        <v>44904</v>
      </c>
      <c r="G269" s="60"/>
      <c r="H269" s="60"/>
      <c r="I269" s="19"/>
      <c r="J269" s="19"/>
      <c r="K269" s="33"/>
      <c r="L269" s="19"/>
      <c r="M269" s="19"/>
      <c r="N269" s="19"/>
      <c r="O269" s="19"/>
      <c r="P269" s="19"/>
      <c r="Q269" s="19"/>
      <c r="R269" s="19"/>
      <c r="S269" s="19"/>
      <c r="T269" s="19"/>
      <c r="U269" s="19"/>
      <c r="V269" s="19"/>
      <c r="W269" s="19"/>
      <c r="X269" s="19"/>
      <c r="Y269" s="41"/>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c r="BH269" s="19"/>
      <c r="BI269" s="19"/>
      <c r="BJ269" s="19"/>
      <c r="BK269" s="19"/>
      <c r="BL269" s="19"/>
      <c r="BM269" s="19"/>
      <c r="BN269" s="19"/>
      <c r="BO269" s="19"/>
      <c r="BP269" s="19"/>
      <c r="BQ269" s="19"/>
      <c r="BR269" s="19"/>
      <c r="BS269" s="19"/>
      <c r="BT269" s="19"/>
      <c r="BU269" s="19"/>
      <c r="BV269" s="19"/>
      <c r="BW269" s="19"/>
      <c r="BX269" s="19"/>
      <c r="BY269" s="90"/>
      <c r="BZ269" s="90"/>
      <c r="CA269" s="90"/>
      <c r="CB269" s="49"/>
      <c r="CC269" s="19"/>
      <c r="CD269" s="19"/>
      <c r="CE269" s="19"/>
      <c r="CF269" s="19"/>
      <c r="CG269" s="19"/>
      <c r="CH269" s="19"/>
      <c r="CI269" s="19"/>
      <c r="CJ269" s="19"/>
      <c r="CK269" s="19"/>
      <c r="CL269" s="19"/>
      <c r="CM269" s="19"/>
      <c r="CN269" s="19"/>
      <c r="CO269" s="19"/>
      <c r="CP269" s="19"/>
      <c r="CQ269" s="19"/>
      <c r="CR269" s="19"/>
      <c r="CS269" s="19"/>
      <c r="CT269" s="19"/>
      <c r="CU269" s="19"/>
    </row>
    <row r="270" spans="1:99" ht="30" customHeight="1" thickBot="1">
      <c r="A270" s="20"/>
      <c r="B270" s="54" t="s">
        <v>470</v>
      </c>
      <c r="C270" s="109" t="s">
        <v>473</v>
      </c>
      <c r="D270" s="224" t="s">
        <v>553</v>
      </c>
      <c r="E270" s="171">
        <f t="shared" si="40"/>
        <v>44904</v>
      </c>
      <c r="F270" s="171">
        <f>E270</f>
        <v>44904</v>
      </c>
      <c r="G270" s="60" t="str">
        <f>IF(OR(ISBLANK(ProjectSchedule!task_start),ISBLANK(ProjectSchedule!task_end)),"",ProjectSchedule!task_end-ProjectSchedule!task_start+1)</f>
        <v/>
      </c>
      <c r="H270" s="60"/>
      <c r="I270" s="19"/>
      <c r="J270" s="19"/>
      <c r="K270" s="33"/>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c r="BE270" s="19"/>
      <c r="BF270" s="19"/>
      <c r="BG270" s="19"/>
      <c r="BH270" s="19"/>
      <c r="BI270" s="19"/>
      <c r="BJ270" s="19"/>
      <c r="BK270" s="19"/>
      <c r="BL270" s="19"/>
      <c r="BM270" s="19"/>
      <c r="BN270" s="19"/>
      <c r="BO270" s="19"/>
      <c r="BP270" s="19"/>
      <c r="BQ270" s="19"/>
      <c r="BR270" s="19"/>
      <c r="BS270" s="19"/>
      <c r="BT270" s="19"/>
      <c r="BU270" s="19"/>
      <c r="BV270" s="19"/>
      <c r="BW270" s="19"/>
      <c r="BX270" s="19"/>
      <c r="BY270" s="90"/>
      <c r="BZ270" s="90"/>
      <c r="CA270" s="90"/>
      <c r="CB270" s="49"/>
      <c r="CC270" s="19"/>
      <c r="CD270" s="19"/>
      <c r="CE270" s="19"/>
      <c r="CF270" s="19"/>
      <c r="CG270" s="19"/>
      <c r="CH270" s="19"/>
      <c r="CI270" s="19"/>
      <c r="CJ270" s="19"/>
      <c r="CK270" s="19"/>
      <c r="CL270" s="19"/>
      <c r="CM270" s="19"/>
      <c r="CN270" s="19"/>
      <c r="CO270" s="19"/>
      <c r="CP270" s="19"/>
      <c r="CQ270" s="19"/>
      <c r="CR270" s="19"/>
      <c r="CS270" s="19"/>
      <c r="CT270" s="19"/>
      <c r="CU270" s="19"/>
    </row>
    <row r="271" spans="1:99" ht="30" customHeight="1" thickBot="1">
      <c r="A271" s="20"/>
      <c r="B271" s="54" t="s">
        <v>472</v>
      </c>
      <c r="C271" s="111" t="s">
        <v>100</v>
      </c>
      <c r="D271" s="225" t="s">
        <v>552</v>
      </c>
      <c r="E271" s="171">
        <f t="shared" si="40"/>
        <v>44904</v>
      </c>
      <c r="F271" s="171">
        <f>E271</f>
        <v>44904</v>
      </c>
      <c r="G271" s="60"/>
      <c r="H271" s="60"/>
      <c r="I271" s="19"/>
      <c r="J271" s="19"/>
      <c r="K271" s="33"/>
      <c r="L271" s="19"/>
      <c r="M271" s="19"/>
      <c r="N271" s="19"/>
      <c r="O271" s="19"/>
      <c r="P271" s="19"/>
      <c r="Q271" s="19"/>
      <c r="R271" s="19"/>
      <c r="S271" s="19"/>
      <c r="T271" s="19"/>
      <c r="U271" s="19"/>
      <c r="V271" s="19"/>
      <c r="W271" s="19"/>
      <c r="X271" s="19"/>
      <c r="Y271" s="41"/>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c r="BI271" s="19"/>
      <c r="BJ271" s="19"/>
      <c r="BK271" s="19"/>
      <c r="BL271" s="19"/>
      <c r="BM271" s="19"/>
      <c r="BN271" s="19"/>
      <c r="BO271" s="19"/>
      <c r="BP271" s="19"/>
      <c r="BQ271" s="19"/>
      <c r="BR271" s="19"/>
      <c r="BS271" s="19"/>
      <c r="BT271" s="19"/>
      <c r="BU271" s="19"/>
      <c r="BV271" s="19"/>
      <c r="BW271" s="19"/>
      <c r="BX271" s="19"/>
      <c r="BY271" s="90"/>
      <c r="BZ271" s="90"/>
      <c r="CA271" s="90"/>
      <c r="CB271" s="49"/>
      <c r="CC271" s="19"/>
      <c r="CD271" s="19"/>
      <c r="CE271" s="19"/>
      <c r="CF271" s="19"/>
      <c r="CG271" s="19"/>
      <c r="CH271" s="19"/>
      <c r="CI271" s="19"/>
      <c r="CJ271" s="19"/>
      <c r="CK271" s="19"/>
      <c r="CL271" s="19"/>
      <c r="CM271" s="19"/>
      <c r="CN271" s="19"/>
      <c r="CO271" s="19"/>
      <c r="CP271" s="19"/>
      <c r="CQ271" s="19"/>
      <c r="CR271" s="19"/>
      <c r="CS271" s="19"/>
      <c r="CT271" s="19"/>
      <c r="CU271" s="19"/>
    </row>
    <row r="272" spans="1:99" ht="30" customHeight="1" thickBot="1">
      <c r="A272" s="20"/>
      <c r="B272" s="54" t="s">
        <v>532</v>
      </c>
      <c r="C272" s="111" t="s">
        <v>102</v>
      </c>
      <c r="D272" s="225" t="s">
        <v>552</v>
      </c>
      <c r="E272" s="171">
        <f t="shared" si="40"/>
        <v>44904</v>
      </c>
      <c r="F272" s="171">
        <f>E272</f>
        <v>44904</v>
      </c>
      <c r="G272" s="60"/>
      <c r="H272" s="60"/>
      <c r="I272" s="19"/>
      <c r="J272" s="19"/>
      <c r="K272" s="33"/>
      <c r="L272" s="19"/>
      <c r="M272" s="19"/>
      <c r="N272" s="19"/>
      <c r="O272" s="19"/>
      <c r="P272" s="19"/>
      <c r="Q272" s="19"/>
      <c r="R272" s="19"/>
      <c r="S272" s="19"/>
      <c r="T272" s="19"/>
      <c r="U272" s="19"/>
      <c r="V272" s="19"/>
      <c r="W272" s="19"/>
      <c r="X272" s="19"/>
      <c r="Y272" s="41"/>
      <c r="Z272" s="19"/>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c r="BI272" s="19"/>
      <c r="BJ272" s="19"/>
      <c r="BK272" s="19"/>
      <c r="BL272" s="19"/>
      <c r="BM272" s="19"/>
      <c r="BN272" s="19"/>
      <c r="BO272" s="19"/>
      <c r="BP272" s="19"/>
      <c r="BQ272" s="19"/>
      <c r="BR272" s="19"/>
      <c r="BS272" s="19"/>
      <c r="BT272" s="19"/>
      <c r="BU272" s="19"/>
      <c r="BV272" s="19"/>
      <c r="BW272" s="19"/>
      <c r="BX272" s="19"/>
      <c r="BY272" s="90"/>
      <c r="BZ272" s="90"/>
      <c r="CA272" s="90"/>
      <c r="CB272" s="49"/>
      <c r="CC272" s="19"/>
      <c r="CD272" s="19"/>
      <c r="CE272" s="19"/>
      <c r="CF272" s="19"/>
      <c r="CG272" s="19"/>
      <c r="CH272" s="19"/>
      <c r="CI272" s="19"/>
      <c r="CJ272" s="19"/>
      <c r="CK272" s="19"/>
      <c r="CL272" s="19"/>
      <c r="CM272" s="19"/>
      <c r="CN272" s="19"/>
      <c r="CO272" s="19"/>
      <c r="CP272" s="19"/>
      <c r="CQ272" s="19"/>
      <c r="CR272" s="19"/>
      <c r="CS272" s="19"/>
      <c r="CT272" s="19"/>
      <c r="CU272" s="19"/>
    </row>
    <row r="273" spans="1:99" ht="30" customHeight="1" thickBot="1">
      <c r="A273" s="20"/>
      <c r="B273" s="54" t="s">
        <v>533</v>
      </c>
      <c r="C273" s="111" t="s">
        <v>104</v>
      </c>
      <c r="D273" s="225" t="s">
        <v>552</v>
      </c>
      <c r="E273" s="171">
        <f t="shared" si="40"/>
        <v>44904</v>
      </c>
      <c r="F273" s="171">
        <f>F272</f>
        <v>44904</v>
      </c>
      <c r="G273" s="60"/>
      <c r="H273" s="60"/>
      <c r="I273" s="19"/>
      <c r="J273" s="19"/>
      <c r="K273" s="33"/>
      <c r="L273" s="19"/>
      <c r="M273" s="19"/>
      <c r="N273" s="19"/>
      <c r="O273" s="19"/>
      <c r="P273" s="19"/>
      <c r="Q273" s="19"/>
      <c r="R273" s="19"/>
      <c r="S273" s="19"/>
      <c r="T273" s="19"/>
      <c r="U273" s="19"/>
      <c r="V273" s="19"/>
      <c r="W273" s="19"/>
      <c r="X273" s="19"/>
      <c r="Y273" s="41"/>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c r="BE273" s="19"/>
      <c r="BF273" s="19"/>
      <c r="BG273" s="19"/>
      <c r="BH273" s="19"/>
      <c r="BI273" s="19"/>
      <c r="BJ273" s="19"/>
      <c r="BK273" s="19"/>
      <c r="BL273" s="19"/>
      <c r="BM273" s="19"/>
      <c r="BN273" s="19"/>
      <c r="BO273" s="19"/>
      <c r="BP273" s="19"/>
      <c r="BQ273" s="19"/>
      <c r="BR273" s="19"/>
      <c r="BS273" s="19"/>
      <c r="BT273" s="19"/>
      <c r="BU273" s="19"/>
      <c r="BV273" s="19"/>
      <c r="BW273" s="19"/>
      <c r="BX273" s="19"/>
      <c r="BY273" s="90"/>
      <c r="BZ273" s="90"/>
      <c r="CA273" s="90"/>
      <c r="CB273" s="49"/>
      <c r="CC273" s="19"/>
      <c r="CD273" s="19"/>
      <c r="CE273" s="19"/>
      <c r="CF273" s="19"/>
      <c r="CG273" s="19"/>
      <c r="CH273" s="19"/>
      <c r="CI273" s="19"/>
      <c r="CJ273" s="19"/>
      <c r="CK273" s="19"/>
      <c r="CL273" s="19"/>
      <c r="CM273" s="19"/>
      <c r="CN273" s="19"/>
      <c r="CO273" s="19"/>
      <c r="CP273" s="19"/>
      <c r="CQ273" s="19"/>
      <c r="CR273" s="19"/>
      <c r="CS273" s="19"/>
      <c r="CT273" s="19"/>
      <c r="CU273" s="19"/>
    </row>
    <row r="274" spans="1:99" ht="30" customHeight="1" thickBot="1">
      <c r="A274" s="20"/>
      <c r="B274" s="54" t="s">
        <v>534</v>
      </c>
      <c r="C274" s="111" t="s">
        <v>158</v>
      </c>
      <c r="D274" s="225" t="s">
        <v>552</v>
      </c>
      <c r="E274" s="171">
        <f t="shared" si="40"/>
        <v>44904</v>
      </c>
      <c r="F274" s="171">
        <f>F273</f>
        <v>44904</v>
      </c>
      <c r="G274" s="60"/>
      <c r="H274" s="60"/>
      <c r="I274" s="19"/>
      <c r="J274" s="19"/>
      <c r="K274" s="33"/>
      <c r="L274" s="19"/>
      <c r="M274" s="19"/>
      <c r="N274" s="19"/>
      <c r="O274" s="19"/>
      <c r="P274" s="19"/>
      <c r="Q274" s="19"/>
      <c r="R274" s="19"/>
      <c r="S274" s="19"/>
      <c r="T274" s="19"/>
      <c r="U274" s="19"/>
      <c r="V274" s="19"/>
      <c r="W274" s="19"/>
      <c r="X274" s="19"/>
      <c r="Y274" s="41"/>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c r="BG274" s="19"/>
      <c r="BH274" s="19"/>
      <c r="BI274" s="19"/>
      <c r="BJ274" s="19"/>
      <c r="BK274" s="19"/>
      <c r="BL274" s="19"/>
      <c r="BM274" s="19"/>
      <c r="BN274" s="19"/>
      <c r="BO274" s="19"/>
      <c r="BP274" s="19"/>
      <c r="BQ274" s="19"/>
      <c r="BR274" s="19"/>
      <c r="BS274" s="19"/>
      <c r="BT274" s="19"/>
      <c r="BU274" s="19"/>
      <c r="BV274" s="19"/>
      <c r="BW274" s="19"/>
      <c r="BX274" s="19"/>
      <c r="BY274" s="90"/>
      <c r="BZ274" s="90"/>
      <c r="CA274" s="90"/>
      <c r="CB274" s="49"/>
      <c r="CC274" s="19"/>
      <c r="CD274" s="19"/>
      <c r="CE274" s="19"/>
      <c r="CF274" s="19"/>
      <c r="CG274" s="19"/>
      <c r="CH274" s="19"/>
      <c r="CI274" s="19"/>
      <c r="CJ274" s="19"/>
      <c r="CK274" s="19"/>
      <c r="CL274" s="19"/>
      <c r="CM274" s="19"/>
      <c r="CN274" s="19"/>
      <c r="CO274" s="19"/>
      <c r="CP274" s="19"/>
      <c r="CQ274" s="19"/>
      <c r="CR274" s="19"/>
      <c r="CS274" s="19"/>
      <c r="CT274" s="19"/>
      <c r="CU274" s="19"/>
    </row>
    <row r="275" spans="1:99" ht="30" customHeight="1" thickBot="1">
      <c r="A275" s="20"/>
      <c r="B275" s="54" t="s">
        <v>535</v>
      </c>
      <c r="C275" s="111" t="s">
        <v>112</v>
      </c>
      <c r="D275" s="225" t="s">
        <v>553</v>
      </c>
      <c r="E275" s="171">
        <f t="shared" si="40"/>
        <v>44904</v>
      </c>
      <c r="F275" s="171">
        <f>E275+1</f>
        <v>44905</v>
      </c>
      <c r="G275" s="60"/>
      <c r="H275" s="60"/>
      <c r="I275" s="19"/>
      <c r="J275" s="19"/>
      <c r="K275" s="33"/>
      <c r="L275" s="19"/>
      <c r="M275" s="19"/>
      <c r="N275" s="19"/>
      <c r="O275" s="19"/>
      <c r="P275" s="19"/>
      <c r="Q275" s="19"/>
      <c r="R275" s="19"/>
      <c r="S275" s="19"/>
      <c r="T275" s="19"/>
      <c r="U275" s="19"/>
      <c r="V275" s="19"/>
      <c r="W275" s="19"/>
      <c r="X275" s="19"/>
      <c r="Y275" s="41"/>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c r="BE275" s="19"/>
      <c r="BF275" s="19"/>
      <c r="BG275" s="19"/>
      <c r="BH275" s="19"/>
      <c r="BI275" s="19"/>
      <c r="BJ275" s="19"/>
      <c r="BK275" s="19"/>
      <c r="BL275" s="19"/>
      <c r="BM275" s="19"/>
      <c r="BN275" s="19"/>
      <c r="BO275" s="19"/>
      <c r="BP275" s="19"/>
      <c r="BQ275" s="19"/>
      <c r="BR275" s="19"/>
      <c r="BS275" s="19"/>
      <c r="BT275" s="19"/>
      <c r="BU275" s="19"/>
      <c r="BV275" s="19"/>
      <c r="BW275" s="19"/>
      <c r="BX275" s="19"/>
      <c r="BY275" s="90"/>
      <c r="BZ275" s="90"/>
      <c r="CA275" s="90"/>
      <c r="CB275" s="49"/>
      <c r="CC275" s="19"/>
      <c r="CD275" s="19"/>
      <c r="CE275" s="19"/>
      <c r="CF275" s="19"/>
      <c r="CG275" s="19"/>
      <c r="CH275" s="19"/>
      <c r="CI275" s="19"/>
      <c r="CJ275" s="19"/>
      <c r="CK275" s="19"/>
      <c r="CL275" s="19"/>
      <c r="CM275" s="19"/>
      <c r="CN275" s="19"/>
      <c r="CO275" s="19"/>
      <c r="CP275" s="19"/>
      <c r="CQ275" s="19"/>
      <c r="CR275" s="19"/>
      <c r="CS275" s="19"/>
      <c r="CT275" s="19"/>
      <c r="CU275" s="19"/>
    </row>
    <row r="276" spans="1:99" ht="30" customHeight="1" thickBot="1">
      <c r="A276" s="20"/>
      <c r="B276" s="54" t="s">
        <v>474</v>
      </c>
      <c r="C276" s="111" t="s">
        <v>114</v>
      </c>
      <c r="D276" s="225" t="s">
        <v>553</v>
      </c>
      <c r="E276" s="171">
        <f t="shared" si="40"/>
        <v>44905</v>
      </c>
      <c r="F276" s="171">
        <f>F275</f>
        <v>44905</v>
      </c>
      <c r="G276" s="60"/>
      <c r="H276" s="60"/>
      <c r="I276" s="19"/>
      <c r="J276" s="19"/>
      <c r="K276" s="33"/>
      <c r="L276" s="19"/>
      <c r="M276" s="19"/>
      <c r="N276" s="19"/>
      <c r="O276" s="19"/>
      <c r="P276" s="19"/>
      <c r="Q276" s="19"/>
      <c r="R276" s="19"/>
      <c r="S276" s="19"/>
      <c r="T276" s="19"/>
      <c r="U276" s="19"/>
      <c r="V276" s="19"/>
      <c r="W276" s="19"/>
      <c r="X276" s="19"/>
      <c r="Y276" s="41"/>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19"/>
      <c r="BH276" s="19"/>
      <c r="BI276" s="19"/>
      <c r="BJ276" s="19"/>
      <c r="BK276" s="19"/>
      <c r="BL276" s="19"/>
      <c r="BM276" s="19"/>
      <c r="BN276" s="19"/>
      <c r="BO276" s="19"/>
      <c r="BP276" s="19"/>
      <c r="BQ276" s="19"/>
      <c r="BR276" s="19"/>
      <c r="BS276" s="19"/>
      <c r="BT276" s="19"/>
      <c r="BU276" s="19"/>
      <c r="BV276" s="19"/>
      <c r="BW276" s="19"/>
      <c r="BX276" s="19"/>
      <c r="BY276" s="90"/>
      <c r="BZ276" s="90"/>
      <c r="CA276" s="90"/>
      <c r="CB276" s="49"/>
      <c r="CC276" s="19"/>
      <c r="CD276" s="19"/>
      <c r="CE276" s="19"/>
      <c r="CF276" s="19"/>
      <c r="CG276" s="19"/>
      <c r="CH276" s="19"/>
      <c r="CI276" s="19"/>
      <c r="CJ276" s="19"/>
      <c r="CK276" s="19"/>
      <c r="CL276" s="19"/>
      <c r="CM276" s="19"/>
      <c r="CN276" s="19"/>
      <c r="CO276" s="19"/>
      <c r="CP276" s="19"/>
      <c r="CQ276" s="19"/>
      <c r="CR276" s="19"/>
      <c r="CS276" s="19"/>
      <c r="CT276" s="19"/>
      <c r="CU276" s="19"/>
    </row>
    <row r="277" spans="1:99" ht="30" customHeight="1" thickBot="1">
      <c r="A277" s="20"/>
      <c r="B277" s="54" t="s">
        <v>475</v>
      </c>
      <c r="C277" s="111" t="s">
        <v>118</v>
      </c>
      <c r="D277" s="225" t="s">
        <v>553</v>
      </c>
      <c r="E277" s="171">
        <f t="shared" si="40"/>
        <v>44905</v>
      </c>
      <c r="F277" s="171">
        <f>E277</f>
        <v>44905</v>
      </c>
      <c r="G277" s="60"/>
      <c r="H277" s="60"/>
      <c r="I277" s="19"/>
      <c r="J277" s="19"/>
      <c r="K277" s="33"/>
      <c r="L277" s="19"/>
      <c r="M277" s="19"/>
      <c r="N277" s="19"/>
      <c r="O277" s="19"/>
      <c r="P277" s="19"/>
      <c r="Q277" s="19"/>
      <c r="R277" s="19"/>
      <c r="S277" s="19"/>
      <c r="T277" s="19"/>
      <c r="U277" s="19"/>
      <c r="V277" s="19"/>
      <c r="W277" s="19"/>
      <c r="X277" s="19"/>
      <c r="Y277" s="41"/>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c r="BK277" s="19"/>
      <c r="BL277" s="19"/>
      <c r="BM277" s="19"/>
      <c r="BN277" s="19"/>
      <c r="BO277" s="19"/>
      <c r="BP277" s="19"/>
      <c r="BQ277" s="19"/>
      <c r="BR277" s="19"/>
      <c r="BS277" s="19"/>
      <c r="BT277" s="19"/>
      <c r="BU277" s="19"/>
      <c r="BV277" s="19"/>
      <c r="BW277" s="19"/>
      <c r="BX277" s="19"/>
      <c r="BY277" s="90"/>
      <c r="BZ277" s="90"/>
      <c r="CA277" s="90"/>
      <c r="CB277" s="49"/>
      <c r="CC277" s="19"/>
      <c r="CD277" s="19"/>
      <c r="CE277" s="19"/>
      <c r="CF277" s="19"/>
      <c r="CG277" s="19"/>
      <c r="CH277" s="19"/>
      <c r="CI277" s="19"/>
      <c r="CJ277" s="19"/>
      <c r="CK277" s="19"/>
      <c r="CL277" s="19"/>
      <c r="CM277" s="19"/>
      <c r="CN277" s="19"/>
      <c r="CO277" s="19"/>
      <c r="CP277" s="19"/>
      <c r="CQ277" s="19"/>
      <c r="CR277" s="19"/>
      <c r="CS277" s="19"/>
      <c r="CT277" s="19"/>
      <c r="CU277" s="19"/>
    </row>
    <row r="278" spans="1:99" ht="30" customHeight="1" thickBot="1">
      <c r="A278" s="20"/>
      <c r="B278" s="54" t="s">
        <v>476</v>
      </c>
      <c r="C278" s="111" t="s">
        <v>126</v>
      </c>
      <c r="D278" s="225" t="s">
        <v>552</v>
      </c>
      <c r="E278" s="171">
        <f t="shared" si="40"/>
        <v>44905</v>
      </c>
      <c r="F278" s="171">
        <f>E278</f>
        <v>44905</v>
      </c>
      <c r="G278" s="60"/>
      <c r="H278" s="60"/>
      <c r="I278" s="19"/>
      <c r="J278" s="19"/>
      <c r="K278" s="33"/>
      <c r="L278" s="19"/>
      <c r="M278" s="19"/>
      <c r="N278" s="19"/>
      <c r="O278" s="19"/>
      <c r="P278" s="19"/>
      <c r="Q278" s="19"/>
      <c r="R278" s="19"/>
      <c r="S278" s="19"/>
      <c r="T278" s="19"/>
      <c r="U278" s="19"/>
      <c r="V278" s="19"/>
      <c r="W278" s="19"/>
      <c r="X278" s="19"/>
      <c r="Y278" s="41"/>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c r="BE278" s="19"/>
      <c r="BF278" s="19"/>
      <c r="BG278" s="19"/>
      <c r="BH278" s="19"/>
      <c r="BI278" s="19"/>
      <c r="BJ278" s="19"/>
      <c r="BK278" s="19"/>
      <c r="BL278" s="19"/>
      <c r="BM278" s="19"/>
      <c r="BN278" s="19"/>
      <c r="BO278" s="19"/>
      <c r="BP278" s="19"/>
      <c r="BQ278" s="19"/>
      <c r="BR278" s="19"/>
      <c r="BS278" s="19"/>
      <c r="BT278" s="19"/>
      <c r="BU278" s="19"/>
      <c r="BV278" s="19"/>
      <c r="BW278" s="19"/>
      <c r="BX278" s="19"/>
      <c r="BY278" s="90"/>
      <c r="BZ278" s="90"/>
      <c r="CA278" s="90"/>
      <c r="CB278" s="49"/>
      <c r="CC278" s="19"/>
      <c r="CD278" s="19"/>
      <c r="CE278" s="19"/>
      <c r="CF278" s="19"/>
      <c r="CG278" s="19"/>
      <c r="CH278" s="19"/>
      <c r="CI278" s="19"/>
      <c r="CJ278" s="19"/>
      <c r="CK278" s="19"/>
      <c r="CL278" s="19"/>
      <c r="CM278" s="19"/>
      <c r="CN278" s="19"/>
      <c r="CO278" s="19"/>
      <c r="CP278" s="19"/>
      <c r="CQ278" s="19"/>
      <c r="CR278" s="19"/>
      <c r="CS278" s="19"/>
      <c r="CT278" s="19"/>
      <c r="CU278" s="19"/>
    </row>
    <row r="279" spans="1:99" ht="30" customHeight="1" thickBot="1">
      <c r="A279" s="20"/>
      <c r="B279" s="54" t="s">
        <v>477</v>
      </c>
      <c r="C279" s="111" t="s">
        <v>128</v>
      </c>
      <c r="D279" s="225" t="s">
        <v>552</v>
      </c>
      <c r="E279" s="171">
        <f t="shared" si="40"/>
        <v>44905</v>
      </c>
      <c r="F279" s="171">
        <f>E279</f>
        <v>44905</v>
      </c>
      <c r="G279" s="60"/>
      <c r="H279" s="60"/>
      <c r="I279" s="19"/>
      <c r="J279" s="19"/>
      <c r="K279" s="33"/>
      <c r="L279" s="19"/>
      <c r="M279" s="19"/>
      <c r="N279" s="19"/>
      <c r="O279" s="19"/>
      <c r="P279" s="19"/>
      <c r="Q279" s="19"/>
      <c r="R279" s="19"/>
      <c r="S279" s="19"/>
      <c r="T279" s="19"/>
      <c r="U279" s="19"/>
      <c r="V279" s="19"/>
      <c r="W279" s="19"/>
      <c r="X279" s="19"/>
      <c r="Y279" s="41"/>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c r="BP279" s="19"/>
      <c r="BQ279" s="19"/>
      <c r="BR279" s="19"/>
      <c r="BS279" s="19"/>
      <c r="BT279" s="19"/>
      <c r="BU279" s="19"/>
      <c r="BV279" s="19"/>
      <c r="BW279" s="19"/>
      <c r="BX279" s="19"/>
      <c r="BY279" s="90"/>
      <c r="BZ279" s="90"/>
      <c r="CA279" s="90"/>
      <c r="CB279" s="49"/>
      <c r="CC279" s="19"/>
      <c r="CD279" s="19"/>
      <c r="CE279" s="19"/>
      <c r="CF279" s="19"/>
      <c r="CG279" s="19"/>
      <c r="CH279" s="19"/>
      <c r="CI279" s="19"/>
      <c r="CJ279" s="19"/>
      <c r="CK279" s="19"/>
      <c r="CL279" s="19"/>
      <c r="CM279" s="19"/>
      <c r="CN279" s="19"/>
      <c r="CO279" s="19"/>
      <c r="CP279" s="19"/>
      <c r="CQ279" s="19"/>
      <c r="CR279" s="19"/>
      <c r="CS279" s="19"/>
      <c r="CT279" s="19"/>
      <c r="CU279" s="19"/>
    </row>
    <row r="280" spans="1:99" ht="30" customHeight="1" thickBot="1">
      <c r="A280" s="20"/>
      <c r="B280" s="54" t="s">
        <v>478</v>
      </c>
      <c r="C280" s="111" t="s">
        <v>130</v>
      </c>
      <c r="D280" s="225" t="s">
        <v>552</v>
      </c>
      <c r="E280" s="171">
        <f t="shared" si="40"/>
        <v>44905</v>
      </c>
      <c r="F280" s="171">
        <f>E280</f>
        <v>44905</v>
      </c>
      <c r="G280" s="60"/>
      <c r="H280" s="60"/>
      <c r="I280" s="19"/>
      <c r="J280" s="19"/>
      <c r="K280" s="33"/>
      <c r="L280" s="19"/>
      <c r="M280" s="19"/>
      <c r="N280" s="19"/>
      <c r="O280" s="19"/>
      <c r="P280" s="19"/>
      <c r="Q280" s="19"/>
      <c r="R280" s="19"/>
      <c r="S280" s="19"/>
      <c r="T280" s="19"/>
      <c r="U280" s="19"/>
      <c r="V280" s="19"/>
      <c r="W280" s="19"/>
      <c r="X280" s="19"/>
      <c r="Y280" s="41"/>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c r="BM280" s="19"/>
      <c r="BN280" s="19"/>
      <c r="BO280" s="19"/>
      <c r="BP280" s="19"/>
      <c r="BQ280" s="19"/>
      <c r="BR280" s="19"/>
      <c r="BS280" s="19"/>
      <c r="BT280" s="19"/>
      <c r="BU280" s="19"/>
      <c r="BV280" s="19"/>
      <c r="BW280" s="19"/>
      <c r="BX280" s="19"/>
      <c r="BY280" s="90"/>
      <c r="BZ280" s="90"/>
      <c r="CA280" s="90"/>
      <c r="CB280" s="49"/>
      <c r="CC280" s="19"/>
      <c r="CD280" s="19"/>
      <c r="CE280" s="19"/>
      <c r="CF280" s="19"/>
      <c r="CG280" s="19"/>
      <c r="CH280" s="19"/>
      <c r="CI280" s="19"/>
      <c r="CJ280" s="19"/>
      <c r="CK280" s="19"/>
      <c r="CL280" s="19"/>
      <c r="CM280" s="19"/>
      <c r="CN280" s="19"/>
      <c r="CO280" s="19"/>
      <c r="CP280" s="19"/>
      <c r="CQ280" s="19"/>
      <c r="CR280" s="19"/>
      <c r="CS280" s="19"/>
      <c r="CT280" s="19"/>
      <c r="CU280" s="19"/>
    </row>
    <row r="281" spans="1:99" ht="30" customHeight="1" thickBot="1">
      <c r="A281" s="20"/>
      <c r="B281" s="54" t="s">
        <v>479</v>
      </c>
      <c r="C281" s="111" t="s">
        <v>132</v>
      </c>
      <c r="D281" s="225" t="s">
        <v>555</v>
      </c>
      <c r="E281" s="171">
        <f t="shared" si="40"/>
        <v>44905</v>
      </c>
      <c r="F281" s="171">
        <f>E281</f>
        <v>44905</v>
      </c>
      <c r="G281" s="60"/>
      <c r="H281" s="60"/>
      <c r="I281" s="19"/>
      <c r="J281" s="19"/>
      <c r="K281" s="33"/>
      <c r="L281" s="19"/>
      <c r="M281" s="19"/>
      <c r="N281" s="19"/>
      <c r="O281" s="19"/>
      <c r="P281" s="19"/>
      <c r="Q281" s="19"/>
      <c r="R281" s="19"/>
      <c r="S281" s="19"/>
      <c r="T281" s="19"/>
      <c r="U281" s="19"/>
      <c r="V281" s="19"/>
      <c r="W281" s="19"/>
      <c r="X281" s="19"/>
      <c r="Y281" s="41"/>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c r="BO281" s="19"/>
      <c r="BP281" s="19"/>
      <c r="BQ281" s="19"/>
      <c r="BR281" s="19"/>
      <c r="BS281" s="19"/>
      <c r="BT281" s="19"/>
      <c r="BU281" s="19"/>
      <c r="BV281" s="19"/>
      <c r="BW281" s="19"/>
      <c r="BX281" s="19"/>
      <c r="BY281" s="90"/>
      <c r="BZ281" s="90"/>
      <c r="CA281" s="90"/>
      <c r="CB281" s="49"/>
      <c r="CC281" s="19"/>
      <c r="CD281" s="19"/>
      <c r="CE281" s="19"/>
      <c r="CF281" s="19"/>
      <c r="CG281" s="19"/>
      <c r="CH281" s="19"/>
      <c r="CI281" s="19"/>
      <c r="CJ281" s="19"/>
      <c r="CK281" s="19"/>
      <c r="CL281" s="19"/>
      <c r="CM281" s="19"/>
      <c r="CN281" s="19"/>
      <c r="CO281" s="19"/>
      <c r="CP281" s="19"/>
      <c r="CQ281" s="19"/>
      <c r="CR281" s="19"/>
      <c r="CS281" s="19"/>
      <c r="CT281" s="19"/>
      <c r="CU281" s="19"/>
    </row>
    <row r="282" spans="1:99" ht="30" customHeight="1" thickBot="1">
      <c r="A282" s="20"/>
      <c r="B282" s="54" t="s">
        <v>480</v>
      </c>
      <c r="C282" s="112" t="s">
        <v>136</v>
      </c>
      <c r="D282" s="225" t="s">
        <v>555</v>
      </c>
      <c r="E282" s="171">
        <f t="shared" si="40"/>
        <v>44905</v>
      </c>
      <c r="F282" s="171">
        <f>E282+1</f>
        <v>44906</v>
      </c>
      <c r="G282" s="60"/>
      <c r="H282" s="60"/>
      <c r="I282" s="19"/>
      <c r="J282" s="19"/>
      <c r="K282" s="33"/>
      <c r="L282" s="19"/>
      <c r="M282" s="19"/>
      <c r="N282" s="19"/>
      <c r="O282" s="19"/>
      <c r="P282" s="19"/>
      <c r="Q282" s="19"/>
      <c r="R282" s="19"/>
      <c r="S282" s="19"/>
      <c r="T282" s="19"/>
      <c r="U282" s="19"/>
      <c r="V282" s="19"/>
      <c r="W282" s="19"/>
      <c r="X282" s="19"/>
      <c r="Y282" s="41"/>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c r="BI282" s="19"/>
      <c r="BJ282" s="19"/>
      <c r="BK282" s="19"/>
      <c r="BL282" s="19"/>
      <c r="BM282" s="19"/>
      <c r="BN282" s="19"/>
      <c r="BO282" s="19"/>
      <c r="BP282" s="19"/>
      <c r="BQ282" s="19"/>
      <c r="BR282" s="19"/>
      <c r="BS282" s="19"/>
      <c r="BT282" s="19"/>
      <c r="BU282" s="19"/>
      <c r="BV282" s="19"/>
      <c r="BW282" s="19"/>
      <c r="BX282" s="19"/>
      <c r="BY282" s="90"/>
      <c r="BZ282" s="90"/>
      <c r="CA282" s="90"/>
      <c r="CB282" s="49"/>
      <c r="CC282" s="19"/>
      <c r="CD282" s="19"/>
      <c r="CE282" s="19"/>
      <c r="CF282" s="19"/>
      <c r="CG282" s="19"/>
      <c r="CH282" s="19"/>
      <c r="CI282" s="19"/>
      <c r="CJ282" s="19"/>
      <c r="CK282" s="19"/>
      <c r="CL282" s="19"/>
      <c r="CM282" s="19"/>
      <c r="CN282" s="19"/>
      <c r="CO282" s="19"/>
      <c r="CP282" s="19"/>
      <c r="CQ282" s="19"/>
      <c r="CR282" s="19"/>
      <c r="CS282" s="19"/>
      <c r="CT282" s="19"/>
      <c r="CU282" s="19"/>
    </row>
    <row r="283" spans="1:99" ht="30" customHeight="1" thickBot="1">
      <c r="A283" s="20"/>
      <c r="B283" s="54" t="s">
        <v>481</v>
      </c>
      <c r="C283" s="112" t="s">
        <v>138</v>
      </c>
      <c r="D283" s="225" t="s">
        <v>555</v>
      </c>
      <c r="E283" s="171">
        <f t="shared" si="40"/>
        <v>44906</v>
      </c>
      <c r="F283" s="171">
        <f>E283</f>
        <v>44906</v>
      </c>
      <c r="G283" s="60"/>
      <c r="H283" s="60"/>
      <c r="I283" s="19"/>
      <c r="J283" s="19"/>
      <c r="K283" s="33"/>
      <c r="L283" s="19"/>
      <c r="M283" s="19"/>
      <c r="N283" s="19"/>
      <c r="O283" s="19"/>
      <c r="P283" s="19"/>
      <c r="Q283" s="19"/>
      <c r="R283" s="19"/>
      <c r="S283" s="19"/>
      <c r="T283" s="19"/>
      <c r="U283" s="19"/>
      <c r="V283" s="19"/>
      <c r="W283" s="19"/>
      <c r="X283" s="19"/>
      <c r="Y283" s="41"/>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c r="BP283" s="19"/>
      <c r="BQ283" s="19"/>
      <c r="BR283" s="19"/>
      <c r="BS283" s="19"/>
      <c r="BT283" s="19"/>
      <c r="BU283" s="19"/>
      <c r="BV283" s="19"/>
      <c r="BW283" s="19"/>
      <c r="BX283" s="19"/>
      <c r="BY283" s="90"/>
      <c r="BZ283" s="90"/>
      <c r="CA283" s="90"/>
      <c r="CB283" s="49"/>
      <c r="CC283" s="19"/>
      <c r="CD283" s="19"/>
      <c r="CE283" s="19"/>
      <c r="CF283" s="19"/>
      <c r="CG283" s="19"/>
      <c r="CH283" s="19"/>
      <c r="CI283" s="19"/>
      <c r="CJ283" s="19"/>
      <c r="CK283" s="19"/>
      <c r="CL283" s="19"/>
      <c r="CM283" s="19"/>
      <c r="CN283" s="19"/>
      <c r="CO283" s="19"/>
      <c r="CP283" s="19"/>
      <c r="CQ283" s="19"/>
      <c r="CR283" s="19"/>
      <c r="CS283" s="19"/>
      <c r="CT283" s="19"/>
      <c r="CU283" s="19"/>
    </row>
    <row r="284" spans="1:99" ht="30" customHeight="1" thickBot="1">
      <c r="A284" s="20"/>
      <c r="B284" s="54" t="s">
        <v>482</v>
      </c>
      <c r="C284" s="112" t="s">
        <v>140</v>
      </c>
      <c r="D284" s="225" t="s">
        <v>555</v>
      </c>
      <c r="E284" s="171">
        <f t="shared" si="40"/>
        <v>44906</v>
      </c>
      <c r="F284" s="171">
        <f>E284</f>
        <v>44906</v>
      </c>
      <c r="G284" s="60"/>
      <c r="H284" s="60"/>
      <c r="I284" s="19"/>
      <c r="J284" s="19"/>
      <c r="K284" s="33"/>
      <c r="L284" s="19"/>
      <c r="M284" s="19"/>
      <c r="N284" s="19"/>
      <c r="O284" s="19"/>
      <c r="P284" s="19"/>
      <c r="Q284" s="19"/>
      <c r="R284" s="19"/>
      <c r="S284" s="19"/>
      <c r="T284" s="19"/>
      <c r="U284" s="19"/>
      <c r="V284" s="19"/>
      <c r="W284" s="19"/>
      <c r="X284" s="19"/>
      <c r="Y284" s="41"/>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c r="BI284" s="19"/>
      <c r="BJ284" s="19"/>
      <c r="BK284" s="19"/>
      <c r="BL284" s="19"/>
      <c r="BM284" s="19"/>
      <c r="BN284" s="19"/>
      <c r="BO284" s="19"/>
      <c r="BP284" s="19"/>
      <c r="BQ284" s="19"/>
      <c r="BR284" s="19"/>
      <c r="BS284" s="19"/>
      <c r="BT284" s="19"/>
      <c r="BU284" s="19"/>
      <c r="BV284" s="19"/>
      <c r="BW284" s="19"/>
      <c r="BX284" s="19"/>
      <c r="BY284" s="90"/>
      <c r="BZ284" s="90"/>
      <c r="CA284" s="90"/>
      <c r="CB284" s="49"/>
      <c r="CC284" s="19"/>
      <c r="CD284" s="19"/>
      <c r="CE284" s="19"/>
      <c r="CF284" s="19"/>
      <c r="CG284" s="19"/>
      <c r="CH284" s="19"/>
      <c r="CI284" s="19"/>
      <c r="CJ284" s="19"/>
      <c r="CK284" s="19"/>
      <c r="CL284" s="19"/>
      <c r="CM284" s="19"/>
      <c r="CN284" s="19"/>
      <c r="CO284" s="19"/>
      <c r="CP284" s="19"/>
      <c r="CQ284" s="19"/>
      <c r="CR284" s="19"/>
      <c r="CS284" s="19"/>
      <c r="CT284" s="19"/>
      <c r="CU284" s="19"/>
    </row>
    <row r="285" spans="1:99" ht="30" customHeight="1" thickBot="1">
      <c r="A285" s="20"/>
      <c r="B285" s="54" t="s">
        <v>483</v>
      </c>
      <c r="C285" s="112" t="s">
        <v>142</v>
      </c>
      <c r="D285" s="225" t="s">
        <v>555</v>
      </c>
      <c r="E285" s="171">
        <f t="shared" si="40"/>
        <v>44906</v>
      </c>
      <c r="F285" s="171">
        <f>E285</f>
        <v>44906</v>
      </c>
      <c r="G285" s="60"/>
      <c r="H285" s="60"/>
      <c r="I285" s="19"/>
      <c r="J285" s="19"/>
      <c r="K285" s="33"/>
      <c r="L285" s="19"/>
      <c r="M285" s="19"/>
      <c r="N285" s="19"/>
      <c r="O285" s="19"/>
      <c r="P285" s="19"/>
      <c r="Q285" s="19"/>
      <c r="R285" s="19"/>
      <c r="S285" s="19"/>
      <c r="T285" s="19"/>
      <c r="U285" s="19"/>
      <c r="V285" s="19"/>
      <c r="W285" s="19"/>
      <c r="X285" s="19"/>
      <c r="Y285" s="41"/>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c r="BO285" s="19"/>
      <c r="BP285" s="19"/>
      <c r="BQ285" s="19"/>
      <c r="BR285" s="19"/>
      <c r="BS285" s="19"/>
      <c r="BT285" s="19"/>
      <c r="BU285" s="19"/>
      <c r="BV285" s="19"/>
      <c r="BW285" s="19"/>
      <c r="BX285" s="19"/>
      <c r="BY285" s="90"/>
      <c r="BZ285" s="90"/>
      <c r="CA285" s="90"/>
      <c r="CB285" s="49"/>
      <c r="CC285" s="19"/>
      <c r="CD285" s="19"/>
      <c r="CE285" s="19"/>
      <c r="CF285" s="19"/>
      <c r="CG285" s="19"/>
      <c r="CH285" s="19"/>
      <c r="CI285" s="19"/>
      <c r="CJ285" s="19"/>
      <c r="CK285" s="19"/>
      <c r="CL285" s="19"/>
      <c r="CM285" s="19"/>
      <c r="CN285" s="19"/>
      <c r="CO285" s="19"/>
      <c r="CP285" s="19"/>
      <c r="CQ285" s="19"/>
      <c r="CR285" s="19"/>
      <c r="CS285" s="19"/>
      <c r="CT285" s="19"/>
      <c r="CU285" s="19"/>
    </row>
    <row r="286" spans="1:99" ht="30" customHeight="1" thickBot="1">
      <c r="A286" s="20"/>
      <c r="B286" s="54" t="s">
        <v>484</v>
      </c>
      <c r="C286" s="112" t="s">
        <v>146</v>
      </c>
      <c r="D286" s="225" t="s">
        <v>555</v>
      </c>
      <c r="E286" s="171">
        <f t="shared" si="40"/>
        <v>44906</v>
      </c>
      <c r="F286" s="171">
        <f>E286</f>
        <v>44906</v>
      </c>
      <c r="G286" s="60"/>
      <c r="H286" s="60"/>
      <c r="I286" s="19"/>
      <c r="J286" s="19"/>
      <c r="K286" s="33"/>
      <c r="L286" s="19"/>
      <c r="M286" s="19"/>
      <c r="N286" s="19"/>
      <c r="O286" s="19"/>
      <c r="P286" s="19"/>
      <c r="Q286" s="19"/>
      <c r="R286" s="19"/>
      <c r="S286" s="19"/>
      <c r="T286" s="19"/>
      <c r="U286" s="19"/>
      <c r="V286" s="19"/>
      <c r="W286" s="19"/>
      <c r="X286" s="19"/>
      <c r="Y286" s="41"/>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c r="BM286" s="19"/>
      <c r="BN286" s="19"/>
      <c r="BO286" s="19"/>
      <c r="BP286" s="19"/>
      <c r="BQ286" s="19"/>
      <c r="BR286" s="19"/>
      <c r="BS286" s="19"/>
      <c r="BT286" s="19"/>
      <c r="BU286" s="19"/>
      <c r="BV286" s="19"/>
      <c r="BW286" s="19"/>
      <c r="BX286" s="19"/>
      <c r="BY286" s="90"/>
      <c r="BZ286" s="90"/>
      <c r="CA286" s="90"/>
      <c r="CB286" s="49"/>
      <c r="CC286" s="19"/>
      <c r="CD286" s="19"/>
      <c r="CE286" s="19"/>
      <c r="CF286" s="19"/>
      <c r="CG286" s="19"/>
      <c r="CH286" s="19"/>
      <c r="CI286" s="19"/>
      <c r="CJ286" s="19"/>
      <c r="CK286" s="19"/>
      <c r="CL286" s="19"/>
      <c r="CM286" s="19"/>
      <c r="CN286" s="19"/>
      <c r="CO286" s="19"/>
      <c r="CP286" s="19"/>
      <c r="CQ286" s="19"/>
      <c r="CR286" s="19"/>
      <c r="CS286" s="19"/>
      <c r="CT286" s="19"/>
      <c r="CU286" s="19"/>
    </row>
    <row r="287" spans="1:99" ht="30" customHeight="1" thickBot="1">
      <c r="A287" s="20"/>
      <c r="B287" s="54" t="s">
        <v>485</v>
      </c>
      <c r="C287" s="112" t="s">
        <v>150</v>
      </c>
      <c r="D287" s="225" t="s">
        <v>555</v>
      </c>
      <c r="E287" s="171">
        <f t="shared" si="40"/>
        <v>44906</v>
      </c>
      <c r="F287" s="171">
        <f>E287</f>
        <v>44906</v>
      </c>
      <c r="G287" s="60"/>
      <c r="H287" s="60"/>
      <c r="I287" s="19"/>
      <c r="J287" s="19"/>
      <c r="K287" s="33"/>
      <c r="L287" s="19"/>
      <c r="M287" s="19"/>
      <c r="N287" s="19"/>
      <c r="O287" s="19"/>
      <c r="P287" s="19"/>
      <c r="Q287" s="19"/>
      <c r="R287" s="19"/>
      <c r="S287" s="19"/>
      <c r="T287" s="19"/>
      <c r="U287" s="19"/>
      <c r="V287" s="19"/>
      <c r="W287" s="19"/>
      <c r="X287" s="19"/>
      <c r="Y287" s="41"/>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c r="BO287" s="19"/>
      <c r="BP287" s="19"/>
      <c r="BQ287" s="19"/>
      <c r="BR287" s="19"/>
      <c r="BS287" s="19"/>
      <c r="BT287" s="19"/>
      <c r="BU287" s="19"/>
      <c r="BV287" s="19"/>
      <c r="BW287" s="19"/>
      <c r="BX287" s="19"/>
      <c r="BY287" s="90"/>
      <c r="BZ287" s="90"/>
      <c r="CA287" s="90"/>
      <c r="CB287" s="49"/>
      <c r="CC287" s="19"/>
      <c r="CD287" s="19"/>
      <c r="CE287" s="19"/>
      <c r="CF287" s="19"/>
      <c r="CG287" s="19"/>
      <c r="CH287" s="19"/>
      <c r="CI287" s="19"/>
      <c r="CJ287" s="19"/>
      <c r="CK287" s="19"/>
      <c r="CL287" s="19"/>
      <c r="CM287" s="19"/>
      <c r="CN287" s="19"/>
      <c r="CO287" s="19"/>
      <c r="CP287" s="19"/>
      <c r="CQ287" s="19"/>
      <c r="CR287" s="19"/>
      <c r="CS287" s="19"/>
      <c r="CT287" s="19"/>
      <c r="CU287" s="19"/>
    </row>
    <row r="288" spans="1:99" ht="30" customHeight="1" thickBot="1">
      <c r="A288" s="20"/>
      <c r="B288" s="54" t="s">
        <v>486</v>
      </c>
      <c r="C288" s="111" t="s">
        <v>154</v>
      </c>
      <c r="D288" s="225" t="s">
        <v>552</v>
      </c>
      <c r="E288" s="171">
        <f t="shared" si="40"/>
        <v>44906</v>
      </c>
      <c r="F288" s="171">
        <f>E288+1</f>
        <v>44907</v>
      </c>
      <c r="G288" s="60"/>
      <c r="H288" s="60"/>
      <c r="I288" s="19"/>
      <c r="J288" s="19"/>
      <c r="K288" s="33"/>
      <c r="L288" s="19"/>
      <c r="M288" s="19"/>
      <c r="N288" s="19"/>
      <c r="O288" s="19"/>
      <c r="P288" s="19"/>
      <c r="Q288" s="19"/>
      <c r="R288" s="19"/>
      <c r="S288" s="19"/>
      <c r="T288" s="19"/>
      <c r="U288" s="19"/>
      <c r="V288" s="19"/>
      <c r="W288" s="19"/>
      <c r="X288" s="19"/>
      <c r="Y288" s="41"/>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c r="BM288" s="19"/>
      <c r="BN288" s="19"/>
      <c r="BO288" s="19"/>
      <c r="BP288" s="19"/>
      <c r="BQ288" s="19"/>
      <c r="BR288" s="19"/>
      <c r="BS288" s="19"/>
      <c r="BT288" s="19"/>
      <c r="BU288" s="19"/>
      <c r="BV288" s="19"/>
      <c r="BW288" s="19"/>
      <c r="BX288" s="19"/>
      <c r="BY288" s="90"/>
      <c r="BZ288" s="90"/>
      <c r="CA288" s="90"/>
      <c r="CB288" s="49"/>
      <c r="CC288" s="19"/>
      <c r="CD288" s="19"/>
      <c r="CE288" s="19"/>
      <c r="CF288" s="19"/>
      <c r="CG288" s="19"/>
      <c r="CH288" s="19"/>
      <c r="CI288" s="19"/>
      <c r="CJ288" s="19"/>
      <c r="CK288" s="19"/>
      <c r="CL288" s="19"/>
      <c r="CM288" s="19"/>
      <c r="CN288" s="19"/>
      <c r="CO288" s="19"/>
      <c r="CP288" s="19"/>
      <c r="CQ288" s="19"/>
      <c r="CR288" s="19"/>
      <c r="CS288" s="19"/>
      <c r="CT288" s="19"/>
      <c r="CU288" s="19"/>
    </row>
    <row r="289" spans="1:99" ht="30" customHeight="1" thickBot="1">
      <c r="A289" s="20"/>
      <c r="B289" s="54" t="s">
        <v>487</v>
      </c>
      <c r="C289" s="112" t="s">
        <v>158</v>
      </c>
      <c r="D289" s="225" t="s">
        <v>561</v>
      </c>
      <c r="E289" s="171">
        <f t="shared" si="40"/>
        <v>44907</v>
      </c>
      <c r="F289" s="171">
        <f>E289</f>
        <v>44907</v>
      </c>
      <c r="G289" s="60"/>
      <c r="H289" s="60"/>
      <c r="I289" s="19"/>
      <c r="J289" s="19"/>
      <c r="K289" s="33"/>
      <c r="L289" s="19"/>
      <c r="M289" s="19"/>
      <c r="N289" s="19"/>
      <c r="O289" s="19"/>
      <c r="P289" s="19"/>
      <c r="Q289" s="19"/>
      <c r="R289" s="19"/>
      <c r="S289" s="19"/>
      <c r="T289" s="19"/>
      <c r="U289" s="19"/>
      <c r="V289" s="19"/>
      <c r="W289" s="19"/>
      <c r="X289" s="19"/>
      <c r="Y289" s="41"/>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c r="BK289" s="19"/>
      <c r="BL289" s="19"/>
      <c r="BM289" s="19"/>
      <c r="BN289" s="19"/>
      <c r="BO289" s="19"/>
      <c r="BP289" s="19"/>
      <c r="BQ289" s="19"/>
      <c r="BR289" s="19"/>
      <c r="BS289" s="19"/>
      <c r="BT289" s="19"/>
      <c r="BU289" s="19"/>
      <c r="BV289" s="19"/>
      <c r="BW289" s="19"/>
      <c r="BX289" s="19"/>
      <c r="BY289" s="90"/>
      <c r="BZ289" s="90"/>
      <c r="CA289" s="90"/>
      <c r="CB289" s="49"/>
      <c r="CC289" s="19"/>
      <c r="CD289" s="19"/>
      <c r="CE289" s="19"/>
      <c r="CF289" s="19"/>
      <c r="CG289" s="19"/>
      <c r="CH289" s="19"/>
      <c r="CI289" s="19"/>
      <c r="CJ289" s="19"/>
      <c r="CK289" s="19"/>
      <c r="CL289" s="19"/>
      <c r="CM289" s="19"/>
      <c r="CN289" s="19"/>
      <c r="CO289" s="19"/>
      <c r="CP289" s="19"/>
      <c r="CQ289" s="19"/>
      <c r="CR289" s="19"/>
      <c r="CS289" s="19"/>
      <c r="CT289" s="19"/>
      <c r="CU289" s="19"/>
    </row>
    <row r="290" spans="1:99" ht="30" customHeight="1" thickBot="1">
      <c r="A290" s="20"/>
      <c r="B290" s="54" t="s">
        <v>488</v>
      </c>
      <c r="C290" s="111" t="s">
        <v>160</v>
      </c>
      <c r="D290" s="225" t="s">
        <v>555</v>
      </c>
      <c r="E290" s="171">
        <f t="shared" si="40"/>
        <v>44907</v>
      </c>
      <c r="F290" s="171">
        <f>E290</f>
        <v>44907</v>
      </c>
      <c r="G290" s="60"/>
      <c r="H290" s="60"/>
      <c r="I290" s="19"/>
      <c r="J290" s="19"/>
      <c r="K290" s="33"/>
      <c r="L290" s="19"/>
      <c r="M290" s="19"/>
      <c r="N290" s="19"/>
      <c r="O290" s="19"/>
      <c r="P290" s="19"/>
      <c r="Q290" s="19"/>
      <c r="R290" s="19"/>
      <c r="S290" s="19"/>
      <c r="T290" s="19"/>
      <c r="U290" s="19"/>
      <c r="V290" s="19"/>
      <c r="W290" s="19"/>
      <c r="X290" s="19"/>
      <c r="Y290" s="41"/>
      <c r="Z290" s="19"/>
      <c r="AA290" s="19"/>
      <c r="AB290" s="19"/>
      <c r="AC290" s="19"/>
      <c r="AD290" s="19"/>
      <c r="AE290" s="19"/>
      <c r="AF290" s="19"/>
      <c r="AG290" s="19"/>
      <c r="AH290" s="19"/>
      <c r="AI290" s="19"/>
      <c r="AJ290" s="19"/>
      <c r="AK290" s="19"/>
      <c r="AL290" s="19"/>
      <c r="AM290" s="19"/>
      <c r="AN290" s="19"/>
      <c r="AO290" s="19"/>
      <c r="AP290" s="19"/>
      <c r="AQ290" s="19"/>
      <c r="AR290" s="19"/>
      <c r="AS290" s="19"/>
      <c r="AT290" s="19"/>
      <c r="AU290" s="19"/>
      <c r="AV290" s="19"/>
      <c r="AW290" s="19"/>
      <c r="AX290" s="19"/>
      <c r="AY290" s="19"/>
      <c r="AZ290" s="19"/>
      <c r="BA290" s="19"/>
      <c r="BB290" s="19"/>
      <c r="BC290" s="19"/>
      <c r="BD290" s="19"/>
      <c r="BE290" s="19"/>
      <c r="BF290" s="19"/>
      <c r="BG290" s="19"/>
      <c r="BH290" s="19"/>
      <c r="BI290" s="19"/>
      <c r="BJ290" s="19"/>
      <c r="BK290" s="19"/>
      <c r="BL290" s="19"/>
      <c r="BM290" s="19"/>
      <c r="BN290" s="19"/>
      <c r="BO290" s="19"/>
      <c r="BP290" s="19"/>
      <c r="BQ290" s="19"/>
      <c r="BR290" s="19"/>
      <c r="BS290" s="19"/>
      <c r="BT290" s="19"/>
      <c r="BU290" s="19"/>
      <c r="BV290" s="19"/>
      <c r="BW290" s="19"/>
      <c r="BX290" s="19"/>
      <c r="BY290" s="90"/>
      <c r="BZ290" s="90"/>
      <c r="CA290" s="90"/>
      <c r="CB290" s="49"/>
      <c r="CC290" s="19"/>
      <c r="CD290" s="19"/>
      <c r="CE290" s="19"/>
      <c r="CF290" s="19"/>
      <c r="CG290" s="19"/>
      <c r="CH290" s="19"/>
      <c r="CI290" s="19"/>
      <c r="CJ290" s="19"/>
      <c r="CK290" s="19"/>
      <c r="CL290" s="19"/>
      <c r="CM290" s="19"/>
      <c r="CN290" s="19"/>
      <c r="CO290" s="19"/>
      <c r="CP290" s="19"/>
      <c r="CQ290" s="19"/>
      <c r="CR290" s="19"/>
      <c r="CS290" s="19"/>
      <c r="CT290" s="19"/>
      <c r="CU290" s="19"/>
    </row>
    <row r="291" spans="1:99" ht="30" customHeight="1" thickBot="1">
      <c r="A291" s="20"/>
      <c r="B291" s="54" t="s">
        <v>489</v>
      </c>
      <c r="C291" s="111" t="s">
        <v>162</v>
      </c>
      <c r="D291" s="225" t="s">
        <v>555</v>
      </c>
      <c r="E291" s="171">
        <f t="shared" si="40"/>
        <v>44907</v>
      </c>
      <c r="F291" s="171">
        <f>E291</f>
        <v>44907</v>
      </c>
      <c r="G291" s="60"/>
      <c r="H291" s="60"/>
      <c r="I291" s="19"/>
      <c r="J291" s="19"/>
      <c r="K291" s="33"/>
      <c r="L291" s="19"/>
      <c r="M291" s="19"/>
      <c r="N291" s="19"/>
      <c r="O291" s="19"/>
      <c r="P291" s="19"/>
      <c r="Q291" s="19"/>
      <c r="R291" s="19"/>
      <c r="S291" s="19"/>
      <c r="T291" s="19"/>
      <c r="U291" s="19"/>
      <c r="V291" s="19"/>
      <c r="W291" s="19"/>
      <c r="X291" s="19"/>
      <c r="Y291" s="41"/>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90"/>
      <c r="BZ291" s="90"/>
      <c r="CA291" s="90"/>
      <c r="CB291" s="49"/>
      <c r="CC291" s="19"/>
      <c r="CD291" s="19"/>
      <c r="CE291" s="19"/>
      <c r="CF291" s="19"/>
      <c r="CG291" s="19"/>
      <c r="CH291" s="19"/>
      <c r="CI291" s="19"/>
      <c r="CJ291" s="19"/>
      <c r="CK291" s="19"/>
      <c r="CL291" s="19"/>
      <c r="CM291" s="19"/>
      <c r="CN291" s="19"/>
      <c r="CO291" s="19"/>
      <c r="CP291" s="19"/>
      <c r="CQ291" s="19"/>
      <c r="CR291" s="19"/>
      <c r="CS291" s="19"/>
      <c r="CT291" s="19"/>
      <c r="CU291" s="19"/>
    </row>
    <row r="292" spans="1:99" ht="30" customHeight="1" thickBot="1">
      <c r="A292" s="20"/>
      <c r="B292" s="54" t="s">
        <v>490</v>
      </c>
      <c r="C292" s="112" t="s">
        <v>164</v>
      </c>
      <c r="D292" s="225" t="s">
        <v>555</v>
      </c>
      <c r="E292" s="171">
        <f t="shared" si="40"/>
        <v>44907</v>
      </c>
      <c r="F292" s="171">
        <f>E292</f>
        <v>44907</v>
      </c>
      <c r="G292" s="60"/>
      <c r="H292" s="60"/>
      <c r="I292" s="19"/>
      <c r="J292" s="19"/>
      <c r="K292" s="33"/>
      <c r="L292" s="19"/>
      <c r="M292" s="19"/>
      <c r="N292" s="19"/>
      <c r="O292" s="19"/>
      <c r="P292" s="19"/>
      <c r="Q292" s="19"/>
      <c r="R292" s="19"/>
      <c r="S292" s="19"/>
      <c r="T292" s="19"/>
      <c r="U292" s="19"/>
      <c r="V292" s="19"/>
      <c r="W292" s="19"/>
      <c r="X292" s="19"/>
      <c r="Y292" s="41"/>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90"/>
      <c r="BZ292" s="90"/>
      <c r="CA292" s="90"/>
      <c r="CB292" s="49"/>
      <c r="CC292" s="19"/>
      <c r="CD292" s="19"/>
      <c r="CE292" s="19"/>
      <c r="CF292" s="19"/>
      <c r="CG292" s="19"/>
      <c r="CH292" s="19"/>
      <c r="CI292" s="19"/>
      <c r="CJ292" s="19"/>
      <c r="CK292" s="19"/>
      <c r="CL292" s="19"/>
      <c r="CM292" s="19"/>
      <c r="CN292" s="19"/>
      <c r="CO292" s="19"/>
      <c r="CP292" s="19"/>
      <c r="CQ292" s="19"/>
      <c r="CR292" s="19"/>
      <c r="CS292" s="19"/>
      <c r="CT292" s="19"/>
      <c r="CU292" s="19"/>
    </row>
    <row r="293" spans="1:99" ht="30" customHeight="1" thickBot="1">
      <c r="A293" s="20"/>
      <c r="B293" s="54" t="s">
        <v>491</v>
      </c>
      <c r="C293" s="112" t="s">
        <v>165</v>
      </c>
      <c r="D293" s="225" t="s">
        <v>555</v>
      </c>
      <c r="E293" s="171">
        <f t="shared" si="40"/>
        <v>44907</v>
      </c>
      <c r="F293" s="171">
        <f>E293+1</f>
        <v>44908</v>
      </c>
      <c r="G293" s="60"/>
      <c r="H293" s="60"/>
      <c r="I293" s="19"/>
      <c r="J293" s="19"/>
      <c r="K293" s="33"/>
      <c r="L293" s="19"/>
      <c r="M293" s="19"/>
      <c r="N293" s="19"/>
      <c r="O293" s="19"/>
      <c r="P293" s="19"/>
      <c r="Q293" s="19"/>
      <c r="R293" s="19"/>
      <c r="S293" s="19"/>
      <c r="T293" s="19"/>
      <c r="U293" s="19"/>
      <c r="V293" s="19"/>
      <c r="W293" s="19"/>
      <c r="X293" s="19"/>
      <c r="Y293" s="41"/>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90"/>
      <c r="BZ293" s="90"/>
      <c r="CA293" s="90"/>
      <c r="CB293" s="49"/>
      <c r="CC293" s="19"/>
      <c r="CD293" s="19"/>
      <c r="CE293" s="19"/>
      <c r="CF293" s="19"/>
      <c r="CG293" s="19"/>
      <c r="CH293" s="19"/>
      <c r="CI293" s="19"/>
      <c r="CJ293" s="19"/>
      <c r="CK293" s="19"/>
      <c r="CL293" s="19"/>
      <c r="CM293" s="19"/>
      <c r="CN293" s="19"/>
      <c r="CO293" s="19"/>
      <c r="CP293" s="19"/>
      <c r="CQ293" s="19"/>
      <c r="CR293" s="19"/>
      <c r="CS293" s="19"/>
      <c r="CT293" s="19"/>
      <c r="CU293" s="19"/>
    </row>
    <row r="294" spans="1:99" ht="30" customHeight="1" thickBot="1">
      <c r="A294" s="20"/>
      <c r="B294" s="54" t="s">
        <v>492</v>
      </c>
      <c r="C294" s="112" t="s">
        <v>166</v>
      </c>
      <c r="D294" s="225" t="s">
        <v>555</v>
      </c>
      <c r="E294" s="171">
        <f t="shared" si="40"/>
        <v>44908</v>
      </c>
      <c r="F294" s="171">
        <f>E294</f>
        <v>44908</v>
      </c>
      <c r="G294" s="60"/>
      <c r="H294" s="60"/>
      <c r="I294" s="19"/>
      <c r="J294" s="19"/>
      <c r="K294" s="33"/>
      <c r="L294" s="19"/>
      <c r="M294" s="19"/>
      <c r="N294" s="19"/>
      <c r="O294" s="19"/>
      <c r="P294" s="19"/>
      <c r="Q294" s="19"/>
      <c r="R294" s="19"/>
      <c r="S294" s="19"/>
      <c r="T294" s="19"/>
      <c r="U294" s="19"/>
      <c r="V294" s="19"/>
      <c r="W294" s="19"/>
      <c r="X294" s="19"/>
      <c r="Y294" s="41"/>
      <c r="Z294" s="19"/>
      <c r="AA294" s="19"/>
      <c r="AB294" s="19"/>
      <c r="AC294" s="19"/>
      <c r="AD294" s="19"/>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c r="BC294" s="19"/>
      <c r="BD294" s="19"/>
      <c r="BE294" s="19"/>
      <c r="BF294" s="19"/>
      <c r="BG294" s="19"/>
      <c r="BH294" s="19"/>
      <c r="BI294" s="19"/>
      <c r="BJ294" s="19"/>
      <c r="BK294" s="19"/>
      <c r="BL294" s="19"/>
      <c r="BM294" s="19"/>
      <c r="BN294" s="19"/>
      <c r="BO294" s="19"/>
      <c r="BP294" s="19"/>
      <c r="BQ294" s="19"/>
      <c r="BR294" s="19"/>
      <c r="BS294" s="19"/>
      <c r="BT294" s="19"/>
      <c r="BU294" s="19"/>
      <c r="BV294" s="19"/>
      <c r="BW294" s="19"/>
      <c r="BX294" s="19"/>
      <c r="BY294" s="90"/>
      <c r="BZ294" s="90"/>
      <c r="CA294" s="90"/>
      <c r="CB294" s="49"/>
      <c r="CC294" s="19"/>
      <c r="CD294" s="19"/>
      <c r="CE294" s="19"/>
      <c r="CF294" s="19"/>
      <c r="CG294" s="19"/>
      <c r="CH294" s="19"/>
      <c r="CI294" s="19"/>
      <c r="CJ294" s="19"/>
      <c r="CK294" s="19"/>
      <c r="CL294" s="19"/>
      <c r="CM294" s="19"/>
      <c r="CN294" s="19"/>
      <c r="CO294" s="19"/>
      <c r="CP294" s="19"/>
      <c r="CQ294" s="19"/>
      <c r="CR294" s="19"/>
      <c r="CS294" s="19"/>
      <c r="CT294" s="19"/>
      <c r="CU294" s="19"/>
    </row>
    <row r="295" spans="1:99" ht="30" customHeight="1" thickBot="1">
      <c r="A295" s="20"/>
      <c r="B295" s="54" t="s">
        <v>493</v>
      </c>
      <c r="C295" s="111" t="s">
        <v>168</v>
      </c>
      <c r="D295" s="225" t="s">
        <v>555</v>
      </c>
      <c r="E295" s="171">
        <f t="shared" si="40"/>
        <v>44908</v>
      </c>
      <c r="F295" s="171">
        <f>E295</f>
        <v>44908</v>
      </c>
      <c r="G295" s="60"/>
      <c r="H295" s="60"/>
      <c r="I295" s="19"/>
      <c r="J295" s="19"/>
      <c r="K295" s="33"/>
      <c r="L295" s="19"/>
      <c r="M295" s="19"/>
      <c r="N295" s="19"/>
      <c r="O295" s="19"/>
      <c r="P295" s="19"/>
      <c r="Q295" s="19"/>
      <c r="R295" s="19"/>
      <c r="S295" s="19"/>
      <c r="T295" s="19"/>
      <c r="U295" s="19"/>
      <c r="V295" s="19"/>
      <c r="W295" s="19"/>
      <c r="X295" s="19"/>
      <c r="Y295" s="41"/>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c r="BK295" s="19"/>
      <c r="BL295" s="19"/>
      <c r="BM295" s="19"/>
      <c r="BN295" s="19"/>
      <c r="BO295" s="19"/>
      <c r="BP295" s="19"/>
      <c r="BQ295" s="19"/>
      <c r="BR295" s="19"/>
      <c r="BS295" s="19"/>
      <c r="BT295" s="19"/>
      <c r="BU295" s="19"/>
      <c r="BV295" s="19"/>
      <c r="BW295" s="19"/>
      <c r="BX295" s="19"/>
      <c r="BY295" s="90"/>
      <c r="BZ295" s="90"/>
      <c r="CA295" s="90"/>
      <c r="CB295" s="49"/>
      <c r="CC295" s="19"/>
      <c r="CD295" s="19"/>
      <c r="CE295" s="19"/>
      <c r="CF295" s="19"/>
      <c r="CG295" s="19"/>
      <c r="CH295" s="19"/>
      <c r="CI295" s="19"/>
      <c r="CJ295" s="19"/>
      <c r="CK295" s="19"/>
      <c r="CL295" s="19"/>
      <c r="CM295" s="19"/>
      <c r="CN295" s="19"/>
      <c r="CO295" s="19"/>
      <c r="CP295" s="19"/>
      <c r="CQ295" s="19"/>
      <c r="CR295" s="19"/>
      <c r="CS295" s="19"/>
      <c r="CT295" s="19"/>
      <c r="CU295" s="19"/>
    </row>
    <row r="296" spans="1:99" ht="30" customHeight="1" thickBot="1">
      <c r="A296" s="20"/>
      <c r="B296" s="54" t="s">
        <v>494</v>
      </c>
      <c r="C296" s="111" t="s">
        <v>171</v>
      </c>
      <c r="D296" s="225" t="s">
        <v>555</v>
      </c>
      <c r="E296" s="171">
        <f t="shared" si="40"/>
        <v>44908</v>
      </c>
      <c r="F296" s="171">
        <f>E296</f>
        <v>44908</v>
      </c>
      <c r="G296" s="60"/>
      <c r="H296" s="60"/>
      <c r="I296" s="19"/>
      <c r="J296" s="19"/>
      <c r="K296" s="33"/>
      <c r="L296" s="19"/>
      <c r="M296" s="19"/>
      <c r="N296" s="19"/>
      <c r="O296" s="19"/>
      <c r="P296" s="19"/>
      <c r="Q296" s="19"/>
      <c r="R296" s="19"/>
      <c r="S296" s="19"/>
      <c r="T296" s="19"/>
      <c r="U296" s="19"/>
      <c r="V296" s="19"/>
      <c r="W296" s="19"/>
      <c r="X296" s="19"/>
      <c r="Y296" s="41"/>
      <c r="Z296" s="19"/>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c r="BC296" s="19"/>
      <c r="BD296" s="19"/>
      <c r="BE296" s="19"/>
      <c r="BF296" s="19"/>
      <c r="BG296" s="19"/>
      <c r="BH296" s="19"/>
      <c r="BI296" s="19"/>
      <c r="BJ296" s="19"/>
      <c r="BK296" s="19"/>
      <c r="BL296" s="19"/>
      <c r="BM296" s="19"/>
      <c r="BN296" s="19"/>
      <c r="BO296" s="19"/>
      <c r="BP296" s="19"/>
      <c r="BQ296" s="19"/>
      <c r="BR296" s="19"/>
      <c r="BS296" s="19"/>
      <c r="BT296" s="19"/>
      <c r="BU296" s="19"/>
      <c r="BV296" s="19"/>
      <c r="BW296" s="19"/>
      <c r="BX296" s="19"/>
      <c r="BY296" s="90"/>
      <c r="BZ296" s="90"/>
      <c r="CA296" s="90"/>
      <c r="CB296" s="49"/>
      <c r="CC296" s="19"/>
      <c r="CD296" s="19"/>
      <c r="CE296" s="19"/>
      <c r="CF296" s="19"/>
      <c r="CG296" s="19"/>
      <c r="CH296" s="19"/>
      <c r="CI296" s="19"/>
      <c r="CJ296" s="19"/>
      <c r="CK296" s="19"/>
      <c r="CL296" s="19"/>
      <c r="CM296" s="19"/>
      <c r="CN296" s="19"/>
      <c r="CO296" s="19"/>
      <c r="CP296" s="19"/>
      <c r="CQ296" s="19"/>
      <c r="CR296" s="19"/>
      <c r="CS296" s="19"/>
      <c r="CT296" s="19"/>
      <c r="CU296" s="19"/>
    </row>
    <row r="297" spans="1:99" ht="30" customHeight="1" thickBot="1">
      <c r="A297" s="20"/>
      <c r="B297" s="54" t="s">
        <v>495</v>
      </c>
      <c r="C297" s="111" t="s">
        <v>148</v>
      </c>
      <c r="D297" s="225" t="s">
        <v>561</v>
      </c>
      <c r="E297" s="171">
        <f t="shared" si="40"/>
        <v>44908</v>
      </c>
      <c r="F297" s="171">
        <f>E297</f>
        <v>44908</v>
      </c>
      <c r="G297" s="60"/>
      <c r="H297" s="60"/>
      <c r="I297" s="19"/>
      <c r="J297" s="19"/>
      <c r="K297" s="33"/>
      <c r="L297" s="19"/>
      <c r="M297" s="19"/>
      <c r="N297" s="19"/>
      <c r="O297" s="19"/>
      <c r="P297" s="19"/>
      <c r="Q297" s="19"/>
      <c r="R297" s="19"/>
      <c r="S297" s="19"/>
      <c r="T297" s="19"/>
      <c r="U297" s="19"/>
      <c r="V297" s="19"/>
      <c r="W297" s="19"/>
      <c r="X297" s="19"/>
      <c r="Y297" s="41"/>
      <c r="Z297" s="19"/>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19"/>
      <c r="BD297" s="19"/>
      <c r="BE297" s="19"/>
      <c r="BF297" s="19"/>
      <c r="BG297" s="19"/>
      <c r="BH297" s="19"/>
      <c r="BI297" s="19"/>
      <c r="BJ297" s="19"/>
      <c r="BK297" s="19"/>
      <c r="BL297" s="19"/>
      <c r="BM297" s="19"/>
      <c r="BN297" s="19"/>
      <c r="BO297" s="19"/>
      <c r="BP297" s="19"/>
      <c r="BQ297" s="19"/>
      <c r="BR297" s="19"/>
      <c r="BS297" s="19"/>
      <c r="BT297" s="19"/>
      <c r="BU297" s="19"/>
      <c r="BV297" s="19"/>
      <c r="BW297" s="19"/>
      <c r="BX297" s="19"/>
      <c r="BY297" s="90"/>
      <c r="BZ297" s="90"/>
      <c r="CA297" s="90"/>
      <c r="CB297" s="49"/>
      <c r="CC297" s="19"/>
      <c r="CD297" s="19"/>
      <c r="CE297" s="19"/>
      <c r="CF297" s="19"/>
      <c r="CG297" s="19"/>
      <c r="CH297" s="19"/>
      <c r="CI297" s="19"/>
      <c r="CJ297" s="19"/>
      <c r="CK297" s="19"/>
      <c r="CL297" s="19"/>
      <c r="CM297" s="19"/>
      <c r="CN297" s="19"/>
      <c r="CO297" s="19"/>
      <c r="CP297" s="19"/>
      <c r="CQ297" s="19"/>
      <c r="CR297" s="19"/>
      <c r="CS297" s="19"/>
      <c r="CT297" s="19"/>
      <c r="CU297" s="19"/>
    </row>
    <row r="298" spans="1:99" ht="30" customHeight="1" thickBot="1">
      <c r="A298" s="20"/>
      <c r="B298" s="54" t="s">
        <v>496</v>
      </c>
      <c r="C298" s="111" t="s">
        <v>120</v>
      </c>
      <c r="D298" s="225" t="s">
        <v>561</v>
      </c>
      <c r="E298" s="171">
        <f>F297</f>
        <v>44908</v>
      </c>
      <c r="F298" s="171">
        <f>F259</f>
        <v>44909</v>
      </c>
      <c r="G298" s="60"/>
      <c r="H298" s="60"/>
      <c r="I298" s="19"/>
      <c r="J298" s="19"/>
      <c r="K298" s="33"/>
      <c r="L298" s="19"/>
      <c r="M298" s="19"/>
      <c r="N298" s="19"/>
      <c r="O298" s="19"/>
      <c r="P298" s="19"/>
      <c r="Q298" s="19"/>
      <c r="R298" s="19"/>
      <c r="S298" s="19"/>
      <c r="T298" s="19"/>
      <c r="U298" s="19"/>
      <c r="V298" s="19"/>
      <c r="W298" s="19"/>
      <c r="X298" s="19"/>
      <c r="Y298" s="41"/>
      <c r="Z298" s="19"/>
      <c r="AA298" s="19"/>
      <c r="AB298" s="19"/>
      <c r="AC298" s="19"/>
      <c r="AD298" s="19"/>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c r="BC298" s="19"/>
      <c r="BD298" s="19"/>
      <c r="BE298" s="19"/>
      <c r="BF298" s="19"/>
      <c r="BG298" s="19"/>
      <c r="BH298" s="19"/>
      <c r="BI298" s="19"/>
      <c r="BJ298" s="19"/>
      <c r="BK298" s="19"/>
      <c r="BL298" s="19"/>
      <c r="BM298" s="19"/>
      <c r="BN298" s="19"/>
      <c r="BO298" s="19"/>
      <c r="BP298" s="19"/>
      <c r="BQ298" s="19"/>
      <c r="BR298" s="19"/>
      <c r="BS298" s="19"/>
      <c r="BT298" s="19"/>
      <c r="BU298" s="19"/>
      <c r="BV298" s="19"/>
      <c r="BW298" s="19"/>
      <c r="BX298" s="19"/>
      <c r="BY298" s="90"/>
      <c r="BZ298" s="90"/>
      <c r="CA298" s="90"/>
      <c r="CB298" s="49"/>
      <c r="CC298" s="19"/>
      <c r="CD298" s="19"/>
      <c r="CE298" s="19"/>
      <c r="CF298" s="19"/>
      <c r="CG298" s="19"/>
      <c r="CH298" s="19"/>
      <c r="CI298" s="19"/>
      <c r="CJ298" s="19"/>
      <c r="CK298" s="19"/>
      <c r="CL298" s="19"/>
      <c r="CM298" s="19"/>
      <c r="CN298" s="19"/>
      <c r="CO298" s="19"/>
      <c r="CP298" s="19"/>
      <c r="CQ298" s="19"/>
      <c r="CR298" s="19"/>
      <c r="CS298" s="19"/>
      <c r="CT298" s="19"/>
      <c r="CU298" s="19"/>
    </row>
    <row r="299" spans="1:99" ht="30" customHeight="1" thickBot="1">
      <c r="A299" s="20"/>
      <c r="B299" s="54" t="s">
        <v>583</v>
      </c>
      <c r="C299" s="111" t="s">
        <v>96</v>
      </c>
      <c r="D299" s="225" t="s">
        <v>561</v>
      </c>
      <c r="E299" s="171">
        <f>F298</f>
        <v>44909</v>
      </c>
      <c r="F299" s="171">
        <f>F298</f>
        <v>44909</v>
      </c>
      <c r="G299" s="60"/>
      <c r="H299" s="60"/>
      <c r="I299" s="19"/>
      <c r="J299" s="19"/>
      <c r="K299" s="33"/>
      <c r="L299" s="19"/>
      <c r="M299" s="19"/>
      <c r="N299" s="19"/>
      <c r="O299" s="19"/>
      <c r="P299" s="19"/>
      <c r="Q299" s="19"/>
      <c r="R299" s="19"/>
      <c r="S299" s="19"/>
      <c r="T299" s="19"/>
      <c r="U299" s="19"/>
      <c r="V299" s="19"/>
      <c r="W299" s="19"/>
      <c r="X299" s="19"/>
      <c r="Y299" s="41"/>
      <c r="Z299" s="19"/>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c r="BA299" s="19"/>
      <c r="BB299" s="19"/>
      <c r="BC299" s="19"/>
      <c r="BD299" s="19"/>
      <c r="BE299" s="19"/>
      <c r="BF299" s="19"/>
      <c r="BG299" s="19"/>
      <c r="BH299" s="19"/>
      <c r="BI299" s="19"/>
      <c r="BJ299" s="19"/>
      <c r="BK299" s="19"/>
      <c r="BL299" s="19"/>
      <c r="BM299" s="19"/>
      <c r="BN299" s="19"/>
      <c r="BO299" s="19"/>
      <c r="BP299" s="19"/>
      <c r="BQ299" s="19"/>
      <c r="BR299" s="19"/>
      <c r="BS299" s="19"/>
      <c r="BT299" s="19"/>
      <c r="BU299" s="19"/>
      <c r="BV299" s="19"/>
      <c r="BW299" s="19"/>
      <c r="BX299" s="19"/>
      <c r="BY299" s="90"/>
      <c r="BZ299" s="90"/>
      <c r="CA299" s="90"/>
      <c r="CB299" s="49"/>
      <c r="CC299" s="19"/>
      <c r="CD299" s="19"/>
      <c r="CE299" s="19"/>
      <c r="CF299" s="19"/>
      <c r="CG299" s="61"/>
      <c r="CH299" s="62"/>
      <c r="CI299" s="62"/>
      <c r="CJ299" s="62"/>
      <c r="CK299" s="62"/>
      <c r="CL299" s="62"/>
      <c r="CM299" s="62"/>
      <c r="CN299" s="62"/>
      <c r="CO299" s="62"/>
      <c r="CP299" s="62"/>
      <c r="CQ299" s="62"/>
      <c r="CR299" s="62"/>
      <c r="CS299" s="62"/>
      <c r="CT299" s="62"/>
      <c r="CU299" s="37"/>
    </row>
    <row r="300" spans="1:99" ht="30" customHeight="1" thickBot="1">
      <c r="A300" s="20"/>
      <c r="B300" s="54" t="s">
        <v>584</v>
      </c>
      <c r="C300" s="111" t="s">
        <v>582</v>
      </c>
      <c r="D300" s="225" t="s">
        <v>581</v>
      </c>
      <c r="E300" s="171">
        <f t="shared" ref="E300:E301" si="41">F299</f>
        <v>44909</v>
      </c>
      <c r="F300" s="171">
        <f t="shared" ref="F300:F301" si="42">F299</f>
        <v>44909</v>
      </c>
      <c r="G300" s="60"/>
      <c r="H300" s="60"/>
      <c r="I300" s="19"/>
      <c r="J300" s="19"/>
      <c r="K300" s="33"/>
      <c r="L300" s="19"/>
      <c r="M300" s="19"/>
      <c r="N300" s="19"/>
      <c r="O300" s="19"/>
      <c r="P300" s="19"/>
      <c r="Q300" s="19"/>
      <c r="R300" s="19"/>
      <c r="S300" s="19"/>
      <c r="T300" s="19"/>
      <c r="U300" s="19"/>
      <c r="V300" s="19"/>
      <c r="W300" s="19"/>
      <c r="X300" s="19"/>
      <c r="Y300" s="41"/>
      <c r="Z300" s="19"/>
      <c r="AA300" s="19"/>
      <c r="AB300" s="19"/>
      <c r="AC300" s="19"/>
      <c r="AD300" s="19"/>
      <c r="AE300" s="19"/>
      <c r="AF300" s="19"/>
      <c r="AG300" s="19"/>
      <c r="AH300" s="19"/>
      <c r="AI300" s="19"/>
      <c r="AJ300" s="19"/>
      <c r="AK300" s="19"/>
      <c r="AL300" s="19"/>
      <c r="AM300" s="19"/>
      <c r="AN300" s="19"/>
      <c r="AO300" s="19"/>
      <c r="AP300" s="19"/>
      <c r="AQ300" s="19"/>
      <c r="AR300" s="19"/>
      <c r="AS300" s="19"/>
      <c r="AT300" s="19"/>
      <c r="AU300" s="19"/>
      <c r="AV300" s="19"/>
      <c r="AW300" s="19"/>
      <c r="AX300" s="19"/>
      <c r="AY300" s="19"/>
      <c r="AZ300" s="19"/>
      <c r="BA300" s="19"/>
      <c r="BB300" s="19"/>
      <c r="BC300" s="19"/>
      <c r="BD300" s="19"/>
      <c r="BE300" s="19"/>
      <c r="BF300" s="19"/>
      <c r="BG300" s="19"/>
      <c r="BH300" s="19"/>
      <c r="BI300" s="19"/>
      <c r="BJ300" s="19"/>
      <c r="BK300" s="19"/>
      <c r="BL300" s="19"/>
      <c r="BM300" s="19"/>
      <c r="BN300" s="19"/>
      <c r="BO300" s="19"/>
      <c r="BP300" s="19"/>
      <c r="BQ300" s="19"/>
      <c r="BR300" s="19"/>
      <c r="BS300" s="19"/>
      <c r="BT300" s="19"/>
      <c r="BU300" s="19"/>
      <c r="BV300" s="19"/>
      <c r="BW300" s="19"/>
      <c r="BX300" s="19"/>
      <c r="BY300" s="90"/>
      <c r="BZ300" s="90"/>
      <c r="CA300" s="90"/>
      <c r="CB300" s="49"/>
      <c r="CC300" s="19"/>
      <c r="CD300" s="19"/>
      <c r="CE300" s="19"/>
      <c r="CF300" s="19"/>
      <c r="CG300" s="61"/>
      <c r="CH300" s="62"/>
      <c r="CI300" s="62"/>
      <c r="CJ300" s="62"/>
      <c r="CK300" s="62"/>
      <c r="CL300" s="62"/>
      <c r="CM300" s="62"/>
      <c r="CN300" s="62"/>
      <c r="CO300" s="62"/>
      <c r="CP300" s="62"/>
      <c r="CQ300" s="62"/>
      <c r="CR300" s="62"/>
      <c r="CS300" s="62"/>
      <c r="CT300" s="62"/>
      <c r="CU300" s="37"/>
    </row>
    <row r="301" spans="1:99" ht="30" customHeight="1" thickBot="1">
      <c r="A301" s="20"/>
      <c r="B301" s="54" t="s">
        <v>585</v>
      </c>
      <c r="C301" s="111" t="s">
        <v>95</v>
      </c>
      <c r="D301" s="225" t="s">
        <v>561</v>
      </c>
      <c r="E301" s="171">
        <f t="shared" si="41"/>
        <v>44909</v>
      </c>
      <c r="F301" s="171">
        <f t="shared" si="42"/>
        <v>44909</v>
      </c>
      <c r="G301" s="60"/>
      <c r="H301" s="60"/>
      <c r="I301" s="19"/>
      <c r="J301" s="19"/>
      <c r="K301" s="33"/>
      <c r="L301" s="19"/>
      <c r="M301" s="19"/>
      <c r="N301" s="19"/>
      <c r="O301" s="19"/>
      <c r="P301" s="19"/>
      <c r="Q301" s="19"/>
      <c r="R301" s="19"/>
      <c r="S301" s="19"/>
      <c r="T301" s="19"/>
      <c r="U301" s="19"/>
      <c r="V301" s="19"/>
      <c r="W301" s="19"/>
      <c r="X301" s="19"/>
      <c r="Y301" s="41"/>
      <c r="Z301" s="19"/>
      <c r="AA301" s="19"/>
      <c r="AB301" s="19"/>
      <c r="AC301" s="19"/>
      <c r="AD301" s="19"/>
      <c r="AE301" s="19"/>
      <c r="AF301" s="19"/>
      <c r="AG301" s="19"/>
      <c r="AH301" s="19"/>
      <c r="AI301" s="19"/>
      <c r="AJ301" s="19"/>
      <c r="AK301" s="19"/>
      <c r="AL301" s="19"/>
      <c r="AM301" s="19"/>
      <c r="AN301" s="19"/>
      <c r="AO301" s="19"/>
      <c r="AP301" s="19"/>
      <c r="AQ301" s="19"/>
      <c r="AR301" s="19"/>
      <c r="AS301" s="19"/>
      <c r="AT301" s="19"/>
      <c r="AU301" s="19"/>
      <c r="AV301" s="19"/>
      <c r="AW301" s="19"/>
      <c r="AX301" s="19"/>
      <c r="AY301" s="19"/>
      <c r="AZ301" s="19"/>
      <c r="BA301" s="19"/>
      <c r="BB301" s="19"/>
      <c r="BC301" s="19"/>
      <c r="BD301" s="19"/>
      <c r="BE301" s="19"/>
      <c r="BF301" s="19"/>
      <c r="BG301" s="19"/>
      <c r="BH301" s="19"/>
      <c r="BI301" s="19"/>
      <c r="BJ301" s="19"/>
      <c r="BK301" s="19"/>
      <c r="BL301" s="19"/>
      <c r="BM301" s="19"/>
      <c r="BN301" s="19"/>
      <c r="BO301" s="19"/>
      <c r="BP301" s="19"/>
      <c r="BQ301" s="19"/>
      <c r="BR301" s="19"/>
      <c r="BS301" s="19"/>
      <c r="BT301" s="19"/>
      <c r="BU301" s="19"/>
      <c r="BV301" s="19"/>
      <c r="BW301" s="19"/>
      <c r="BX301" s="19"/>
      <c r="BY301" s="90"/>
      <c r="BZ301" s="90"/>
      <c r="CA301" s="90"/>
      <c r="CB301" s="49"/>
      <c r="CC301" s="19"/>
      <c r="CD301" s="19"/>
      <c r="CE301" s="19"/>
      <c r="CF301" s="19"/>
      <c r="CG301" s="61"/>
      <c r="CH301" s="62"/>
      <c r="CI301" s="62"/>
      <c r="CJ301" s="62"/>
      <c r="CK301" s="62"/>
      <c r="CL301" s="62"/>
      <c r="CM301" s="62"/>
      <c r="CN301" s="62"/>
      <c r="CO301" s="62"/>
      <c r="CP301" s="62"/>
      <c r="CQ301" s="62"/>
      <c r="CR301" s="62"/>
      <c r="CS301" s="62"/>
      <c r="CT301" s="62"/>
      <c r="CU301" s="37"/>
    </row>
    <row r="302" spans="1:99" ht="30" customHeight="1" thickBot="1">
      <c r="A302" s="29"/>
      <c r="B302" s="55">
        <v>7</v>
      </c>
      <c r="C302" s="136" t="s">
        <v>497</v>
      </c>
      <c r="D302" s="226" t="s">
        <v>556</v>
      </c>
      <c r="E302" s="176">
        <f>F298</f>
        <v>44909</v>
      </c>
      <c r="F302" s="176">
        <f>E302+7</f>
        <v>44916</v>
      </c>
      <c r="G302" s="60" t="str">
        <f>IF(OR(ISBLANK(ProjectSchedule!task_start),ISBLANK(ProjectSchedule!task_end)),"",ProjectSchedule!task_end-ProjectSchedule!task_start+1)</f>
        <v/>
      </c>
      <c r="H302" s="60"/>
      <c r="I302" s="19"/>
      <c r="J302" s="19"/>
      <c r="K302" s="33"/>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c r="AT302" s="19"/>
      <c r="AU302" s="19"/>
      <c r="AV302" s="19"/>
      <c r="AW302" s="19"/>
      <c r="AX302" s="19"/>
      <c r="AY302" s="19"/>
      <c r="AZ302" s="19"/>
      <c r="BA302" s="19"/>
      <c r="BB302" s="19"/>
      <c r="BC302" s="19"/>
      <c r="BD302" s="19"/>
      <c r="BE302" s="19"/>
      <c r="BF302" s="19"/>
      <c r="BG302" s="19"/>
      <c r="BH302" s="19"/>
      <c r="BI302" s="19"/>
      <c r="BJ302" s="19"/>
      <c r="BK302" s="19"/>
      <c r="BL302" s="19"/>
      <c r="BM302" s="19"/>
      <c r="BN302" s="19"/>
      <c r="BO302" s="19"/>
      <c r="BP302" s="19"/>
      <c r="BQ302" s="19"/>
      <c r="BR302" s="19"/>
      <c r="BS302" s="19"/>
      <c r="BT302" s="19"/>
      <c r="BU302" s="19"/>
      <c r="BV302" s="19"/>
      <c r="BW302" s="19"/>
      <c r="BX302" s="19"/>
      <c r="BY302" s="19"/>
      <c r="BZ302" s="19"/>
      <c r="CA302" s="19"/>
      <c r="CB302" s="19"/>
      <c r="CC302" s="19"/>
      <c r="CD302" s="19"/>
      <c r="CE302" s="19"/>
      <c r="CF302" s="19"/>
      <c r="CG302" s="232"/>
      <c r="CH302" s="238"/>
      <c r="CI302" s="238"/>
      <c r="CJ302" s="238"/>
      <c r="CK302" s="238"/>
      <c r="CL302" s="238"/>
      <c r="CM302" s="238"/>
      <c r="CN302" s="238"/>
      <c r="CO302" s="238"/>
      <c r="CP302" s="238"/>
      <c r="CQ302" s="238"/>
      <c r="CR302" s="238"/>
      <c r="CS302" s="238"/>
      <c r="CT302" s="238"/>
      <c r="CU302" s="239"/>
    </row>
    <row r="303" spans="1:99" ht="30" customHeight="1" thickBot="1">
      <c r="A303" s="29"/>
      <c r="B303" s="228" t="s">
        <v>586</v>
      </c>
      <c r="C303" s="68" t="s">
        <v>498</v>
      </c>
      <c r="D303" s="227" t="s">
        <v>561</v>
      </c>
      <c r="E303" s="172">
        <f>E302</f>
        <v>44909</v>
      </c>
      <c r="F303" s="172">
        <f>E303+1</f>
        <v>44910</v>
      </c>
      <c r="G303" s="60"/>
      <c r="H303" s="60"/>
      <c r="I303" s="19"/>
      <c r="J303" s="19"/>
      <c r="K303" s="33"/>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c r="AT303" s="19"/>
      <c r="AU303" s="19"/>
      <c r="AV303" s="19"/>
      <c r="AW303" s="19"/>
      <c r="AX303" s="19"/>
      <c r="AY303" s="19"/>
      <c r="AZ303" s="19"/>
      <c r="BA303" s="19"/>
      <c r="BB303" s="19"/>
      <c r="BC303" s="19"/>
      <c r="BD303" s="19"/>
      <c r="BE303" s="19"/>
      <c r="BF303" s="19"/>
      <c r="BG303" s="19"/>
      <c r="BH303" s="19"/>
      <c r="BI303" s="19"/>
      <c r="BJ303" s="19"/>
      <c r="BK303" s="19"/>
      <c r="BL303" s="19"/>
      <c r="BM303" s="19"/>
      <c r="BN303" s="19"/>
      <c r="BO303" s="19"/>
      <c r="BP303" s="19"/>
      <c r="BQ303" s="19"/>
      <c r="BR303" s="19"/>
      <c r="BS303" s="19"/>
      <c r="BT303" s="19"/>
      <c r="BU303" s="19"/>
      <c r="BV303" s="19"/>
      <c r="BW303" s="19"/>
      <c r="BX303" s="19"/>
      <c r="BY303" s="19"/>
      <c r="BZ303" s="19"/>
      <c r="CA303" s="19"/>
      <c r="CB303" s="19"/>
      <c r="CC303" s="19"/>
      <c r="CD303" s="19"/>
      <c r="CE303" s="19"/>
      <c r="CF303" s="19"/>
      <c r="CG303" s="43"/>
      <c r="CH303" s="19"/>
      <c r="CI303" s="19"/>
      <c r="CJ303" s="19"/>
      <c r="CK303" s="19"/>
      <c r="CL303" s="19"/>
      <c r="CM303" s="19"/>
      <c r="CN303" s="19"/>
      <c r="CO303" s="19"/>
      <c r="CP303" s="19"/>
      <c r="CQ303" s="19"/>
      <c r="CR303" s="19"/>
      <c r="CS303" s="19"/>
      <c r="CT303" s="19"/>
      <c r="CU303" s="19"/>
    </row>
    <row r="304" spans="1:99" ht="30" customHeight="1" thickBot="1">
      <c r="A304" s="29"/>
      <c r="B304" s="228" t="s">
        <v>587</v>
      </c>
      <c r="C304" s="68" t="s">
        <v>499</v>
      </c>
      <c r="D304" s="227" t="s">
        <v>554</v>
      </c>
      <c r="E304" s="172">
        <f>F303</f>
        <v>44910</v>
      </c>
      <c r="F304" s="172">
        <f>E304+1</f>
        <v>44911</v>
      </c>
      <c r="G304" s="60" t="str">
        <f>IF(OR(ISBLANK(ProjectSchedule!task_start),ISBLANK(ProjectSchedule!task_end)),"",ProjectSchedule!task_end-ProjectSchedule!task_start+1)</f>
        <v/>
      </c>
      <c r="H304" s="60"/>
      <c r="I304" s="19"/>
      <c r="J304" s="19"/>
      <c r="K304" s="33"/>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19"/>
      <c r="BH304" s="19"/>
      <c r="BI304" s="19"/>
      <c r="BJ304" s="19"/>
      <c r="BK304" s="19"/>
      <c r="BL304" s="19"/>
      <c r="BM304" s="19"/>
      <c r="BN304" s="19"/>
      <c r="BO304" s="19"/>
      <c r="BP304" s="19"/>
      <c r="BQ304" s="19"/>
      <c r="BR304" s="19"/>
      <c r="BS304" s="19"/>
      <c r="BT304" s="19"/>
      <c r="BU304" s="19"/>
      <c r="BV304" s="19"/>
      <c r="BW304" s="19"/>
      <c r="BX304" s="19"/>
      <c r="BY304" s="19"/>
      <c r="BZ304" s="19"/>
      <c r="CA304" s="19"/>
      <c r="CB304" s="19"/>
      <c r="CC304" s="19"/>
      <c r="CD304" s="19"/>
      <c r="CE304" s="19"/>
      <c r="CF304" s="19"/>
      <c r="CG304" s="19"/>
      <c r="CH304" s="19"/>
      <c r="CI304" s="19"/>
      <c r="CJ304" s="19"/>
      <c r="CK304" s="19"/>
      <c r="CL304" s="19"/>
      <c r="CM304" s="19"/>
      <c r="CN304" s="19"/>
      <c r="CO304" s="19"/>
      <c r="CP304" s="19"/>
      <c r="CQ304" s="19"/>
      <c r="CR304" s="19"/>
      <c r="CS304" s="19"/>
      <c r="CT304" s="19"/>
      <c r="CU304" s="19"/>
    </row>
    <row r="305" spans="1:99" ht="30" customHeight="1" thickBot="1">
      <c r="A305" s="29"/>
      <c r="B305" s="56" t="s">
        <v>500</v>
      </c>
      <c r="C305" s="69" t="s">
        <v>501</v>
      </c>
      <c r="D305" s="229" t="s">
        <v>553</v>
      </c>
      <c r="E305" s="173">
        <f t="shared" ref="E305" si="43">E304</f>
        <v>44910</v>
      </c>
      <c r="F305" s="173">
        <f>F304</f>
        <v>44911</v>
      </c>
      <c r="G305" s="60"/>
      <c r="H305" s="60"/>
      <c r="I305" s="19"/>
      <c r="J305" s="19"/>
      <c r="K305" s="33"/>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c r="BI305" s="19"/>
      <c r="BJ305" s="19"/>
      <c r="BK305" s="19"/>
      <c r="BL305" s="19"/>
      <c r="BM305" s="19"/>
      <c r="BN305" s="19"/>
      <c r="BO305" s="19"/>
      <c r="BP305" s="19"/>
      <c r="BQ305" s="19"/>
      <c r="BR305" s="19"/>
      <c r="BS305" s="19"/>
      <c r="BT305" s="19"/>
      <c r="BU305" s="19"/>
      <c r="BV305" s="19"/>
      <c r="BW305" s="19"/>
      <c r="BX305" s="19"/>
      <c r="BY305" s="19"/>
      <c r="BZ305" s="19"/>
      <c r="CA305" s="19"/>
      <c r="CB305" s="19"/>
      <c r="CC305" s="19"/>
      <c r="CD305" s="19"/>
      <c r="CE305" s="19"/>
      <c r="CF305" s="19"/>
      <c r="CG305" s="19"/>
      <c r="CH305" s="232"/>
      <c r="CI305" s="238"/>
      <c r="CJ305" s="238"/>
      <c r="CK305" s="238"/>
      <c r="CL305" s="238"/>
      <c r="CM305" s="239"/>
      <c r="CN305" s="19"/>
      <c r="CO305" s="19"/>
      <c r="CP305" s="19"/>
      <c r="CQ305" s="19"/>
      <c r="CR305" s="19"/>
      <c r="CS305" s="19"/>
      <c r="CT305" s="19"/>
      <c r="CU305" s="19"/>
    </row>
    <row r="306" spans="1:99" ht="30" customHeight="1" thickBot="1">
      <c r="A306" s="29"/>
      <c r="B306" s="56" t="s">
        <v>502</v>
      </c>
      <c r="C306" s="69" t="s">
        <v>503</v>
      </c>
      <c r="D306" s="229" t="s">
        <v>552</v>
      </c>
      <c r="E306" s="173">
        <f>F305</f>
        <v>44911</v>
      </c>
      <c r="F306" s="173">
        <f>F304</f>
        <v>44911</v>
      </c>
      <c r="G306" s="60"/>
      <c r="H306" s="60"/>
      <c r="I306" s="19"/>
      <c r="J306" s="19"/>
      <c r="K306" s="33"/>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c r="BC306" s="19"/>
      <c r="BD306" s="19"/>
      <c r="BE306" s="19"/>
      <c r="BF306" s="19"/>
      <c r="BG306" s="19"/>
      <c r="BH306" s="19"/>
      <c r="BI306" s="19"/>
      <c r="BJ306" s="19"/>
      <c r="BK306" s="19"/>
      <c r="BL306" s="19"/>
      <c r="BM306" s="19"/>
      <c r="BN306" s="19"/>
      <c r="BO306" s="19"/>
      <c r="BP306" s="19"/>
      <c r="BQ306" s="19"/>
      <c r="BR306" s="19"/>
      <c r="BS306" s="19"/>
      <c r="BT306" s="19"/>
      <c r="BU306" s="19"/>
      <c r="BV306" s="19"/>
      <c r="BW306" s="19"/>
      <c r="BX306" s="19"/>
      <c r="BY306" s="19"/>
      <c r="BZ306" s="19"/>
      <c r="CA306" s="19"/>
      <c r="CB306" s="19"/>
      <c r="CC306" s="19"/>
      <c r="CD306" s="19"/>
      <c r="CE306" s="19"/>
      <c r="CF306" s="19"/>
      <c r="CG306" s="19"/>
      <c r="CH306" s="232"/>
      <c r="CI306" s="239"/>
      <c r="CJ306" s="19"/>
      <c r="CK306" s="19"/>
      <c r="CL306" s="19"/>
      <c r="CM306" s="19"/>
      <c r="CN306" s="19"/>
      <c r="CO306" s="19"/>
      <c r="CP306" s="19"/>
      <c r="CQ306" s="19"/>
      <c r="CR306" s="19"/>
      <c r="CS306" s="19"/>
      <c r="CT306" s="19"/>
      <c r="CU306" s="19"/>
    </row>
    <row r="307" spans="1:99" ht="30" customHeight="1" thickBot="1">
      <c r="A307" s="29"/>
      <c r="B307" s="228" t="s">
        <v>588</v>
      </c>
      <c r="C307" s="137" t="s">
        <v>504</v>
      </c>
      <c r="D307" s="227" t="s">
        <v>567</v>
      </c>
      <c r="E307" s="172">
        <f>F306</f>
        <v>44911</v>
      </c>
      <c r="F307" s="172">
        <f>E307+2</f>
        <v>44913</v>
      </c>
      <c r="G307" s="60" t="str">
        <f>IF(OR(ISBLANK(ProjectSchedule!task_start),ISBLANK(ProjectSchedule!task_end)),"",ProjectSchedule!task_end-ProjectSchedule!task_start+1)</f>
        <v/>
      </c>
      <c r="H307" s="60"/>
      <c r="I307" s="19"/>
      <c r="J307" s="19"/>
      <c r="K307" s="33"/>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c r="BC307" s="19"/>
      <c r="BD307" s="19"/>
      <c r="BE307" s="19"/>
      <c r="BF307" s="19"/>
      <c r="BG307" s="19"/>
      <c r="BH307" s="19"/>
      <c r="BI307" s="19"/>
      <c r="BJ307" s="19"/>
      <c r="BK307" s="19"/>
      <c r="BL307" s="19"/>
      <c r="BM307" s="19"/>
      <c r="BN307" s="19"/>
      <c r="BO307" s="19"/>
      <c r="BP307" s="19"/>
      <c r="BQ307" s="19"/>
      <c r="BR307" s="19"/>
      <c r="BS307" s="19"/>
      <c r="BT307" s="19"/>
      <c r="BU307" s="19"/>
      <c r="BV307" s="19"/>
      <c r="BW307" s="19"/>
      <c r="BX307" s="19"/>
      <c r="BY307" s="19"/>
      <c r="BZ307" s="19"/>
      <c r="CA307" s="19"/>
      <c r="CB307" s="19"/>
      <c r="CC307" s="19"/>
      <c r="CD307" s="19"/>
      <c r="CE307" s="19"/>
      <c r="CF307" s="19"/>
      <c r="CG307" s="19"/>
      <c r="CH307" s="19"/>
      <c r="CI307" s="19"/>
      <c r="CJ307" s="19"/>
      <c r="CK307" s="19"/>
      <c r="CL307" s="19"/>
      <c r="CM307" s="19"/>
      <c r="CN307" s="19"/>
      <c r="CO307" s="19"/>
      <c r="CP307" s="19"/>
      <c r="CQ307" s="19"/>
      <c r="CR307" s="19"/>
      <c r="CS307" s="19"/>
      <c r="CT307" s="19"/>
      <c r="CU307" s="19"/>
    </row>
    <row r="308" spans="1:99" ht="30" customHeight="1" thickBot="1">
      <c r="A308" s="29"/>
      <c r="B308" s="56" t="s">
        <v>505</v>
      </c>
      <c r="C308" s="69" t="s">
        <v>506</v>
      </c>
      <c r="D308" s="229" t="s">
        <v>555</v>
      </c>
      <c r="E308" s="173">
        <f>E307</f>
        <v>44911</v>
      </c>
      <c r="F308" s="173">
        <f>E308+1</f>
        <v>44912</v>
      </c>
      <c r="G308" s="60"/>
      <c r="H308" s="60"/>
      <c r="I308" s="19"/>
      <c r="J308" s="19"/>
      <c r="K308" s="33"/>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c r="AU308" s="19"/>
      <c r="AV308" s="19"/>
      <c r="AW308" s="19"/>
      <c r="AX308" s="19"/>
      <c r="AY308" s="19"/>
      <c r="AZ308" s="19"/>
      <c r="BA308" s="19"/>
      <c r="BB308" s="19"/>
      <c r="BC308" s="19"/>
      <c r="BD308" s="19"/>
      <c r="BE308" s="19"/>
      <c r="BF308" s="19"/>
      <c r="BG308" s="19"/>
      <c r="BH308" s="19"/>
      <c r="BI308" s="19"/>
      <c r="BJ308" s="19"/>
      <c r="BK308" s="19"/>
      <c r="BL308" s="19"/>
      <c r="BM308" s="19"/>
      <c r="BN308" s="19"/>
      <c r="BO308" s="19"/>
      <c r="BP308" s="19"/>
      <c r="BQ308" s="19"/>
      <c r="BR308" s="19"/>
      <c r="BS308" s="19"/>
      <c r="BT308" s="19"/>
      <c r="BU308" s="19"/>
      <c r="BV308" s="19"/>
      <c r="BW308" s="19"/>
      <c r="BX308" s="19"/>
      <c r="BY308" s="19"/>
      <c r="BZ308" s="19"/>
      <c r="CA308" s="19"/>
      <c r="CB308" s="19"/>
      <c r="CC308" s="19"/>
      <c r="CD308" s="19"/>
      <c r="CE308" s="19"/>
      <c r="CF308" s="19"/>
      <c r="CG308" s="19"/>
      <c r="CH308" s="19"/>
      <c r="CI308" s="19"/>
      <c r="CJ308" s="232"/>
      <c r="CK308" s="239"/>
      <c r="CL308" s="19"/>
      <c r="CM308" s="19"/>
      <c r="CN308" s="19"/>
      <c r="CO308" s="19"/>
      <c r="CP308" s="19"/>
      <c r="CQ308" s="19"/>
      <c r="CR308" s="19"/>
      <c r="CS308" s="19"/>
      <c r="CT308" s="19"/>
      <c r="CU308" s="19"/>
    </row>
    <row r="309" spans="1:99" ht="30" customHeight="1" thickBot="1">
      <c r="A309" s="29"/>
      <c r="B309" s="56" t="s">
        <v>507</v>
      </c>
      <c r="C309" s="138" t="s">
        <v>508</v>
      </c>
      <c r="D309" s="229" t="s">
        <v>561</v>
      </c>
      <c r="E309" s="173">
        <f>F308+1</f>
        <v>44913</v>
      </c>
      <c r="F309" s="173">
        <f>F307</f>
        <v>44913</v>
      </c>
      <c r="G309" s="60"/>
      <c r="H309" s="60"/>
      <c r="I309" s="19"/>
      <c r="J309" s="19"/>
      <c r="K309" s="33"/>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c r="BA309" s="19"/>
      <c r="BB309" s="19"/>
      <c r="BC309" s="19"/>
      <c r="BD309" s="19"/>
      <c r="BE309" s="19"/>
      <c r="BF309" s="19"/>
      <c r="BG309" s="19"/>
      <c r="BH309" s="19"/>
      <c r="BI309" s="19"/>
      <c r="BJ309" s="19"/>
      <c r="BK309" s="19"/>
      <c r="BL309" s="19"/>
      <c r="BM309" s="19"/>
      <c r="BN309" s="19"/>
      <c r="BO309" s="19"/>
      <c r="BP309" s="19"/>
      <c r="BQ309" s="19"/>
      <c r="BR309" s="19"/>
      <c r="BS309" s="19"/>
      <c r="BT309" s="19"/>
      <c r="BU309" s="19"/>
      <c r="BV309" s="19"/>
      <c r="BW309" s="19"/>
      <c r="BX309" s="19"/>
      <c r="BY309" s="19"/>
      <c r="BZ309" s="19"/>
      <c r="CA309" s="19"/>
      <c r="CB309" s="19"/>
      <c r="CC309" s="19"/>
      <c r="CD309" s="19"/>
      <c r="CE309" s="19"/>
      <c r="CF309" s="19"/>
      <c r="CG309" s="19"/>
      <c r="CH309" s="19"/>
      <c r="CI309" s="19"/>
      <c r="CJ309" s="19"/>
      <c r="CK309" s="19"/>
      <c r="CL309" s="90"/>
      <c r="CM309" s="90"/>
      <c r="CN309" s="49"/>
      <c r="CO309" s="19"/>
      <c r="CP309" s="19"/>
      <c r="CQ309" s="19"/>
      <c r="CR309" s="19"/>
      <c r="CS309" s="19"/>
      <c r="CT309" s="19"/>
      <c r="CU309" s="19"/>
    </row>
    <row r="310" spans="1:99" ht="30" customHeight="1" thickBot="1">
      <c r="A310" s="29"/>
      <c r="B310" s="228" t="s">
        <v>589</v>
      </c>
      <c r="C310" s="68" t="s">
        <v>509</v>
      </c>
      <c r="D310" s="227" t="s">
        <v>561</v>
      </c>
      <c r="E310" s="172">
        <f>F309</f>
        <v>44913</v>
      </c>
      <c r="F310" s="172">
        <f>F302</f>
        <v>44916</v>
      </c>
      <c r="G310" s="60" t="str">
        <f>IF(OR(ISBLANK(ProjectSchedule!task_start),ISBLANK(ProjectSchedule!task_end)),"",ProjectSchedule!task_end-ProjectSchedule!task_start+1)</f>
        <v/>
      </c>
      <c r="H310" s="60"/>
      <c r="I310" s="19"/>
      <c r="J310" s="19"/>
      <c r="K310" s="33"/>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c r="BE310" s="19"/>
      <c r="BF310" s="19"/>
      <c r="BG310" s="19"/>
      <c r="BH310" s="19"/>
      <c r="BI310" s="19"/>
      <c r="BJ310" s="19"/>
      <c r="BK310" s="19"/>
      <c r="BL310" s="19"/>
      <c r="BM310" s="19"/>
      <c r="BN310" s="19"/>
      <c r="BO310" s="19"/>
      <c r="BP310" s="19"/>
      <c r="BQ310" s="19"/>
      <c r="BR310" s="19"/>
      <c r="BS310" s="19"/>
      <c r="BT310" s="19"/>
      <c r="BU310" s="19"/>
      <c r="BV310" s="19"/>
      <c r="BW310" s="19"/>
      <c r="BX310" s="19"/>
      <c r="BY310" s="19"/>
      <c r="BZ310" s="19"/>
      <c r="CA310" s="19"/>
      <c r="CB310" s="19"/>
      <c r="CC310" s="19"/>
      <c r="CD310" s="19"/>
      <c r="CE310" s="19"/>
      <c r="CF310" s="19"/>
      <c r="CG310" s="19"/>
      <c r="CH310" s="19"/>
      <c r="CI310" s="19"/>
      <c r="CJ310" s="19"/>
      <c r="CK310" s="19"/>
      <c r="CL310" s="19"/>
      <c r="CM310" s="19"/>
      <c r="CN310" s="19"/>
      <c r="CO310" s="19"/>
      <c r="CP310" s="19"/>
      <c r="CQ310" s="19"/>
      <c r="CR310" s="19"/>
      <c r="CS310" s="232"/>
      <c r="CT310" s="238"/>
      <c r="CU310" s="239"/>
    </row>
    <row r="311" spans="1:99" ht="30" customHeight="1">
      <c r="B311" s="5"/>
      <c r="F311" s="145"/>
      <c r="K311" s="4"/>
      <c r="CS311" s="240"/>
      <c r="CT311" s="241"/>
      <c r="CU311" s="241"/>
    </row>
    <row r="312" spans="1:99" ht="30" customHeight="1">
      <c r="B312" s="5"/>
      <c r="F312" s="145"/>
      <c r="K312" s="4"/>
    </row>
    <row r="313" spans="1:99" ht="30" customHeight="1">
      <c r="B313" s="5"/>
      <c r="F313" s="145"/>
      <c r="K313" s="4"/>
    </row>
    <row r="314" spans="1:99" ht="30" customHeight="1">
      <c r="B314" s="5"/>
      <c r="F314" s="145"/>
      <c r="K314" s="4"/>
    </row>
    <row r="315" spans="1:99" ht="30" customHeight="1">
      <c r="B315" s="5"/>
      <c r="F315" s="145"/>
      <c r="K315" s="4"/>
    </row>
    <row r="316" spans="1:99" ht="30" customHeight="1">
      <c r="B316" s="5"/>
      <c r="F316" s="145"/>
      <c r="K316" s="4"/>
    </row>
    <row r="317" spans="1:99" ht="30" customHeight="1">
      <c r="B317" s="5"/>
      <c r="F317" s="145"/>
      <c r="K317" s="4"/>
    </row>
    <row r="318" spans="1:99" ht="30" customHeight="1">
      <c r="B318" s="5"/>
      <c r="F318" s="145"/>
      <c r="K318" s="4"/>
    </row>
    <row r="319" spans="1:99" ht="30" customHeight="1">
      <c r="B319" s="5"/>
      <c r="F319" s="145"/>
      <c r="K319" s="4"/>
    </row>
    <row r="320" spans="1:99" ht="30" customHeight="1">
      <c r="B320" s="5"/>
      <c r="F320" s="145"/>
      <c r="K320" s="4"/>
    </row>
    <row r="321" spans="2:11" ht="30" customHeight="1">
      <c r="B321" s="5"/>
      <c r="F321" s="145"/>
      <c r="K321" s="4"/>
    </row>
    <row r="322" spans="2:11" ht="30" customHeight="1">
      <c r="B322" s="5"/>
      <c r="F322" s="145"/>
      <c r="K322" s="4"/>
    </row>
    <row r="323" spans="2:11" ht="30" customHeight="1">
      <c r="B323" s="5"/>
      <c r="F323" s="145"/>
      <c r="K323" s="4"/>
    </row>
    <row r="324" spans="2:11" ht="30" customHeight="1">
      <c r="B324" s="5"/>
      <c r="F324" s="145"/>
      <c r="K324" s="4"/>
    </row>
    <row r="325" spans="2:11" ht="30" customHeight="1">
      <c r="B325" s="5"/>
      <c r="F325" s="145"/>
      <c r="K325" s="4"/>
    </row>
    <row r="326" spans="2:11" ht="30" customHeight="1">
      <c r="B326" s="5"/>
      <c r="F326" s="145"/>
      <c r="K326" s="4"/>
    </row>
    <row r="327" spans="2:11" ht="30" customHeight="1">
      <c r="B327" s="5"/>
      <c r="F327" s="145"/>
      <c r="K327" s="4"/>
    </row>
    <row r="328" spans="2:11" ht="30" customHeight="1">
      <c r="B328" s="5"/>
      <c r="F328" s="145"/>
      <c r="K328" s="4"/>
    </row>
    <row r="329" spans="2:11" ht="30" customHeight="1">
      <c r="B329" s="5"/>
      <c r="F329" s="145"/>
      <c r="K329" s="4"/>
    </row>
    <row r="330" spans="2:11" ht="30" customHeight="1">
      <c r="B330" s="5"/>
      <c r="F330" s="145"/>
      <c r="K330" s="4"/>
    </row>
    <row r="331" spans="2:11" ht="30" customHeight="1">
      <c r="B331" s="5"/>
      <c r="F331" s="145"/>
      <c r="K331" s="4"/>
    </row>
    <row r="332" spans="2:11" ht="30" customHeight="1">
      <c r="B332" s="5"/>
      <c r="F332" s="145"/>
      <c r="K332" s="4"/>
    </row>
    <row r="333" spans="2:11" ht="30" customHeight="1">
      <c r="B333" s="5"/>
      <c r="F333" s="145"/>
      <c r="K333" s="4"/>
    </row>
    <row r="334" spans="2:11" ht="30" customHeight="1">
      <c r="B334" s="5"/>
      <c r="F334" s="145"/>
      <c r="K334" s="4"/>
    </row>
    <row r="335" spans="2:11" ht="30" customHeight="1">
      <c r="B335" s="5"/>
      <c r="F335" s="145"/>
      <c r="K335" s="4"/>
    </row>
    <row r="336" spans="2:11" ht="30" customHeight="1">
      <c r="B336" s="5"/>
      <c r="F336" s="145"/>
      <c r="K336" s="4"/>
    </row>
    <row r="337" spans="2:11" ht="30" customHeight="1">
      <c r="B337" s="5"/>
      <c r="F337" s="145"/>
      <c r="K337" s="4"/>
    </row>
    <row r="338" spans="2:11" ht="30" customHeight="1">
      <c r="B338" s="5"/>
      <c r="F338" s="145"/>
      <c r="K338" s="4"/>
    </row>
    <row r="339" spans="2:11" ht="30" customHeight="1">
      <c r="B339" s="5"/>
      <c r="F339" s="145"/>
      <c r="K339" s="4"/>
    </row>
    <row r="340" spans="2:11" ht="30" customHeight="1">
      <c r="B340" s="5"/>
      <c r="F340" s="145"/>
      <c r="K340" s="4"/>
    </row>
    <row r="341" spans="2:11" ht="30" customHeight="1">
      <c r="B341" s="5"/>
      <c r="F341" s="145"/>
      <c r="K341" s="4"/>
    </row>
    <row r="342" spans="2:11" ht="30" customHeight="1">
      <c r="B342" s="5"/>
      <c r="F342" s="145"/>
      <c r="K342" s="4"/>
    </row>
    <row r="343" spans="2:11" ht="30" customHeight="1">
      <c r="B343" s="5"/>
      <c r="F343" s="145"/>
      <c r="K343" s="4"/>
    </row>
    <row r="344" spans="2:11" ht="30" customHeight="1">
      <c r="B344" s="5"/>
      <c r="F344" s="145"/>
      <c r="K344" s="4"/>
    </row>
    <row r="345" spans="2:11" ht="30" customHeight="1">
      <c r="B345" s="5"/>
      <c r="F345" s="145"/>
      <c r="K345" s="4"/>
    </row>
    <row r="346" spans="2:11" ht="30" customHeight="1">
      <c r="B346" s="5"/>
      <c r="F346" s="145"/>
      <c r="K346" s="4"/>
    </row>
    <row r="347" spans="2:11" ht="30" customHeight="1">
      <c r="B347" s="5"/>
      <c r="F347" s="145"/>
      <c r="K347" s="4"/>
    </row>
    <row r="348" spans="2:11" ht="30" customHeight="1">
      <c r="B348" s="5"/>
      <c r="F348" s="145"/>
      <c r="K348" s="4"/>
    </row>
    <row r="349" spans="2:11" ht="30" customHeight="1">
      <c r="B349" s="5"/>
      <c r="F349" s="145"/>
      <c r="K349" s="4"/>
    </row>
    <row r="350" spans="2:11" ht="30" customHeight="1">
      <c r="B350" s="5"/>
      <c r="F350" s="145"/>
      <c r="K350" s="4"/>
    </row>
    <row r="351" spans="2:11" ht="30" customHeight="1">
      <c r="B351" s="5"/>
      <c r="F351" s="145"/>
      <c r="K351" s="4"/>
    </row>
    <row r="352" spans="2:11" ht="30" customHeight="1">
      <c r="B352" s="5"/>
      <c r="F352" s="145"/>
      <c r="K352" s="4"/>
    </row>
    <row r="353" spans="2:11" ht="30" customHeight="1">
      <c r="B353" s="5"/>
      <c r="F353" s="145"/>
      <c r="K353" s="4"/>
    </row>
    <row r="354" spans="2:11" ht="30" customHeight="1">
      <c r="B354" s="5"/>
      <c r="F354" s="145"/>
      <c r="K354" s="4"/>
    </row>
    <row r="355" spans="2:11" ht="30" customHeight="1">
      <c r="B355" s="5"/>
      <c r="F355" s="145"/>
      <c r="K355" s="4"/>
    </row>
    <row r="356" spans="2:11" ht="30" customHeight="1">
      <c r="B356" s="5"/>
      <c r="F356" s="145"/>
      <c r="K356" s="4"/>
    </row>
    <row r="357" spans="2:11" ht="30" customHeight="1">
      <c r="B357" s="5"/>
      <c r="F357" s="145"/>
      <c r="K357" s="4"/>
    </row>
    <row r="358" spans="2:11" ht="30" customHeight="1">
      <c r="B358" s="5"/>
      <c r="F358" s="145"/>
      <c r="K358" s="4"/>
    </row>
    <row r="359" spans="2:11" ht="30" customHeight="1">
      <c r="B359" s="5"/>
      <c r="F359" s="145"/>
      <c r="K359" s="4"/>
    </row>
    <row r="360" spans="2:11" ht="30" customHeight="1">
      <c r="B360" s="5"/>
      <c r="F360" s="145"/>
      <c r="K360" s="4"/>
    </row>
    <row r="361" spans="2:11" ht="30" customHeight="1">
      <c r="B361" s="5"/>
      <c r="F361" s="145"/>
      <c r="K361" s="4"/>
    </row>
    <row r="362" spans="2:11" ht="30" customHeight="1">
      <c r="B362" s="5"/>
      <c r="F362" s="145"/>
      <c r="K362" s="4"/>
    </row>
    <row r="363" spans="2:11" ht="30" customHeight="1">
      <c r="B363" s="5"/>
      <c r="F363" s="145"/>
      <c r="K363" s="4"/>
    </row>
    <row r="364" spans="2:11" ht="30" customHeight="1">
      <c r="B364" s="5"/>
      <c r="F364" s="145"/>
      <c r="K364" s="4"/>
    </row>
    <row r="365" spans="2:11" ht="30" customHeight="1">
      <c r="B365" s="5"/>
      <c r="F365" s="145"/>
      <c r="K365" s="4"/>
    </row>
    <row r="366" spans="2:11" ht="30" customHeight="1">
      <c r="B366" s="5"/>
      <c r="F366" s="145"/>
      <c r="K366" s="4"/>
    </row>
    <row r="367" spans="2:11" ht="30" customHeight="1">
      <c r="B367" s="5"/>
      <c r="F367" s="145"/>
      <c r="K367" s="4"/>
    </row>
    <row r="368" spans="2:11" ht="30" customHeight="1">
      <c r="B368" s="5"/>
      <c r="F368" s="145"/>
      <c r="K368" s="4"/>
    </row>
    <row r="369" spans="2:11" ht="30" customHeight="1">
      <c r="B369" s="5"/>
      <c r="F369" s="145"/>
      <c r="K369" s="4"/>
    </row>
    <row r="370" spans="2:11" ht="30" customHeight="1">
      <c r="B370" s="5"/>
      <c r="F370" s="145"/>
      <c r="K370" s="4"/>
    </row>
    <row r="371" spans="2:11" ht="30" customHeight="1">
      <c r="B371" s="5"/>
      <c r="F371" s="145"/>
      <c r="K371" s="4"/>
    </row>
    <row r="372" spans="2:11" ht="30" customHeight="1">
      <c r="B372" s="5"/>
      <c r="F372" s="145"/>
      <c r="K372" s="4"/>
    </row>
    <row r="373" spans="2:11" ht="30" customHeight="1">
      <c r="B373" s="5"/>
      <c r="F373" s="145"/>
      <c r="K373" s="4"/>
    </row>
    <row r="374" spans="2:11" ht="30" customHeight="1">
      <c r="B374" s="5"/>
      <c r="F374" s="145"/>
      <c r="K374" s="4"/>
    </row>
    <row r="375" spans="2:11" ht="30" customHeight="1">
      <c r="B375" s="5"/>
      <c r="F375" s="145"/>
      <c r="K375" s="4"/>
    </row>
    <row r="376" spans="2:11" ht="30" customHeight="1">
      <c r="B376" s="5"/>
      <c r="F376" s="145"/>
      <c r="K376" s="4"/>
    </row>
    <row r="377" spans="2:11" ht="30" customHeight="1">
      <c r="B377" s="5"/>
      <c r="F377" s="145"/>
      <c r="K377" s="4"/>
    </row>
    <row r="378" spans="2:11" ht="30" customHeight="1">
      <c r="B378" s="5"/>
      <c r="F378" s="145"/>
      <c r="K378" s="4"/>
    </row>
    <row r="379" spans="2:11" ht="30" customHeight="1">
      <c r="B379" s="5"/>
      <c r="F379" s="145"/>
      <c r="K379" s="4"/>
    </row>
    <row r="380" spans="2:11" ht="30" customHeight="1">
      <c r="B380" s="5"/>
      <c r="F380" s="145"/>
      <c r="K380" s="4"/>
    </row>
    <row r="381" spans="2:11" ht="30" customHeight="1">
      <c r="B381" s="5"/>
      <c r="F381" s="145"/>
      <c r="K381" s="4"/>
    </row>
    <row r="382" spans="2:11" ht="30" customHeight="1">
      <c r="B382" s="5"/>
      <c r="F382" s="145"/>
      <c r="K382" s="4"/>
    </row>
    <row r="383" spans="2:11" ht="30" customHeight="1">
      <c r="B383" s="5"/>
      <c r="F383" s="145"/>
      <c r="K383" s="4"/>
    </row>
    <row r="384" spans="2:11" ht="30" customHeight="1">
      <c r="B384" s="5"/>
      <c r="F384" s="145"/>
      <c r="K384" s="4"/>
    </row>
    <row r="385" spans="2:11" ht="30" customHeight="1">
      <c r="B385" s="5"/>
      <c r="F385" s="145"/>
      <c r="K385" s="4"/>
    </row>
    <row r="386" spans="2:11" ht="30" customHeight="1">
      <c r="B386" s="5"/>
      <c r="F386" s="145"/>
      <c r="K386" s="4"/>
    </row>
    <row r="387" spans="2:11" ht="30" customHeight="1">
      <c r="B387" s="5"/>
      <c r="F387" s="145"/>
      <c r="K387" s="4"/>
    </row>
    <row r="388" spans="2:11" ht="30" customHeight="1">
      <c r="B388" s="5"/>
      <c r="F388" s="145"/>
      <c r="K388" s="4"/>
    </row>
    <row r="389" spans="2:11" ht="30" customHeight="1">
      <c r="B389" s="5"/>
      <c r="F389" s="145"/>
      <c r="K389" s="4"/>
    </row>
    <row r="390" spans="2:11" ht="30" customHeight="1">
      <c r="B390" s="5"/>
      <c r="F390" s="145"/>
      <c r="K390" s="4"/>
    </row>
    <row r="391" spans="2:11" ht="30" customHeight="1">
      <c r="B391" s="5"/>
      <c r="F391" s="145"/>
      <c r="K391" s="4"/>
    </row>
    <row r="392" spans="2:11" ht="30" customHeight="1">
      <c r="B392" s="5"/>
      <c r="F392" s="145"/>
      <c r="K392" s="4"/>
    </row>
    <row r="393" spans="2:11" ht="30" customHeight="1">
      <c r="B393" s="5"/>
      <c r="F393" s="145"/>
      <c r="K393" s="4"/>
    </row>
    <row r="394" spans="2:11" ht="30" customHeight="1">
      <c r="B394" s="5"/>
      <c r="F394" s="145"/>
      <c r="K394" s="4"/>
    </row>
    <row r="395" spans="2:11" ht="30" customHeight="1">
      <c r="B395" s="5"/>
      <c r="F395" s="145"/>
      <c r="K395" s="4"/>
    </row>
    <row r="396" spans="2:11" ht="30" customHeight="1">
      <c r="B396" s="5"/>
      <c r="F396" s="145"/>
      <c r="K396" s="4"/>
    </row>
    <row r="397" spans="2:11" ht="30" customHeight="1">
      <c r="B397" s="5"/>
      <c r="F397" s="145"/>
      <c r="K397" s="4"/>
    </row>
    <row r="398" spans="2:11" ht="30" customHeight="1">
      <c r="B398" s="5"/>
      <c r="F398" s="145"/>
      <c r="K398" s="4"/>
    </row>
    <row r="399" spans="2:11" ht="30" customHeight="1">
      <c r="B399" s="5"/>
      <c r="F399" s="145"/>
      <c r="K399" s="4"/>
    </row>
    <row r="400" spans="2:11" ht="30" customHeight="1">
      <c r="B400" s="5"/>
      <c r="F400" s="145"/>
      <c r="K400" s="4"/>
    </row>
    <row r="401" spans="2:11" ht="30" customHeight="1">
      <c r="B401" s="5"/>
      <c r="F401" s="145"/>
      <c r="K401" s="4"/>
    </row>
    <row r="402" spans="2:11" ht="30" customHeight="1">
      <c r="B402" s="5"/>
      <c r="F402" s="145"/>
      <c r="K402" s="4"/>
    </row>
    <row r="403" spans="2:11" ht="30" customHeight="1">
      <c r="B403" s="5"/>
      <c r="F403" s="145"/>
      <c r="K403" s="4"/>
    </row>
    <row r="404" spans="2:11" ht="30" customHeight="1">
      <c r="B404" s="5"/>
      <c r="F404" s="145"/>
      <c r="K404" s="4"/>
    </row>
    <row r="405" spans="2:11" ht="30" customHeight="1">
      <c r="B405" s="5"/>
      <c r="F405" s="145"/>
      <c r="K405" s="4"/>
    </row>
    <row r="406" spans="2:11" ht="30" customHeight="1">
      <c r="B406" s="5"/>
      <c r="F406" s="145"/>
      <c r="K406" s="4"/>
    </row>
    <row r="407" spans="2:11" ht="30" customHeight="1">
      <c r="B407" s="5"/>
      <c r="F407" s="145"/>
      <c r="K407" s="4"/>
    </row>
    <row r="408" spans="2:11" ht="30" customHeight="1">
      <c r="B408" s="5"/>
      <c r="F408" s="145"/>
      <c r="K408" s="4"/>
    </row>
    <row r="409" spans="2:11" ht="30" customHeight="1">
      <c r="B409" s="5"/>
      <c r="F409" s="145"/>
      <c r="K409" s="4"/>
    </row>
    <row r="410" spans="2:11" ht="30" customHeight="1">
      <c r="B410" s="5"/>
      <c r="F410" s="145"/>
      <c r="K410" s="4"/>
    </row>
    <row r="411" spans="2:11" ht="30" customHeight="1">
      <c r="B411" s="5"/>
      <c r="F411" s="145"/>
      <c r="K411" s="4"/>
    </row>
    <row r="412" spans="2:11" ht="30" customHeight="1">
      <c r="B412" s="5"/>
      <c r="F412" s="145"/>
      <c r="K412" s="4"/>
    </row>
    <row r="413" spans="2:11" ht="30" customHeight="1">
      <c r="B413" s="5"/>
      <c r="F413" s="145"/>
      <c r="K413" s="4"/>
    </row>
    <row r="414" spans="2:11" ht="30" customHeight="1">
      <c r="B414" s="5"/>
      <c r="F414" s="145"/>
      <c r="K414" s="4"/>
    </row>
    <row r="415" spans="2:11" ht="30" customHeight="1">
      <c r="B415" s="5"/>
      <c r="F415" s="145"/>
      <c r="K415" s="4"/>
    </row>
    <row r="416" spans="2:11" ht="30" customHeight="1">
      <c r="B416" s="5"/>
      <c r="F416" s="145"/>
      <c r="K416" s="4"/>
    </row>
    <row r="417" spans="2:11" ht="30" customHeight="1">
      <c r="B417" s="5"/>
      <c r="F417" s="145"/>
      <c r="K417" s="4"/>
    </row>
    <row r="418" spans="2:11" ht="30" customHeight="1">
      <c r="B418" s="5"/>
      <c r="F418" s="145"/>
      <c r="K418" s="4"/>
    </row>
    <row r="419" spans="2:11" ht="30" customHeight="1">
      <c r="B419" s="5"/>
      <c r="F419" s="145"/>
      <c r="K419" s="4"/>
    </row>
    <row r="420" spans="2:11" ht="30" customHeight="1">
      <c r="B420" s="5"/>
      <c r="F420" s="145"/>
      <c r="K420" s="4"/>
    </row>
    <row r="421" spans="2:11" ht="30" customHeight="1">
      <c r="B421" s="5"/>
      <c r="F421" s="145"/>
      <c r="K421" s="4"/>
    </row>
    <row r="422" spans="2:11" ht="30" customHeight="1">
      <c r="B422" s="5"/>
      <c r="F422" s="145"/>
      <c r="K422" s="4"/>
    </row>
    <row r="423" spans="2:11" ht="30" customHeight="1">
      <c r="B423" s="5"/>
      <c r="F423" s="145"/>
      <c r="K423" s="4"/>
    </row>
    <row r="424" spans="2:11" ht="30" customHeight="1">
      <c r="B424" s="5"/>
      <c r="F424" s="145"/>
      <c r="K424" s="4"/>
    </row>
    <row r="425" spans="2:11" ht="30" customHeight="1">
      <c r="B425" s="5"/>
      <c r="F425" s="145"/>
      <c r="K425" s="4"/>
    </row>
    <row r="426" spans="2:11" ht="30" customHeight="1">
      <c r="B426" s="5"/>
      <c r="F426" s="145"/>
      <c r="K426" s="4"/>
    </row>
    <row r="427" spans="2:11" ht="30" customHeight="1">
      <c r="B427" s="5"/>
      <c r="F427" s="145"/>
      <c r="K427" s="4"/>
    </row>
    <row r="428" spans="2:11" ht="30" customHeight="1">
      <c r="B428" s="5"/>
      <c r="F428" s="145"/>
      <c r="K428" s="4"/>
    </row>
    <row r="429" spans="2:11" ht="30" customHeight="1">
      <c r="B429" s="5"/>
      <c r="F429" s="145"/>
      <c r="K429" s="4"/>
    </row>
    <row r="430" spans="2:11" ht="30" customHeight="1">
      <c r="B430" s="5"/>
      <c r="F430" s="145"/>
      <c r="K430" s="4"/>
    </row>
    <row r="431" spans="2:11" ht="30" customHeight="1">
      <c r="B431" s="5"/>
      <c r="F431" s="145"/>
      <c r="K431" s="4"/>
    </row>
    <row r="432" spans="2:11" ht="30" customHeight="1">
      <c r="B432" s="5"/>
      <c r="F432" s="145"/>
      <c r="K432" s="4"/>
    </row>
    <row r="433" spans="2:11" ht="30" customHeight="1">
      <c r="B433" s="5"/>
      <c r="F433" s="145"/>
      <c r="K433" s="4"/>
    </row>
    <row r="434" spans="2:11" ht="30" customHeight="1">
      <c r="B434" s="5"/>
      <c r="F434" s="145"/>
      <c r="K434" s="4"/>
    </row>
    <row r="435" spans="2:11" ht="30" customHeight="1">
      <c r="B435" s="5"/>
      <c r="F435" s="145"/>
      <c r="K435" s="4"/>
    </row>
    <row r="436" spans="2:11" ht="30" customHeight="1">
      <c r="B436" s="5"/>
      <c r="F436" s="145"/>
      <c r="K436" s="4"/>
    </row>
    <row r="437" spans="2:11" ht="30" customHeight="1">
      <c r="B437" s="5"/>
      <c r="F437" s="145"/>
      <c r="K437" s="4"/>
    </row>
    <row r="438" spans="2:11" ht="30" customHeight="1">
      <c r="B438" s="5"/>
      <c r="F438" s="145"/>
      <c r="K438" s="4"/>
    </row>
    <row r="439" spans="2:11" ht="30" customHeight="1">
      <c r="B439" s="5"/>
      <c r="F439" s="145"/>
      <c r="K439" s="4"/>
    </row>
    <row r="440" spans="2:11" ht="30" customHeight="1">
      <c r="B440" s="5"/>
      <c r="F440" s="145"/>
      <c r="K440" s="4"/>
    </row>
    <row r="441" spans="2:11" ht="30" customHeight="1">
      <c r="B441" s="5"/>
      <c r="F441" s="145"/>
      <c r="K441" s="4"/>
    </row>
    <row r="442" spans="2:11" ht="30" customHeight="1">
      <c r="B442" s="5"/>
      <c r="F442" s="145"/>
      <c r="K442" s="4"/>
    </row>
    <row r="443" spans="2:11" ht="30" customHeight="1">
      <c r="B443" s="5"/>
      <c r="F443" s="145"/>
      <c r="K443" s="4"/>
    </row>
    <row r="444" spans="2:11" ht="30" customHeight="1">
      <c r="B444" s="5"/>
      <c r="F444" s="145"/>
      <c r="K444" s="4"/>
    </row>
    <row r="445" spans="2:11" ht="30" customHeight="1">
      <c r="B445" s="5"/>
      <c r="F445" s="145"/>
      <c r="K445" s="4"/>
    </row>
    <row r="446" spans="2:11" ht="30" customHeight="1">
      <c r="B446" s="5"/>
      <c r="F446" s="145"/>
      <c r="K446" s="4"/>
    </row>
    <row r="447" spans="2:11" ht="30" customHeight="1">
      <c r="B447" s="5"/>
      <c r="F447" s="145"/>
      <c r="K447" s="4"/>
    </row>
    <row r="448" spans="2:11" ht="30" customHeight="1">
      <c r="B448" s="5"/>
      <c r="F448" s="145"/>
      <c r="K448" s="4"/>
    </row>
    <row r="449" spans="2:11" ht="30" customHeight="1">
      <c r="B449" s="5"/>
      <c r="F449" s="145"/>
      <c r="K449" s="4"/>
    </row>
    <row r="450" spans="2:11" ht="30" customHeight="1">
      <c r="B450" s="5"/>
      <c r="F450" s="145"/>
      <c r="K450" s="4"/>
    </row>
    <row r="451" spans="2:11" ht="30" customHeight="1">
      <c r="B451" s="5"/>
      <c r="F451" s="145"/>
      <c r="K451" s="4"/>
    </row>
    <row r="452" spans="2:11" ht="30" customHeight="1">
      <c r="B452" s="5"/>
      <c r="F452" s="145"/>
      <c r="K452" s="4"/>
    </row>
    <row r="453" spans="2:11" ht="30" customHeight="1">
      <c r="B453" s="5"/>
      <c r="F453" s="145"/>
      <c r="K453" s="4"/>
    </row>
    <row r="454" spans="2:11" ht="30" customHeight="1">
      <c r="B454" s="5"/>
      <c r="F454" s="145"/>
      <c r="K454" s="4"/>
    </row>
    <row r="455" spans="2:11" ht="30" customHeight="1">
      <c r="B455" s="5"/>
      <c r="F455" s="145"/>
      <c r="K455" s="4"/>
    </row>
    <row r="456" spans="2:11" ht="30" customHeight="1">
      <c r="B456" s="5"/>
      <c r="F456" s="145"/>
      <c r="K456" s="4"/>
    </row>
    <row r="457" spans="2:11" ht="30" customHeight="1">
      <c r="B457" s="5"/>
      <c r="F457" s="145"/>
      <c r="K457" s="4"/>
    </row>
    <row r="458" spans="2:11" ht="30" customHeight="1">
      <c r="B458" s="5"/>
      <c r="F458" s="145"/>
      <c r="K458" s="4"/>
    </row>
    <row r="459" spans="2:11" ht="30" customHeight="1">
      <c r="B459" s="5"/>
      <c r="F459" s="145"/>
      <c r="K459" s="4"/>
    </row>
    <row r="460" spans="2:11" ht="30" customHeight="1">
      <c r="B460" s="5"/>
      <c r="F460" s="145"/>
      <c r="K460" s="4"/>
    </row>
    <row r="461" spans="2:11" ht="30" customHeight="1">
      <c r="B461" s="5"/>
      <c r="F461" s="145"/>
      <c r="K461" s="4"/>
    </row>
    <row r="462" spans="2:11" ht="30" customHeight="1">
      <c r="B462" s="5"/>
      <c r="F462" s="145"/>
      <c r="K462" s="4"/>
    </row>
    <row r="463" spans="2:11" ht="30" customHeight="1">
      <c r="B463" s="5"/>
      <c r="F463" s="145"/>
      <c r="K463" s="4"/>
    </row>
    <row r="464" spans="2:11" ht="30" customHeight="1">
      <c r="B464" s="5"/>
      <c r="F464" s="145"/>
      <c r="K464" s="4"/>
    </row>
    <row r="465" spans="2:11" ht="30" customHeight="1">
      <c r="B465" s="5"/>
      <c r="F465" s="145"/>
      <c r="K465" s="4"/>
    </row>
    <row r="466" spans="2:11" ht="30" customHeight="1">
      <c r="B466" s="5"/>
      <c r="F466" s="145"/>
      <c r="K466" s="4"/>
    </row>
    <row r="467" spans="2:11" ht="30" customHeight="1">
      <c r="B467" s="5"/>
      <c r="F467" s="145"/>
      <c r="K467" s="4"/>
    </row>
    <row r="468" spans="2:11" ht="30" customHeight="1">
      <c r="B468" s="5"/>
      <c r="F468" s="145"/>
      <c r="K468" s="4"/>
    </row>
    <row r="469" spans="2:11" ht="30" customHeight="1">
      <c r="B469" s="5"/>
      <c r="F469" s="145"/>
      <c r="K469" s="4"/>
    </row>
    <row r="470" spans="2:11" ht="30" customHeight="1">
      <c r="B470" s="5"/>
      <c r="F470" s="145"/>
      <c r="K470" s="4"/>
    </row>
    <row r="471" spans="2:11" ht="30" customHeight="1">
      <c r="B471" s="5"/>
      <c r="F471" s="145"/>
      <c r="K471" s="4"/>
    </row>
    <row r="472" spans="2:11" ht="30" customHeight="1">
      <c r="B472" s="5"/>
      <c r="F472" s="145"/>
      <c r="K472" s="4"/>
    </row>
    <row r="473" spans="2:11" ht="30" customHeight="1">
      <c r="B473" s="5"/>
      <c r="F473" s="145"/>
      <c r="K473" s="4"/>
    </row>
    <row r="474" spans="2:11" ht="30" customHeight="1">
      <c r="B474" s="5"/>
      <c r="F474" s="145"/>
      <c r="K474" s="4"/>
    </row>
    <row r="475" spans="2:11" ht="30" customHeight="1">
      <c r="B475" s="5"/>
      <c r="F475" s="145"/>
      <c r="K475" s="4"/>
    </row>
    <row r="476" spans="2:11" ht="30" customHeight="1">
      <c r="B476" s="5"/>
      <c r="F476" s="145"/>
      <c r="K476" s="4"/>
    </row>
    <row r="477" spans="2:11" ht="30" customHeight="1">
      <c r="B477" s="5"/>
      <c r="F477" s="145"/>
      <c r="K477" s="4"/>
    </row>
    <row r="478" spans="2:11" ht="30" customHeight="1">
      <c r="B478" s="5"/>
      <c r="F478" s="145"/>
      <c r="K478" s="4"/>
    </row>
    <row r="479" spans="2:11" ht="30" customHeight="1">
      <c r="B479" s="5"/>
      <c r="F479" s="145"/>
      <c r="K479" s="4"/>
    </row>
    <row r="480" spans="2:11" ht="30" customHeight="1">
      <c r="B480" s="5"/>
      <c r="F480" s="145"/>
      <c r="K480" s="4"/>
    </row>
    <row r="481" spans="2:11" ht="30" customHeight="1">
      <c r="B481" s="5"/>
      <c r="F481" s="145"/>
      <c r="K481" s="4"/>
    </row>
    <row r="482" spans="2:11" ht="30" customHeight="1">
      <c r="B482" s="5"/>
      <c r="F482" s="145"/>
      <c r="K482" s="4"/>
    </row>
    <row r="483" spans="2:11" ht="30" customHeight="1">
      <c r="B483" s="5"/>
      <c r="F483" s="145"/>
      <c r="K483" s="4"/>
    </row>
    <row r="484" spans="2:11" ht="30" customHeight="1">
      <c r="B484" s="5"/>
      <c r="F484" s="145"/>
      <c r="K484" s="4"/>
    </row>
    <row r="485" spans="2:11" ht="30" customHeight="1">
      <c r="B485" s="5"/>
      <c r="F485" s="145"/>
      <c r="K485" s="4"/>
    </row>
    <row r="486" spans="2:11" ht="30" customHeight="1">
      <c r="B486" s="5"/>
      <c r="F486" s="145"/>
      <c r="K486" s="4"/>
    </row>
    <row r="487" spans="2:11" ht="30" customHeight="1">
      <c r="B487" s="5"/>
      <c r="F487" s="145"/>
      <c r="K487" s="4"/>
    </row>
    <row r="488" spans="2:11" ht="30" customHeight="1">
      <c r="B488" s="5"/>
      <c r="F488" s="145"/>
      <c r="K488" s="4"/>
    </row>
    <row r="489" spans="2:11" ht="30" customHeight="1">
      <c r="B489" s="5"/>
      <c r="F489" s="145"/>
      <c r="K489" s="4"/>
    </row>
    <row r="490" spans="2:11" ht="30" customHeight="1">
      <c r="B490" s="5"/>
      <c r="F490" s="145"/>
      <c r="K490" s="4"/>
    </row>
    <row r="491" spans="2:11" ht="30" customHeight="1">
      <c r="B491" s="5"/>
      <c r="F491" s="145"/>
      <c r="K491" s="4"/>
    </row>
    <row r="492" spans="2:11" ht="30" customHeight="1">
      <c r="B492" s="5"/>
      <c r="F492" s="145"/>
      <c r="K492" s="4"/>
    </row>
    <row r="493" spans="2:11" ht="30" customHeight="1">
      <c r="B493" s="5"/>
      <c r="F493" s="145"/>
      <c r="K493" s="4"/>
    </row>
    <row r="494" spans="2:11" ht="30" customHeight="1">
      <c r="B494" s="5"/>
      <c r="F494" s="145"/>
      <c r="K494" s="4"/>
    </row>
    <row r="495" spans="2:11" ht="30" customHeight="1">
      <c r="B495" s="5"/>
      <c r="F495" s="145"/>
      <c r="K495" s="4"/>
    </row>
    <row r="496" spans="2:11" ht="30" customHeight="1">
      <c r="B496" s="5"/>
      <c r="F496" s="145"/>
      <c r="K496" s="4"/>
    </row>
    <row r="497" spans="2:11" ht="30" customHeight="1">
      <c r="B497" s="5"/>
      <c r="F497" s="145"/>
      <c r="K497" s="4"/>
    </row>
    <row r="498" spans="2:11" ht="30" customHeight="1">
      <c r="B498" s="5"/>
      <c r="F498" s="145"/>
      <c r="K498" s="4"/>
    </row>
    <row r="499" spans="2:11" ht="30" customHeight="1">
      <c r="B499" s="5"/>
      <c r="F499" s="145"/>
      <c r="K499" s="4"/>
    </row>
    <row r="500" spans="2:11" ht="30" customHeight="1">
      <c r="B500" s="5"/>
      <c r="F500" s="145"/>
      <c r="K500" s="4"/>
    </row>
    <row r="501" spans="2:11" ht="30" customHeight="1">
      <c r="B501" s="5"/>
      <c r="F501" s="145"/>
      <c r="K501" s="4"/>
    </row>
    <row r="502" spans="2:11" ht="30" customHeight="1">
      <c r="B502" s="5"/>
      <c r="F502" s="145"/>
      <c r="K502" s="4"/>
    </row>
    <row r="503" spans="2:11" ht="30" customHeight="1">
      <c r="B503" s="5"/>
      <c r="F503" s="145"/>
      <c r="K503" s="4"/>
    </row>
    <row r="504" spans="2:11" ht="30" customHeight="1">
      <c r="B504" s="5"/>
      <c r="F504" s="145"/>
      <c r="K504" s="4"/>
    </row>
    <row r="505" spans="2:11" ht="30" customHeight="1">
      <c r="B505" s="5"/>
      <c r="F505" s="145"/>
      <c r="K505" s="4"/>
    </row>
    <row r="506" spans="2:11" ht="30" customHeight="1">
      <c r="B506" s="5"/>
      <c r="F506" s="145"/>
      <c r="K506" s="4"/>
    </row>
    <row r="507" spans="2:11" ht="30" customHeight="1">
      <c r="B507" s="5"/>
      <c r="F507" s="145"/>
      <c r="K507" s="4"/>
    </row>
    <row r="508" spans="2:11" ht="30" customHeight="1">
      <c r="B508" s="5"/>
      <c r="F508" s="145"/>
      <c r="K508" s="4"/>
    </row>
    <row r="509" spans="2:11" ht="30" customHeight="1">
      <c r="B509" s="5"/>
      <c r="F509" s="145"/>
      <c r="K509" s="4"/>
    </row>
    <row r="510" spans="2:11" ht="30" customHeight="1">
      <c r="B510" s="5"/>
      <c r="F510" s="145"/>
      <c r="K510" s="4"/>
    </row>
    <row r="511" spans="2:11" ht="30" customHeight="1">
      <c r="B511" s="5"/>
      <c r="F511" s="145"/>
      <c r="K511" s="4"/>
    </row>
    <row r="512" spans="2:11" ht="30" customHeight="1">
      <c r="B512" s="5"/>
      <c r="F512" s="145"/>
      <c r="K512" s="4"/>
    </row>
    <row r="513" spans="2:11" ht="30" customHeight="1">
      <c r="B513" s="5"/>
      <c r="F513" s="145"/>
      <c r="K513" s="4"/>
    </row>
    <row r="514" spans="2:11" ht="30" customHeight="1">
      <c r="B514" s="5"/>
      <c r="F514" s="145"/>
      <c r="K514" s="4"/>
    </row>
    <row r="515" spans="2:11" ht="30" customHeight="1">
      <c r="B515" s="5"/>
      <c r="F515" s="145"/>
      <c r="K515" s="4"/>
    </row>
    <row r="516" spans="2:11" ht="30" customHeight="1">
      <c r="B516" s="5"/>
      <c r="F516" s="145"/>
      <c r="K516" s="4"/>
    </row>
    <row r="517" spans="2:11" ht="30" customHeight="1">
      <c r="B517" s="5"/>
      <c r="F517" s="145"/>
      <c r="K517" s="4"/>
    </row>
    <row r="518" spans="2:11" ht="30" customHeight="1">
      <c r="B518" s="5"/>
      <c r="F518" s="145"/>
      <c r="K518" s="4"/>
    </row>
    <row r="519" spans="2:11" ht="30" customHeight="1">
      <c r="B519" s="5"/>
      <c r="F519" s="145"/>
      <c r="K519" s="4"/>
    </row>
    <row r="520" spans="2:11" ht="30" customHeight="1">
      <c r="B520" s="5"/>
      <c r="F520" s="145"/>
      <c r="K520" s="4"/>
    </row>
    <row r="521" spans="2:11" ht="30" customHeight="1">
      <c r="B521" s="5"/>
      <c r="F521" s="145"/>
      <c r="K521" s="4"/>
    </row>
    <row r="522" spans="2:11" ht="30" customHeight="1">
      <c r="B522" s="5"/>
      <c r="F522" s="145"/>
      <c r="K522" s="4"/>
    </row>
    <row r="523" spans="2:11" ht="30" customHeight="1">
      <c r="B523" s="5"/>
      <c r="F523" s="145"/>
      <c r="K523" s="4"/>
    </row>
    <row r="524" spans="2:11" ht="30" customHeight="1">
      <c r="B524" s="5"/>
      <c r="F524" s="145"/>
      <c r="K524" s="4"/>
    </row>
    <row r="525" spans="2:11" ht="30" customHeight="1">
      <c r="B525" s="5"/>
      <c r="F525" s="145"/>
      <c r="K525" s="4"/>
    </row>
    <row r="526" spans="2:11" ht="30" customHeight="1">
      <c r="B526" s="5"/>
      <c r="F526" s="145"/>
      <c r="K526" s="4"/>
    </row>
    <row r="527" spans="2:11" ht="30" customHeight="1">
      <c r="B527" s="5"/>
      <c r="F527" s="145"/>
      <c r="K527" s="4"/>
    </row>
    <row r="528" spans="2:11" ht="30" customHeight="1">
      <c r="B528" s="5"/>
      <c r="F528" s="145"/>
      <c r="K528" s="4"/>
    </row>
    <row r="529" spans="2:11" ht="30" customHeight="1">
      <c r="B529" s="5"/>
      <c r="F529" s="145"/>
      <c r="K529" s="4"/>
    </row>
    <row r="530" spans="2:11" ht="30" customHeight="1">
      <c r="B530" s="5"/>
      <c r="F530" s="145"/>
      <c r="K530" s="4"/>
    </row>
    <row r="531" spans="2:11" ht="30" customHeight="1">
      <c r="B531" s="5"/>
      <c r="F531" s="145"/>
      <c r="K531" s="4"/>
    </row>
    <row r="532" spans="2:11" ht="30" customHeight="1">
      <c r="B532" s="5"/>
      <c r="F532" s="145"/>
      <c r="K532" s="4"/>
    </row>
    <row r="533" spans="2:11" ht="30" customHeight="1">
      <c r="B533" s="5"/>
      <c r="F533" s="145"/>
      <c r="K533" s="4"/>
    </row>
    <row r="534" spans="2:11" ht="30" customHeight="1">
      <c r="B534" s="5"/>
      <c r="F534" s="145"/>
      <c r="K534" s="4"/>
    </row>
    <row r="535" spans="2:11" ht="30" customHeight="1">
      <c r="B535" s="5"/>
      <c r="F535" s="145"/>
      <c r="K535" s="4"/>
    </row>
    <row r="536" spans="2:11" ht="30" customHeight="1">
      <c r="B536" s="5"/>
      <c r="F536" s="145"/>
      <c r="K536" s="4"/>
    </row>
    <row r="537" spans="2:11" ht="30" customHeight="1">
      <c r="B537" s="5"/>
      <c r="F537" s="145"/>
      <c r="K537" s="4"/>
    </row>
    <row r="538" spans="2:11" ht="30" customHeight="1">
      <c r="B538" s="5"/>
      <c r="F538" s="145"/>
      <c r="K538" s="4"/>
    </row>
    <row r="539" spans="2:11" ht="30" customHeight="1">
      <c r="B539" s="5"/>
      <c r="F539" s="145"/>
      <c r="K539" s="4"/>
    </row>
    <row r="540" spans="2:11" ht="30" customHeight="1">
      <c r="B540" s="5"/>
      <c r="F540" s="145"/>
      <c r="K540" s="4"/>
    </row>
    <row r="541" spans="2:11" ht="30" customHeight="1">
      <c r="B541" s="5"/>
      <c r="F541" s="145"/>
      <c r="K541" s="4"/>
    </row>
    <row r="542" spans="2:11" ht="30" customHeight="1">
      <c r="B542" s="5"/>
      <c r="F542" s="145"/>
      <c r="K542" s="4"/>
    </row>
    <row r="543" spans="2:11" ht="30" customHeight="1">
      <c r="B543" s="5"/>
      <c r="F543" s="145"/>
      <c r="K543" s="4"/>
    </row>
    <row r="544" spans="2:11" ht="30" customHeight="1">
      <c r="B544" s="5"/>
      <c r="F544" s="145"/>
      <c r="K544" s="4"/>
    </row>
    <row r="545" spans="2:11" ht="30" customHeight="1">
      <c r="B545" s="5"/>
      <c r="F545" s="145"/>
      <c r="K545" s="4"/>
    </row>
    <row r="546" spans="2:11" ht="30" customHeight="1">
      <c r="B546" s="5"/>
      <c r="F546" s="145"/>
      <c r="K546" s="4"/>
    </row>
    <row r="547" spans="2:11" ht="30" customHeight="1">
      <c r="B547" s="5"/>
      <c r="F547" s="145"/>
      <c r="K547" s="4"/>
    </row>
    <row r="548" spans="2:11" ht="30" customHeight="1">
      <c r="B548" s="5"/>
      <c r="F548" s="145"/>
      <c r="K548" s="4"/>
    </row>
    <row r="549" spans="2:11" ht="30" customHeight="1">
      <c r="B549" s="5"/>
      <c r="F549" s="145"/>
      <c r="K549" s="4"/>
    </row>
    <row r="550" spans="2:11" ht="30" customHeight="1">
      <c r="B550" s="5"/>
      <c r="F550" s="145"/>
      <c r="K550" s="4"/>
    </row>
    <row r="551" spans="2:11" ht="30" customHeight="1">
      <c r="B551" s="5"/>
      <c r="F551" s="145"/>
      <c r="K551" s="4"/>
    </row>
    <row r="552" spans="2:11" ht="30" customHeight="1">
      <c r="B552" s="5"/>
      <c r="F552" s="145"/>
      <c r="K552" s="4"/>
    </row>
    <row r="553" spans="2:11" ht="30" customHeight="1">
      <c r="B553" s="5"/>
      <c r="F553" s="145"/>
      <c r="K553" s="4"/>
    </row>
    <row r="554" spans="2:11" ht="30" customHeight="1">
      <c r="B554" s="5"/>
      <c r="F554" s="145"/>
      <c r="K554" s="4"/>
    </row>
    <row r="555" spans="2:11" ht="30" customHeight="1">
      <c r="B555" s="5"/>
      <c r="F555" s="145"/>
      <c r="K555" s="4"/>
    </row>
    <row r="556" spans="2:11" ht="30" customHeight="1">
      <c r="B556" s="5"/>
      <c r="F556" s="145"/>
      <c r="K556" s="4"/>
    </row>
    <row r="557" spans="2:11" ht="30" customHeight="1">
      <c r="B557" s="5"/>
      <c r="F557" s="145"/>
      <c r="K557" s="4"/>
    </row>
    <row r="558" spans="2:11" ht="30" customHeight="1">
      <c r="B558" s="5"/>
      <c r="F558" s="145"/>
      <c r="K558" s="4"/>
    </row>
    <row r="559" spans="2:11" ht="30" customHeight="1">
      <c r="B559" s="5"/>
      <c r="F559" s="145"/>
      <c r="K559" s="4"/>
    </row>
    <row r="560" spans="2:11" ht="30" customHeight="1">
      <c r="B560" s="5"/>
      <c r="F560" s="145"/>
      <c r="K560" s="4"/>
    </row>
    <row r="561" spans="2:11" ht="30" customHeight="1">
      <c r="B561" s="5"/>
      <c r="F561" s="145"/>
      <c r="K561" s="4"/>
    </row>
    <row r="562" spans="2:11" ht="30" customHeight="1">
      <c r="B562" s="5"/>
      <c r="F562" s="145"/>
      <c r="K562" s="4"/>
    </row>
    <row r="563" spans="2:11" ht="30" customHeight="1">
      <c r="B563" s="5"/>
      <c r="F563" s="145"/>
      <c r="K563" s="4"/>
    </row>
    <row r="564" spans="2:11" ht="30" customHeight="1">
      <c r="B564" s="5"/>
      <c r="F564" s="145"/>
      <c r="K564" s="4"/>
    </row>
    <row r="565" spans="2:11" ht="30" customHeight="1">
      <c r="B565" s="5"/>
      <c r="F565" s="145"/>
      <c r="K565" s="4"/>
    </row>
    <row r="566" spans="2:11" ht="30" customHeight="1">
      <c r="B566" s="5"/>
      <c r="F566" s="145"/>
      <c r="K566" s="4"/>
    </row>
    <row r="567" spans="2:11" ht="30" customHeight="1">
      <c r="B567" s="5"/>
      <c r="F567" s="145"/>
      <c r="K567" s="4"/>
    </row>
    <row r="568" spans="2:11" ht="30" customHeight="1">
      <c r="B568" s="5"/>
      <c r="F568" s="145"/>
      <c r="K568" s="4"/>
    </row>
    <row r="569" spans="2:11" ht="30" customHeight="1">
      <c r="B569" s="5"/>
      <c r="F569" s="145"/>
      <c r="K569" s="4"/>
    </row>
    <row r="570" spans="2:11" ht="30" customHeight="1">
      <c r="B570" s="5"/>
      <c r="F570" s="145"/>
      <c r="K570" s="4"/>
    </row>
    <row r="571" spans="2:11" ht="30" customHeight="1">
      <c r="B571" s="5"/>
      <c r="F571" s="145"/>
      <c r="K571" s="4"/>
    </row>
    <row r="572" spans="2:11" ht="30" customHeight="1">
      <c r="B572" s="5"/>
      <c r="F572" s="145"/>
      <c r="K572" s="4"/>
    </row>
    <row r="573" spans="2:11" ht="30" customHeight="1">
      <c r="B573" s="5"/>
      <c r="F573" s="145"/>
      <c r="K573" s="4"/>
    </row>
    <row r="574" spans="2:11" ht="30" customHeight="1">
      <c r="B574" s="5"/>
      <c r="F574" s="145"/>
      <c r="K574" s="4"/>
    </row>
    <row r="575" spans="2:11" ht="30" customHeight="1">
      <c r="B575" s="5"/>
      <c r="F575" s="145"/>
      <c r="K575" s="4"/>
    </row>
    <row r="576" spans="2:11" ht="30" customHeight="1">
      <c r="B576" s="5"/>
      <c r="F576" s="145"/>
      <c r="K576" s="4"/>
    </row>
    <row r="577" spans="2:11" ht="30" customHeight="1">
      <c r="B577" s="5"/>
      <c r="F577" s="145"/>
      <c r="K577" s="4"/>
    </row>
    <row r="578" spans="2:11" ht="30" customHeight="1">
      <c r="B578" s="5"/>
      <c r="F578" s="145"/>
      <c r="K578" s="4"/>
    </row>
    <row r="579" spans="2:11" ht="30" customHeight="1">
      <c r="B579" s="5"/>
      <c r="F579" s="145"/>
      <c r="K579" s="4"/>
    </row>
    <row r="580" spans="2:11" ht="30" customHeight="1">
      <c r="B580" s="5"/>
      <c r="F580" s="145"/>
      <c r="K580" s="4"/>
    </row>
    <row r="581" spans="2:11" ht="30" customHeight="1">
      <c r="B581" s="5"/>
      <c r="F581" s="145"/>
      <c r="K581" s="4"/>
    </row>
    <row r="582" spans="2:11" ht="30" customHeight="1">
      <c r="B582" s="5"/>
      <c r="F582" s="145"/>
      <c r="K582" s="4"/>
    </row>
    <row r="583" spans="2:11" ht="30" customHeight="1">
      <c r="B583" s="5"/>
      <c r="F583" s="145"/>
      <c r="K583" s="4"/>
    </row>
    <row r="584" spans="2:11" ht="30" customHeight="1">
      <c r="B584" s="5"/>
      <c r="F584" s="145"/>
      <c r="K584" s="4"/>
    </row>
    <row r="585" spans="2:11" ht="30" customHeight="1">
      <c r="B585" s="5"/>
      <c r="F585" s="145"/>
      <c r="K585" s="4"/>
    </row>
    <row r="586" spans="2:11" ht="30" customHeight="1">
      <c r="B586" s="5"/>
      <c r="F586" s="145"/>
      <c r="K586" s="4"/>
    </row>
    <row r="587" spans="2:11" ht="30" customHeight="1">
      <c r="B587" s="5"/>
      <c r="F587" s="145"/>
      <c r="K587" s="4"/>
    </row>
    <row r="588" spans="2:11" ht="30" customHeight="1">
      <c r="B588" s="5"/>
      <c r="F588" s="145"/>
      <c r="K588" s="4"/>
    </row>
    <row r="589" spans="2:11" ht="30" customHeight="1">
      <c r="B589" s="5"/>
      <c r="F589" s="145"/>
      <c r="K589" s="4"/>
    </row>
    <row r="590" spans="2:11" ht="30" customHeight="1">
      <c r="B590" s="5"/>
      <c r="F590" s="145"/>
      <c r="K590" s="4"/>
    </row>
    <row r="591" spans="2:11" ht="30" customHeight="1">
      <c r="B591" s="5"/>
      <c r="F591" s="145"/>
      <c r="K591" s="4"/>
    </row>
    <row r="592" spans="2:11" ht="30" customHeight="1">
      <c r="B592" s="5"/>
      <c r="F592" s="145"/>
      <c r="K592" s="4"/>
    </row>
    <row r="593" spans="2:11" ht="30" customHeight="1">
      <c r="B593" s="5"/>
      <c r="F593" s="145"/>
      <c r="K593" s="4"/>
    </row>
    <row r="594" spans="2:11" ht="30" customHeight="1">
      <c r="B594" s="5"/>
      <c r="F594" s="145"/>
      <c r="K594" s="4"/>
    </row>
    <row r="595" spans="2:11" ht="30" customHeight="1">
      <c r="B595" s="5"/>
      <c r="F595" s="145"/>
      <c r="K595" s="4"/>
    </row>
    <row r="596" spans="2:11" ht="30" customHeight="1">
      <c r="B596" s="5"/>
      <c r="F596" s="145"/>
      <c r="K596" s="4"/>
    </row>
    <row r="597" spans="2:11" ht="30" customHeight="1">
      <c r="B597" s="5"/>
      <c r="F597" s="145"/>
      <c r="K597" s="4"/>
    </row>
    <row r="598" spans="2:11" ht="30" customHeight="1">
      <c r="B598" s="5"/>
      <c r="F598" s="145"/>
      <c r="K598" s="4"/>
    </row>
    <row r="599" spans="2:11" ht="30" customHeight="1">
      <c r="B599" s="5"/>
      <c r="F599" s="145"/>
      <c r="K599" s="4"/>
    </row>
    <row r="600" spans="2:11" ht="30" customHeight="1">
      <c r="B600" s="5"/>
      <c r="F600" s="145"/>
      <c r="K600" s="4"/>
    </row>
    <row r="601" spans="2:11" ht="30" customHeight="1">
      <c r="B601" s="5"/>
      <c r="F601" s="145"/>
      <c r="K601" s="4"/>
    </row>
    <row r="602" spans="2:11" ht="30" customHeight="1">
      <c r="B602" s="5"/>
      <c r="F602" s="145"/>
      <c r="K602" s="4"/>
    </row>
    <row r="603" spans="2:11" ht="30" customHeight="1">
      <c r="B603" s="5"/>
      <c r="F603" s="145"/>
      <c r="K603" s="4"/>
    </row>
    <row r="604" spans="2:11" ht="30" customHeight="1">
      <c r="B604" s="5"/>
      <c r="F604" s="145"/>
      <c r="K604" s="4"/>
    </row>
    <row r="605" spans="2:11" ht="30" customHeight="1">
      <c r="B605" s="5"/>
      <c r="F605" s="145"/>
      <c r="K605" s="4"/>
    </row>
    <row r="606" spans="2:11" ht="30" customHeight="1">
      <c r="B606" s="5"/>
      <c r="F606" s="145"/>
      <c r="K606" s="4"/>
    </row>
    <row r="607" spans="2:11" ht="30" customHeight="1">
      <c r="B607" s="5"/>
      <c r="F607" s="145"/>
      <c r="K607" s="4"/>
    </row>
    <row r="608" spans="2:11" ht="30" customHeight="1">
      <c r="B608" s="5"/>
      <c r="F608" s="145"/>
      <c r="K608" s="4"/>
    </row>
    <row r="609" spans="2:11" ht="30" customHeight="1">
      <c r="B609" s="5"/>
      <c r="F609" s="145"/>
      <c r="K609" s="4"/>
    </row>
    <row r="610" spans="2:11" ht="30" customHeight="1">
      <c r="B610" s="5"/>
      <c r="F610" s="145"/>
      <c r="K610" s="4"/>
    </row>
    <row r="611" spans="2:11" ht="30" customHeight="1">
      <c r="B611" s="5"/>
      <c r="F611" s="145"/>
      <c r="K611" s="4"/>
    </row>
    <row r="612" spans="2:11" ht="30" customHeight="1">
      <c r="B612" s="5"/>
      <c r="F612" s="145"/>
      <c r="K612" s="4"/>
    </row>
    <row r="613" spans="2:11" ht="30" customHeight="1">
      <c r="B613" s="5"/>
      <c r="F613" s="145"/>
      <c r="K613" s="4"/>
    </row>
    <row r="614" spans="2:11" ht="30" customHeight="1">
      <c r="B614" s="5"/>
      <c r="F614" s="145"/>
      <c r="K614" s="4"/>
    </row>
    <row r="615" spans="2:11" ht="30" customHeight="1">
      <c r="B615" s="5"/>
      <c r="F615" s="145"/>
      <c r="K615" s="4"/>
    </row>
    <row r="616" spans="2:11" ht="30" customHeight="1">
      <c r="B616" s="5"/>
      <c r="F616" s="145"/>
      <c r="K616" s="4"/>
    </row>
    <row r="617" spans="2:11" ht="30" customHeight="1">
      <c r="B617" s="5"/>
      <c r="F617" s="145"/>
      <c r="K617" s="4"/>
    </row>
    <row r="618" spans="2:11" ht="30" customHeight="1">
      <c r="B618" s="5"/>
      <c r="F618" s="145"/>
      <c r="K618" s="4"/>
    </row>
    <row r="619" spans="2:11" ht="30" customHeight="1">
      <c r="B619" s="5"/>
      <c r="F619" s="145"/>
      <c r="K619" s="4"/>
    </row>
    <row r="620" spans="2:11" ht="30" customHeight="1">
      <c r="B620" s="5"/>
      <c r="F620" s="145"/>
      <c r="K620" s="4"/>
    </row>
    <row r="621" spans="2:11" ht="30" customHeight="1">
      <c r="B621" s="5"/>
      <c r="F621" s="145"/>
      <c r="K621" s="4"/>
    </row>
    <row r="622" spans="2:11" ht="30" customHeight="1">
      <c r="B622" s="5"/>
      <c r="F622" s="145"/>
      <c r="K622" s="4"/>
    </row>
    <row r="623" spans="2:11" ht="30" customHeight="1">
      <c r="B623" s="5"/>
      <c r="F623" s="145"/>
      <c r="K623" s="4"/>
    </row>
    <row r="624" spans="2:11" ht="30" customHeight="1">
      <c r="B624" s="5"/>
      <c r="F624" s="145"/>
      <c r="K624" s="4"/>
    </row>
    <row r="625" spans="2:11" ht="30" customHeight="1">
      <c r="B625" s="5"/>
      <c r="F625" s="145"/>
      <c r="K625" s="4"/>
    </row>
    <row r="626" spans="2:11" ht="30" customHeight="1">
      <c r="B626" s="5"/>
      <c r="F626" s="145"/>
      <c r="K626" s="4"/>
    </row>
    <row r="627" spans="2:11" ht="30" customHeight="1">
      <c r="B627" s="5"/>
      <c r="F627" s="145"/>
      <c r="K627" s="4"/>
    </row>
    <row r="628" spans="2:11" ht="30" customHeight="1">
      <c r="B628" s="5"/>
      <c r="F628" s="145"/>
      <c r="K628" s="4"/>
    </row>
    <row r="629" spans="2:11" ht="30" customHeight="1">
      <c r="B629" s="5"/>
      <c r="F629" s="145"/>
      <c r="K629" s="4"/>
    </row>
    <row r="630" spans="2:11" ht="30" customHeight="1">
      <c r="B630" s="5"/>
      <c r="F630" s="145"/>
      <c r="K630" s="4"/>
    </row>
    <row r="631" spans="2:11" ht="30" customHeight="1">
      <c r="B631" s="5"/>
      <c r="F631" s="145"/>
      <c r="K631" s="4"/>
    </row>
    <row r="632" spans="2:11" ht="30" customHeight="1">
      <c r="B632" s="5"/>
      <c r="F632" s="145"/>
      <c r="K632" s="4"/>
    </row>
    <row r="633" spans="2:11" ht="30" customHeight="1">
      <c r="B633" s="5"/>
      <c r="F633" s="145"/>
      <c r="K633" s="4"/>
    </row>
    <row r="634" spans="2:11" ht="30" customHeight="1">
      <c r="B634" s="5"/>
      <c r="F634" s="145"/>
      <c r="K634" s="4"/>
    </row>
    <row r="635" spans="2:11" ht="30" customHeight="1">
      <c r="B635" s="5"/>
      <c r="F635" s="145"/>
      <c r="K635" s="4"/>
    </row>
    <row r="636" spans="2:11" ht="30" customHeight="1">
      <c r="B636" s="5"/>
      <c r="F636" s="145"/>
      <c r="K636" s="4"/>
    </row>
    <row r="637" spans="2:11" ht="30" customHeight="1">
      <c r="B637" s="5"/>
      <c r="F637" s="145"/>
      <c r="K637" s="4"/>
    </row>
    <row r="638" spans="2:11" ht="30" customHeight="1">
      <c r="B638" s="5"/>
      <c r="F638" s="145"/>
      <c r="K638" s="4"/>
    </row>
    <row r="639" spans="2:11" ht="30" customHeight="1">
      <c r="B639" s="5"/>
      <c r="F639" s="145"/>
      <c r="K639" s="4"/>
    </row>
    <row r="640" spans="2:11" ht="30" customHeight="1">
      <c r="B640" s="5"/>
      <c r="F640" s="145"/>
      <c r="K640" s="4"/>
    </row>
    <row r="641" spans="2:11" ht="30" customHeight="1">
      <c r="B641" s="5"/>
      <c r="F641" s="145"/>
      <c r="K641" s="4"/>
    </row>
    <row r="642" spans="2:11" ht="30" customHeight="1">
      <c r="B642" s="5"/>
      <c r="F642" s="145"/>
      <c r="K642" s="4"/>
    </row>
    <row r="643" spans="2:11" ht="30" customHeight="1">
      <c r="B643" s="5"/>
      <c r="F643" s="145"/>
      <c r="K643" s="4"/>
    </row>
    <row r="644" spans="2:11" ht="30" customHeight="1">
      <c r="B644" s="5"/>
      <c r="F644" s="145"/>
      <c r="K644" s="4"/>
    </row>
    <row r="645" spans="2:11" ht="30" customHeight="1">
      <c r="B645" s="5"/>
      <c r="F645" s="145"/>
      <c r="K645" s="4"/>
    </row>
    <row r="646" spans="2:11" ht="30" customHeight="1">
      <c r="B646" s="5"/>
      <c r="F646" s="145"/>
      <c r="K646" s="4"/>
    </row>
    <row r="647" spans="2:11" ht="30" customHeight="1">
      <c r="B647" s="5"/>
      <c r="F647" s="145"/>
      <c r="K647" s="4"/>
    </row>
    <row r="648" spans="2:11" ht="30" customHeight="1">
      <c r="B648" s="5"/>
      <c r="F648" s="145"/>
      <c r="K648" s="4"/>
    </row>
    <row r="649" spans="2:11" ht="30" customHeight="1">
      <c r="B649" s="5"/>
      <c r="F649" s="145"/>
      <c r="K649" s="4"/>
    </row>
    <row r="650" spans="2:11" ht="30" customHeight="1">
      <c r="B650" s="5"/>
      <c r="F650" s="145"/>
      <c r="K650" s="4"/>
    </row>
    <row r="651" spans="2:11" ht="30" customHeight="1">
      <c r="B651" s="5"/>
      <c r="F651" s="145"/>
      <c r="K651" s="4"/>
    </row>
    <row r="652" spans="2:11" ht="30" customHeight="1">
      <c r="B652" s="5"/>
      <c r="F652" s="145"/>
      <c r="K652" s="4"/>
    </row>
    <row r="653" spans="2:11" ht="30" customHeight="1">
      <c r="B653" s="5"/>
      <c r="F653" s="145"/>
      <c r="K653" s="4"/>
    </row>
    <row r="654" spans="2:11" ht="30" customHeight="1">
      <c r="B654" s="5"/>
      <c r="F654" s="145"/>
      <c r="K654" s="4"/>
    </row>
    <row r="655" spans="2:11" ht="30" customHeight="1">
      <c r="B655" s="5"/>
      <c r="F655" s="145"/>
      <c r="K655" s="4"/>
    </row>
    <row r="656" spans="2:11" ht="30" customHeight="1">
      <c r="B656" s="5"/>
      <c r="F656" s="145"/>
      <c r="K656" s="4"/>
    </row>
    <row r="657" spans="2:11" ht="30" customHeight="1">
      <c r="B657" s="5"/>
      <c r="F657" s="145"/>
      <c r="K657" s="4"/>
    </row>
    <row r="658" spans="2:11" ht="30" customHeight="1">
      <c r="B658" s="5"/>
      <c r="F658" s="145"/>
      <c r="K658" s="4"/>
    </row>
    <row r="659" spans="2:11" ht="30" customHeight="1">
      <c r="B659" s="5"/>
      <c r="F659" s="145"/>
      <c r="K659" s="4"/>
    </row>
    <row r="660" spans="2:11" ht="30" customHeight="1">
      <c r="B660" s="5"/>
      <c r="F660" s="145"/>
      <c r="K660" s="4"/>
    </row>
    <row r="661" spans="2:11" ht="30" customHeight="1">
      <c r="B661" s="5"/>
      <c r="F661" s="145"/>
      <c r="K661" s="4"/>
    </row>
    <row r="662" spans="2:11" ht="30" customHeight="1">
      <c r="B662" s="5"/>
      <c r="F662" s="145"/>
      <c r="K662" s="4"/>
    </row>
    <row r="663" spans="2:11" ht="30" customHeight="1">
      <c r="B663" s="5"/>
      <c r="F663" s="145"/>
      <c r="K663" s="4"/>
    </row>
    <row r="664" spans="2:11" ht="30" customHeight="1">
      <c r="B664" s="5"/>
      <c r="F664" s="145"/>
      <c r="K664" s="4"/>
    </row>
    <row r="665" spans="2:11" ht="30" customHeight="1">
      <c r="B665" s="5"/>
      <c r="F665" s="145"/>
      <c r="K665" s="4"/>
    </row>
    <row r="666" spans="2:11" ht="30" customHeight="1">
      <c r="B666" s="5"/>
      <c r="F666" s="145"/>
      <c r="K666" s="4"/>
    </row>
    <row r="667" spans="2:11" ht="30" customHeight="1">
      <c r="B667" s="5"/>
      <c r="F667" s="145"/>
      <c r="K667" s="4"/>
    </row>
    <row r="668" spans="2:11" ht="30" customHeight="1">
      <c r="B668" s="5"/>
      <c r="F668" s="145"/>
      <c r="K668" s="4"/>
    </row>
    <row r="669" spans="2:11" ht="30" customHeight="1">
      <c r="B669" s="5"/>
      <c r="F669" s="145"/>
      <c r="K669" s="4"/>
    </row>
    <row r="670" spans="2:11" ht="30" customHeight="1">
      <c r="B670" s="5"/>
      <c r="F670" s="145"/>
      <c r="K670" s="4"/>
    </row>
    <row r="671" spans="2:11" ht="30" customHeight="1">
      <c r="B671" s="5"/>
      <c r="F671" s="145"/>
      <c r="K671" s="4"/>
    </row>
    <row r="672" spans="2:11" ht="30" customHeight="1">
      <c r="B672" s="5"/>
      <c r="F672" s="145"/>
      <c r="K672" s="4"/>
    </row>
    <row r="673" spans="2:11" ht="30" customHeight="1">
      <c r="B673" s="5"/>
      <c r="F673" s="145"/>
      <c r="K673" s="4"/>
    </row>
    <row r="674" spans="2:11" ht="30" customHeight="1">
      <c r="B674" s="5"/>
      <c r="F674" s="145"/>
      <c r="K674" s="4"/>
    </row>
    <row r="675" spans="2:11" ht="30" customHeight="1">
      <c r="B675" s="5"/>
      <c r="F675" s="145"/>
      <c r="K675" s="4"/>
    </row>
    <row r="676" spans="2:11" ht="30" customHeight="1">
      <c r="B676" s="5"/>
      <c r="F676" s="145"/>
      <c r="K676" s="4"/>
    </row>
    <row r="677" spans="2:11" ht="30" customHeight="1">
      <c r="B677" s="5"/>
      <c r="F677" s="145"/>
      <c r="K677" s="4"/>
    </row>
    <row r="678" spans="2:11" ht="30" customHeight="1">
      <c r="B678" s="5"/>
      <c r="F678" s="145"/>
      <c r="K678" s="4"/>
    </row>
    <row r="679" spans="2:11" ht="30" customHeight="1">
      <c r="B679" s="5"/>
      <c r="F679" s="145"/>
      <c r="K679" s="4"/>
    </row>
    <row r="680" spans="2:11" ht="30" customHeight="1">
      <c r="B680" s="5"/>
      <c r="F680" s="145"/>
      <c r="K680" s="4"/>
    </row>
    <row r="681" spans="2:11" ht="30" customHeight="1">
      <c r="B681" s="5"/>
      <c r="F681" s="145"/>
      <c r="K681" s="4"/>
    </row>
    <row r="682" spans="2:11" ht="30" customHeight="1">
      <c r="B682" s="5"/>
      <c r="F682" s="145"/>
      <c r="K682" s="4"/>
    </row>
    <row r="683" spans="2:11" ht="30" customHeight="1">
      <c r="B683" s="5"/>
      <c r="F683" s="145"/>
      <c r="K683" s="4"/>
    </row>
    <row r="684" spans="2:11" ht="30" customHeight="1">
      <c r="B684" s="5"/>
      <c r="F684" s="145"/>
      <c r="K684" s="4"/>
    </row>
    <row r="685" spans="2:11" ht="30" customHeight="1">
      <c r="B685" s="5"/>
      <c r="F685" s="145"/>
      <c r="K685" s="4"/>
    </row>
    <row r="686" spans="2:11" ht="30" customHeight="1">
      <c r="B686" s="5"/>
      <c r="F686" s="145"/>
      <c r="K686" s="4"/>
    </row>
    <row r="687" spans="2:11" ht="30" customHeight="1">
      <c r="B687" s="5"/>
      <c r="F687" s="145"/>
      <c r="K687" s="4"/>
    </row>
    <row r="688" spans="2:11" ht="30" customHeight="1">
      <c r="B688" s="5"/>
      <c r="F688" s="145"/>
      <c r="K688" s="4"/>
    </row>
    <row r="689" spans="2:11" ht="30" customHeight="1">
      <c r="B689" s="5"/>
      <c r="F689" s="145"/>
      <c r="K689" s="4"/>
    </row>
    <row r="690" spans="2:11" ht="30" customHeight="1">
      <c r="B690" s="5"/>
      <c r="F690" s="145"/>
      <c r="K690" s="4"/>
    </row>
    <row r="691" spans="2:11" ht="30" customHeight="1">
      <c r="B691" s="5"/>
      <c r="F691" s="145"/>
      <c r="K691" s="4"/>
    </row>
    <row r="692" spans="2:11" ht="30" customHeight="1">
      <c r="B692" s="5"/>
      <c r="F692" s="145"/>
      <c r="K692" s="4"/>
    </row>
    <row r="693" spans="2:11" ht="30" customHeight="1">
      <c r="B693" s="5"/>
      <c r="F693" s="145"/>
      <c r="K693" s="4"/>
    </row>
    <row r="694" spans="2:11" ht="30" customHeight="1">
      <c r="B694" s="5"/>
      <c r="F694" s="145"/>
      <c r="K694" s="4"/>
    </row>
    <row r="695" spans="2:11" ht="30" customHeight="1">
      <c r="B695" s="5"/>
      <c r="F695" s="145"/>
      <c r="K695" s="4"/>
    </row>
    <row r="696" spans="2:11" ht="30" customHeight="1">
      <c r="B696" s="5"/>
      <c r="F696" s="145"/>
      <c r="K696" s="4"/>
    </row>
    <row r="697" spans="2:11" ht="30" customHeight="1">
      <c r="B697" s="5"/>
      <c r="F697" s="145"/>
      <c r="K697" s="4"/>
    </row>
    <row r="698" spans="2:11" ht="30" customHeight="1">
      <c r="B698" s="5"/>
      <c r="F698" s="145"/>
      <c r="K698" s="4"/>
    </row>
    <row r="699" spans="2:11" ht="30" customHeight="1">
      <c r="B699" s="5"/>
      <c r="F699" s="145"/>
      <c r="K699" s="4"/>
    </row>
    <row r="700" spans="2:11" ht="30" customHeight="1">
      <c r="B700" s="5"/>
      <c r="F700" s="145"/>
      <c r="K700" s="4"/>
    </row>
    <row r="701" spans="2:11" ht="30" customHeight="1">
      <c r="B701" s="5"/>
      <c r="F701" s="145"/>
      <c r="K701" s="4"/>
    </row>
    <row r="702" spans="2:11" ht="30" customHeight="1">
      <c r="B702" s="5"/>
      <c r="F702" s="145"/>
      <c r="K702" s="4"/>
    </row>
    <row r="703" spans="2:11" ht="30" customHeight="1">
      <c r="B703" s="5"/>
      <c r="F703" s="145"/>
      <c r="K703" s="4"/>
    </row>
    <row r="704" spans="2:11" ht="30" customHeight="1">
      <c r="B704" s="5"/>
      <c r="F704" s="145"/>
      <c r="K704" s="4"/>
    </row>
    <row r="705" spans="2:11" ht="30" customHeight="1">
      <c r="B705" s="5"/>
      <c r="F705" s="145"/>
      <c r="K705" s="4"/>
    </row>
    <row r="706" spans="2:11" ht="30" customHeight="1">
      <c r="B706" s="5"/>
      <c r="F706" s="145"/>
      <c r="K706" s="4"/>
    </row>
    <row r="707" spans="2:11" ht="30" customHeight="1">
      <c r="B707" s="5"/>
      <c r="F707" s="145"/>
      <c r="K707" s="4"/>
    </row>
    <row r="708" spans="2:11" ht="30" customHeight="1">
      <c r="B708" s="5"/>
      <c r="F708" s="145"/>
      <c r="K708" s="4"/>
    </row>
    <row r="709" spans="2:11" ht="30" customHeight="1">
      <c r="B709" s="5"/>
      <c r="F709" s="145"/>
      <c r="K709" s="4"/>
    </row>
    <row r="710" spans="2:11" ht="30" customHeight="1">
      <c r="B710" s="5"/>
      <c r="F710" s="145"/>
      <c r="K710" s="4"/>
    </row>
    <row r="711" spans="2:11" ht="30" customHeight="1">
      <c r="B711" s="5"/>
      <c r="F711" s="145"/>
      <c r="K711" s="4"/>
    </row>
    <row r="712" spans="2:11" ht="30" customHeight="1">
      <c r="B712" s="5"/>
      <c r="F712" s="145"/>
      <c r="K712" s="4"/>
    </row>
    <row r="713" spans="2:11" ht="30" customHeight="1">
      <c r="B713" s="5"/>
      <c r="F713" s="145"/>
      <c r="K713" s="4"/>
    </row>
    <row r="714" spans="2:11" ht="30" customHeight="1">
      <c r="B714" s="5"/>
      <c r="F714" s="145"/>
      <c r="K714" s="4"/>
    </row>
    <row r="715" spans="2:11" ht="30" customHeight="1">
      <c r="B715" s="5"/>
      <c r="F715" s="145"/>
      <c r="K715" s="4"/>
    </row>
    <row r="716" spans="2:11" ht="30" customHeight="1">
      <c r="B716" s="5"/>
      <c r="F716" s="145"/>
      <c r="K716" s="4"/>
    </row>
    <row r="717" spans="2:11" ht="30" customHeight="1">
      <c r="B717" s="5"/>
      <c r="F717" s="145"/>
      <c r="K717" s="4"/>
    </row>
    <row r="718" spans="2:11" ht="30" customHeight="1">
      <c r="B718" s="5"/>
      <c r="F718" s="145"/>
      <c r="K718" s="4"/>
    </row>
    <row r="719" spans="2:11" ht="30" customHeight="1">
      <c r="B719" s="5"/>
      <c r="F719" s="145"/>
      <c r="K719" s="4"/>
    </row>
    <row r="720" spans="2:11" ht="30" customHeight="1">
      <c r="B720" s="5"/>
      <c r="F720" s="145"/>
      <c r="K720" s="4"/>
    </row>
    <row r="721" spans="2:11" ht="30" customHeight="1">
      <c r="B721" s="5"/>
      <c r="F721" s="145"/>
      <c r="K721" s="4"/>
    </row>
    <row r="722" spans="2:11" ht="30" customHeight="1">
      <c r="B722" s="5"/>
      <c r="F722" s="145"/>
      <c r="K722" s="4"/>
    </row>
    <row r="723" spans="2:11" ht="30" customHeight="1">
      <c r="B723" s="5"/>
      <c r="F723" s="145"/>
      <c r="K723" s="4"/>
    </row>
    <row r="724" spans="2:11" ht="30" customHeight="1">
      <c r="B724" s="5"/>
      <c r="F724" s="145"/>
      <c r="K724" s="4"/>
    </row>
    <row r="725" spans="2:11" ht="30" customHeight="1">
      <c r="B725" s="5"/>
      <c r="F725" s="145"/>
      <c r="K725" s="4"/>
    </row>
    <row r="726" spans="2:11" ht="30" customHeight="1">
      <c r="B726" s="5"/>
      <c r="F726" s="145"/>
      <c r="K726" s="4"/>
    </row>
    <row r="727" spans="2:11" ht="30" customHeight="1">
      <c r="B727" s="5"/>
      <c r="F727" s="145"/>
      <c r="K727" s="4"/>
    </row>
    <row r="728" spans="2:11" ht="30" customHeight="1">
      <c r="B728" s="5"/>
      <c r="F728" s="145"/>
      <c r="K728" s="4"/>
    </row>
    <row r="729" spans="2:11" ht="30" customHeight="1">
      <c r="B729" s="5"/>
      <c r="F729" s="145"/>
      <c r="K729" s="4"/>
    </row>
    <row r="730" spans="2:11" ht="30" customHeight="1">
      <c r="B730" s="5"/>
      <c r="F730" s="145"/>
      <c r="K730" s="4"/>
    </row>
    <row r="731" spans="2:11" ht="30" customHeight="1">
      <c r="B731" s="5"/>
      <c r="F731" s="145"/>
      <c r="K731" s="4"/>
    </row>
    <row r="732" spans="2:11" ht="30" customHeight="1">
      <c r="B732" s="5"/>
      <c r="F732" s="145"/>
      <c r="K732" s="4"/>
    </row>
    <row r="733" spans="2:11" ht="30" customHeight="1">
      <c r="B733" s="5"/>
      <c r="F733" s="145"/>
      <c r="K733" s="4"/>
    </row>
    <row r="734" spans="2:11" ht="30" customHeight="1">
      <c r="B734" s="5"/>
      <c r="F734" s="145"/>
      <c r="K734" s="4"/>
    </row>
    <row r="735" spans="2:11" ht="30" customHeight="1">
      <c r="B735" s="5"/>
      <c r="F735" s="145"/>
      <c r="K735" s="4"/>
    </row>
    <row r="736" spans="2:11" ht="30" customHeight="1">
      <c r="B736" s="5"/>
      <c r="F736" s="145"/>
      <c r="K736" s="4"/>
    </row>
    <row r="737" spans="2:11" ht="30" customHeight="1">
      <c r="B737" s="5"/>
      <c r="F737" s="145"/>
      <c r="K737" s="4"/>
    </row>
    <row r="738" spans="2:11" ht="30" customHeight="1">
      <c r="B738" s="5"/>
      <c r="F738" s="145"/>
      <c r="K738" s="4"/>
    </row>
    <row r="739" spans="2:11" ht="30" customHeight="1">
      <c r="B739" s="5"/>
      <c r="F739" s="145"/>
      <c r="K739" s="4"/>
    </row>
    <row r="740" spans="2:11" ht="30" customHeight="1">
      <c r="B740" s="5"/>
      <c r="F740" s="145"/>
      <c r="K740" s="4"/>
    </row>
    <row r="741" spans="2:11" ht="30" customHeight="1">
      <c r="B741" s="5"/>
      <c r="F741" s="145"/>
      <c r="K741" s="4"/>
    </row>
    <row r="742" spans="2:11" ht="30" customHeight="1">
      <c r="B742" s="5"/>
      <c r="F742" s="145"/>
      <c r="K742" s="4"/>
    </row>
    <row r="743" spans="2:11" ht="30" customHeight="1">
      <c r="B743" s="5"/>
      <c r="F743" s="145"/>
      <c r="K743" s="4"/>
    </row>
    <row r="744" spans="2:11" ht="30" customHeight="1">
      <c r="B744" s="5"/>
      <c r="F744" s="145"/>
      <c r="K744" s="4"/>
    </row>
    <row r="745" spans="2:11" ht="30" customHeight="1">
      <c r="B745" s="5"/>
      <c r="F745" s="145"/>
      <c r="K745" s="4"/>
    </row>
    <row r="746" spans="2:11" ht="30" customHeight="1">
      <c r="B746" s="5"/>
      <c r="F746" s="145"/>
      <c r="K746" s="4"/>
    </row>
    <row r="747" spans="2:11" ht="30" customHeight="1">
      <c r="B747" s="5"/>
      <c r="F747" s="145"/>
      <c r="K747" s="4"/>
    </row>
    <row r="748" spans="2:11" ht="30" customHeight="1">
      <c r="B748" s="5"/>
      <c r="F748" s="145"/>
      <c r="K748" s="4"/>
    </row>
    <row r="749" spans="2:11" ht="30" customHeight="1">
      <c r="B749" s="5"/>
      <c r="F749" s="145"/>
      <c r="K749" s="4"/>
    </row>
    <row r="750" spans="2:11" ht="30" customHeight="1">
      <c r="B750" s="5"/>
      <c r="F750" s="145"/>
      <c r="K750" s="4"/>
    </row>
    <row r="751" spans="2:11" ht="30" customHeight="1">
      <c r="B751" s="5"/>
      <c r="F751" s="145"/>
      <c r="K751" s="4"/>
    </row>
    <row r="752" spans="2:11" ht="30" customHeight="1">
      <c r="B752" s="5"/>
      <c r="F752" s="145"/>
      <c r="K752" s="4"/>
    </row>
    <row r="753" spans="2:11" ht="30" customHeight="1">
      <c r="B753" s="5"/>
      <c r="F753" s="145"/>
      <c r="K753" s="4"/>
    </row>
    <row r="754" spans="2:11" ht="30" customHeight="1">
      <c r="B754" s="5"/>
      <c r="F754" s="145"/>
      <c r="K754" s="4"/>
    </row>
    <row r="755" spans="2:11" ht="30" customHeight="1">
      <c r="B755" s="5"/>
      <c r="F755" s="145"/>
      <c r="K755" s="4"/>
    </row>
    <row r="756" spans="2:11" ht="30" customHeight="1">
      <c r="B756" s="5"/>
      <c r="F756" s="145"/>
      <c r="K756" s="4"/>
    </row>
    <row r="757" spans="2:11" ht="30" customHeight="1">
      <c r="B757" s="5"/>
      <c r="F757" s="145"/>
      <c r="K757" s="4"/>
    </row>
    <row r="758" spans="2:11" ht="30" customHeight="1">
      <c r="B758" s="5"/>
      <c r="F758" s="145"/>
      <c r="K758" s="4"/>
    </row>
    <row r="759" spans="2:11" ht="30" customHeight="1">
      <c r="B759" s="5"/>
      <c r="F759" s="145"/>
      <c r="K759" s="4"/>
    </row>
    <row r="760" spans="2:11" ht="30" customHeight="1">
      <c r="B760" s="5"/>
      <c r="F760" s="145"/>
      <c r="K760" s="4"/>
    </row>
    <row r="761" spans="2:11" ht="30" customHeight="1">
      <c r="B761" s="5"/>
      <c r="F761" s="145"/>
      <c r="K761" s="4"/>
    </row>
    <row r="762" spans="2:11" ht="30" customHeight="1">
      <c r="B762" s="5"/>
      <c r="F762" s="145"/>
      <c r="K762" s="4"/>
    </row>
    <row r="763" spans="2:11" ht="30" customHeight="1">
      <c r="B763" s="5"/>
      <c r="F763" s="145"/>
      <c r="K763" s="4"/>
    </row>
    <row r="764" spans="2:11" ht="30" customHeight="1">
      <c r="B764" s="5"/>
      <c r="F764" s="145"/>
      <c r="K764" s="4"/>
    </row>
    <row r="765" spans="2:11" ht="30" customHeight="1">
      <c r="B765" s="5"/>
      <c r="F765" s="145"/>
      <c r="K765" s="4"/>
    </row>
    <row r="766" spans="2:11" ht="30" customHeight="1">
      <c r="B766" s="5"/>
      <c r="F766" s="145"/>
      <c r="K766" s="4"/>
    </row>
    <row r="767" spans="2:11" ht="30" customHeight="1">
      <c r="B767" s="5"/>
      <c r="F767" s="145"/>
      <c r="K767" s="4"/>
    </row>
    <row r="768" spans="2:11" ht="30" customHeight="1">
      <c r="B768" s="5"/>
      <c r="F768" s="145"/>
      <c r="K768" s="4"/>
    </row>
    <row r="769" spans="2:11" ht="30" customHeight="1">
      <c r="B769" s="5"/>
      <c r="F769" s="145"/>
      <c r="K769" s="4"/>
    </row>
    <row r="770" spans="2:11" ht="30" customHeight="1">
      <c r="B770" s="5"/>
      <c r="F770" s="145"/>
      <c r="K770" s="4"/>
    </row>
    <row r="771" spans="2:11" ht="30" customHeight="1">
      <c r="B771" s="5"/>
      <c r="F771" s="145"/>
      <c r="K771" s="4"/>
    </row>
    <row r="772" spans="2:11" ht="30" customHeight="1">
      <c r="B772" s="5"/>
      <c r="F772" s="145"/>
      <c r="K772" s="4"/>
    </row>
    <row r="773" spans="2:11" ht="30" customHeight="1">
      <c r="B773" s="5"/>
      <c r="F773" s="145"/>
      <c r="K773" s="4"/>
    </row>
    <row r="774" spans="2:11" ht="30" customHeight="1">
      <c r="B774" s="5"/>
      <c r="F774" s="145"/>
      <c r="K774" s="4"/>
    </row>
    <row r="775" spans="2:11" ht="30" customHeight="1">
      <c r="B775" s="5"/>
      <c r="F775" s="145"/>
      <c r="K775" s="4"/>
    </row>
    <row r="776" spans="2:11" ht="30" customHeight="1">
      <c r="B776" s="5"/>
      <c r="F776" s="145"/>
      <c r="K776" s="4"/>
    </row>
    <row r="777" spans="2:11" ht="30" customHeight="1">
      <c r="B777" s="5"/>
      <c r="F777" s="145"/>
      <c r="K777" s="4"/>
    </row>
    <row r="778" spans="2:11" ht="30" customHeight="1">
      <c r="B778" s="5"/>
      <c r="F778" s="145"/>
      <c r="K778" s="4"/>
    </row>
    <row r="779" spans="2:11" ht="30" customHeight="1">
      <c r="B779" s="5"/>
      <c r="F779" s="145"/>
      <c r="K779" s="4"/>
    </row>
    <row r="780" spans="2:11" ht="30" customHeight="1">
      <c r="B780" s="5"/>
      <c r="F780" s="145"/>
      <c r="K780" s="4"/>
    </row>
    <row r="781" spans="2:11" ht="30" customHeight="1">
      <c r="B781" s="5"/>
      <c r="F781" s="145"/>
      <c r="K781" s="4"/>
    </row>
    <row r="782" spans="2:11" ht="30" customHeight="1">
      <c r="B782" s="5"/>
      <c r="F782" s="145"/>
      <c r="K782" s="4"/>
    </row>
    <row r="783" spans="2:11" ht="30" customHeight="1">
      <c r="B783" s="5"/>
      <c r="F783" s="145"/>
      <c r="K783" s="4"/>
    </row>
    <row r="784" spans="2:11" ht="30" customHeight="1">
      <c r="B784" s="5"/>
      <c r="F784" s="145"/>
      <c r="K784" s="4"/>
    </row>
    <row r="785" spans="2:11" ht="30" customHeight="1">
      <c r="B785" s="5"/>
      <c r="F785" s="145"/>
      <c r="K785" s="4"/>
    </row>
    <row r="786" spans="2:11" ht="30" customHeight="1">
      <c r="B786" s="5"/>
      <c r="F786" s="145"/>
      <c r="K786" s="4"/>
    </row>
    <row r="787" spans="2:11" ht="30" customHeight="1">
      <c r="B787" s="5"/>
      <c r="F787" s="145"/>
      <c r="K787" s="4"/>
    </row>
    <row r="788" spans="2:11" ht="30" customHeight="1">
      <c r="B788" s="5"/>
      <c r="F788" s="145"/>
      <c r="K788" s="4"/>
    </row>
    <row r="789" spans="2:11" ht="30" customHeight="1">
      <c r="B789" s="5"/>
      <c r="F789" s="145"/>
      <c r="K789" s="4"/>
    </row>
    <row r="790" spans="2:11" ht="30" customHeight="1">
      <c r="B790" s="5"/>
      <c r="F790" s="145"/>
      <c r="K790" s="4"/>
    </row>
    <row r="791" spans="2:11" ht="30" customHeight="1">
      <c r="B791" s="5"/>
      <c r="F791" s="145"/>
      <c r="K791" s="4"/>
    </row>
    <row r="792" spans="2:11" ht="30" customHeight="1">
      <c r="B792" s="5"/>
      <c r="F792" s="145"/>
      <c r="K792" s="4"/>
    </row>
    <row r="793" spans="2:11" ht="30" customHeight="1">
      <c r="B793" s="5"/>
      <c r="F793" s="145"/>
      <c r="K793" s="4"/>
    </row>
    <row r="794" spans="2:11" ht="30" customHeight="1">
      <c r="B794" s="5"/>
      <c r="F794" s="145"/>
      <c r="K794" s="4"/>
    </row>
    <row r="795" spans="2:11" ht="30" customHeight="1">
      <c r="B795" s="5"/>
      <c r="F795" s="145"/>
      <c r="K795" s="4"/>
    </row>
    <row r="796" spans="2:11" ht="30" customHeight="1">
      <c r="B796" s="5"/>
      <c r="F796" s="145"/>
      <c r="K796" s="4"/>
    </row>
    <row r="797" spans="2:11" ht="30" customHeight="1">
      <c r="B797" s="5"/>
      <c r="F797" s="145"/>
      <c r="K797" s="4"/>
    </row>
    <row r="798" spans="2:11" ht="30" customHeight="1">
      <c r="B798" s="5"/>
      <c r="F798" s="145"/>
      <c r="K798" s="4"/>
    </row>
    <row r="799" spans="2:11" ht="30" customHeight="1">
      <c r="B799" s="5"/>
      <c r="F799" s="145"/>
      <c r="K799" s="4"/>
    </row>
    <row r="800" spans="2:11" ht="30" customHeight="1">
      <c r="B800" s="5"/>
      <c r="F800" s="145"/>
      <c r="K800" s="4"/>
    </row>
    <row r="801" spans="2:11" ht="30" customHeight="1">
      <c r="B801" s="5"/>
      <c r="F801" s="145"/>
      <c r="K801" s="4"/>
    </row>
    <row r="802" spans="2:11" ht="30" customHeight="1">
      <c r="B802" s="5"/>
      <c r="F802" s="145"/>
      <c r="K802" s="4"/>
    </row>
    <row r="803" spans="2:11" ht="30" customHeight="1">
      <c r="B803" s="5"/>
      <c r="F803" s="145"/>
      <c r="K803" s="4"/>
    </row>
    <row r="804" spans="2:11" ht="30" customHeight="1">
      <c r="B804" s="5"/>
      <c r="F804" s="145"/>
      <c r="K804" s="4"/>
    </row>
    <row r="805" spans="2:11" ht="30" customHeight="1">
      <c r="B805" s="5"/>
      <c r="F805" s="145"/>
      <c r="K805" s="4"/>
    </row>
    <row r="806" spans="2:11" ht="30" customHeight="1">
      <c r="B806" s="5"/>
      <c r="F806" s="145"/>
      <c r="K806" s="4"/>
    </row>
    <row r="807" spans="2:11" ht="30" customHeight="1">
      <c r="B807" s="5"/>
      <c r="F807" s="145"/>
      <c r="K807" s="4"/>
    </row>
    <row r="808" spans="2:11" ht="30" customHeight="1">
      <c r="B808" s="5"/>
      <c r="F808" s="145"/>
      <c r="K808" s="4"/>
    </row>
    <row r="809" spans="2:11" ht="30" customHeight="1">
      <c r="B809" s="5"/>
      <c r="F809" s="145"/>
      <c r="K809" s="4"/>
    </row>
    <row r="810" spans="2:11" ht="30" customHeight="1">
      <c r="B810" s="5"/>
      <c r="F810" s="145"/>
      <c r="K810" s="4"/>
    </row>
    <row r="811" spans="2:11" ht="30" customHeight="1">
      <c r="B811" s="5"/>
      <c r="F811" s="145"/>
      <c r="K811" s="4"/>
    </row>
    <row r="812" spans="2:11" ht="30" customHeight="1">
      <c r="B812" s="5"/>
      <c r="F812" s="145"/>
      <c r="K812" s="4"/>
    </row>
    <row r="813" spans="2:11" ht="30" customHeight="1">
      <c r="B813" s="5"/>
      <c r="F813" s="145"/>
      <c r="K813" s="4"/>
    </row>
    <row r="814" spans="2:11" ht="30" customHeight="1">
      <c r="B814" s="5"/>
      <c r="F814" s="145"/>
      <c r="K814" s="4"/>
    </row>
    <row r="815" spans="2:11" ht="30" customHeight="1">
      <c r="B815" s="5"/>
      <c r="F815" s="145"/>
      <c r="K815" s="4"/>
    </row>
    <row r="816" spans="2:11" ht="30" customHeight="1">
      <c r="B816" s="5"/>
      <c r="F816" s="145"/>
      <c r="K816" s="4"/>
    </row>
    <row r="817" spans="2:11" ht="30" customHeight="1">
      <c r="B817" s="5"/>
      <c r="F817" s="145"/>
      <c r="K817" s="4"/>
    </row>
    <row r="818" spans="2:11" ht="30" customHeight="1">
      <c r="B818" s="5"/>
      <c r="F818" s="145"/>
      <c r="K818" s="4"/>
    </row>
    <row r="819" spans="2:11" ht="30" customHeight="1">
      <c r="B819" s="5"/>
      <c r="F819" s="145"/>
      <c r="K819" s="4"/>
    </row>
    <row r="820" spans="2:11" ht="30" customHeight="1">
      <c r="B820" s="5"/>
      <c r="F820" s="145"/>
      <c r="K820" s="4"/>
    </row>
    <row r="821" spans="2:11" ht="30" customHeight="1">
      <c r="B821" s="5"/>
      <c r="F821" s="145"/>
      <c r="K821" s="4"/>
    </row>
    <row r="822" spans="2:11" ht="30" customHeight="1">
      <c r="B822" s="5"/>
      <c r="F822" s="145"/>
      <c r="K822" s="4"/>
    </row>
    <row r="823" spans="2:11" ht="30" customHeight="1">
      <c r="B823" s="5"/>
      <c r="F823" s="145"/>
      <c r="K823" s="4"/>
    </row>
    <row r="824" spans="2:11" ht="30" customHeight="1">
      <c r="B824" s="5"/>
      <c r="F824" s="145"/>
      <c r="K824" s="4"/>
    </row>
    <row r="825" spans="2:11" ht="30" customHeight="1">
      <c r="B825" s="5"/>
      <c r="F825" s="145"/>
      <c r="K825" s="4"/>
    </row>
    <row r="826" spans="2:11" ht="30" customHeight="1">
      <c r="B826" s="5"/>
      <c r="F826" s="145"/>
      <c r="K826" s="4"/>
    </row>
    <row r="827" spans="2:11" ht="30" customHeight="1">
      <c r="B827" s="5"/>
      <c r="F827" s="145"/>
      <c r="K827" s="4"/>
    </row>
    <row r="828" spans="2:11" ht="30" customHeight="1">
      <c r="B828" s="5"/>
      <c r="F828" s="145"/>
      <c r="K828" s="4"/>
    </row>
    <row r="829" spans="2:11" ht="30" customHeight="1">
      <c r="B829" s="5"/>
      <c r="F829" s="145"/>
      <c r="K829" s="4"/>
    </row>
    <row r="830" spans="2:11" ht="30" customHeight="1">
      <c r="B830" s="5"/>
      <c r="F830" s="145"/>
      <c r="K830" s="4"/>
    </row>
    <row r="831" spans="2:11" ht="30" customHeight="1">
      <c r="B831" s="5"/>
      <c r="F831" s="145"/>
      <c r="K831" s="4"/>
    </row>
    <row r="832" spans="2:11" ht="30" customHeight="1">
      <c r="B832" s="5"/>
      <c r="F832" s="145"/>
      <c r="K832" s="4"/>
    </row>
    <row r="833" spans="2:11" ht="30" customHeight="1">
      <c r="B833" s="5"/>
      <c r="F833" s="145"/>
      <c r="K833" s="4"/>
    </row>
    <row r="834" spans="2:11" ht="30" customHeight="1">
      <c r="B834" s="5"/>
      <c r="F834" s="145"/>
      <c r="K834" s="4"/>
    </row>
    <row r="835" spans="2:11" ht="30" customHeight="1">
      <c r="B835" s="5"/>
      <c r="F835" s="145"/>
      <c r="K835" s="4"/>
    </row>
    <row r="836" spans="2:11" ht="30" customHeight="1">
      <c r="B836" s="5"/>
      <c r="F836" s="145"/>
      <c r="K836" s="4"/>
    </row>
    <row r="837" spans="2:11" ht="30" customHeight="1">
      <c r="B837" s="5"/>
      <c r="F837" s="145"/>
      <c r="K837" s="4"/>
    </row>
    <row r="838" spans="2:11" ht="30" customHeight="1">
      <c r="B838" s="5"/>
      <c r="F838" s="145"/>
      <c r="K838" s="4"/>
    </row>
    <row r="839" spans="2:11" ht="30" customHeight="1">
      <c r="B839" s="5"/>
      <c r="F839" s="145"/>
      <c r="K839" s="4"/>
    </row>
    <row r="840" spans="2:11" ht="30" customHeight="1">
      <c r="B840" s="5"/>
      <c r="F840" s="145"/>
      <c r="K840" s="4"/>
    </row>
    <row r="841" spans="2:11" ht="30" customHeight="1">
      <c r="B841" s="5"/>
      <c r="F841" s="145"/>
      <c r="K841" s="4"/>
    </row>
    <row r="842" spans="2:11" ht="30" customHeight="1">
      <c r="B842" s="5"/>
      <c r="F842" s="145"/>
      <c r="K842" s="4"/>
    </row>
    <row r="843" spans="2:11" ht="30" customHeight="1">
      <c r="B843" s="5"/>
      <c r="F843" s="145"/>
      <c r="K843" s="4"/>
    </row>
    <row r="844" spans="2:11" ht="30" customHeight="1">
      <c r="B844" s="5"/>
      <c r="F844" s="145"/>
      <c r="K844" s="4"/>
    </row>
    <row r="845" spans="2:11" ht="30" customHeight="1">
      <c r="B845" s="5"/>
      <c r="F845" s="145"/>
      <c r="K845" s="4"/>
    </row>
    <row r="846" spans="2:11" ht="30" customHeight="1">
      <c r="B846" s="5"/>
      <c r="F846" s="145"/>
      <c r="K846" s="4"/>
    </row>
    <row r="847" spans="2:11" ht="30" customHeight="1">
      <c r="B847" s="5"/>
      <c r="F847" s="145"/>
      <c r="K847" s="4"/>
    </row>
    <row r="848" spans="2:11" ht="30" customHeight="1">
      <c r="B848" s="5"/>
      <c r="F848" s="145"/>
      <c r="K848" s="4"/>
    </row>
    <row r="849" spans="2:11" ht="30" customHeight="1">
      <c r="B849" s="5"/>
      <c r="F849" s="145"/>
      <c r="K849" s="4"/>
    </row>
    <row r="850" spans="2:11" ht="30" customHeight="1">
      <c r="B850" s="5"/>
      <c r="F850" s="145"/>
      <c r="K850" s="4"/>
    </row>
    <row r="851" spans="2:11" ht="30" customHeight="1">
      <c r="B851" s="5"/>
      <c r="F851" s="145"/>
      <c r="K851" s="4"/>
    </row>
    <row r="852" spans="2:11" ht="30" customHeight="1">
      <c r="B852" s="5"/>
      <c r="F852" s="145"/>
      <c r="K852" s="4"/>
    </row>
    <row r="853" spans="2:11" ht="30" customHeight="1">
      <c r="B853" s="5"/>
      <c r="F853" s="145"/>
      <c r="K853" s="4"/>
    </row>
    <row r="854" spans="2:11" ht="30" customHeight="1">
      <c r="B854" s="5"/>
      <c r="F854" s="145"/>
      <c r="K854" s="4"/>
    </row>
    <row r="855" spans="2:11" ht="30" customHeight="1">
      <c r="B855" s="5"/>
      <c r="F855" s="145"/>
      <c r="K855" s="4"/>
    </row>
    <row r="856" spans="2:11" ht="30" customHeight="1">
      <c r="B856" s="5"/>
      <c r="F856" s="145"/>
      <c r="K856" s="4"/>
    </row>
    <row r="857" spans="2:11" ht="30" customHeight="1">
      <c r="B857" s="5"/>
      <c r="F857" s="145"/>
      <c r="K857" s="4"/>
    </row>
    <row r="858" spans="2:11" ht="30" customHeight="1">
      <c r="B858" s="5"/>
      <c r="F858" s="145"/>
      <c r="K858" s="4"/>
    </row>
    <row r="859" spans="2:11" ht="30" customHeight="1">
      <c r="B859" s="5"/>
      <c r="F859" s="145"/>
      <c r="K859" s="4"/>
    </row>
    <row r="860" spans="2:11" ht="30" customHeight="1">
      <c r="B860" s="5"/>
      <c r="F860" s="145"/>
      <c r="K860" s="4"/>
    </row>
    <row r="861" spans="2:11" ht="30" customHeight="1">
      <c r="B861" s="5"/>
      <c r="F861" s="145"/>
      <c r="K861" s="4"/>
    </row>
    <row r="862" spans="2:11" ht="30" customHeight="1">
      <c r="B862" s="5"/>
      <c r="F862" s="145"/>
      <c r="K862" s="4"/>
    </row>
    <row r="863" spans="2:11" ht="30" customHeight="1">
      <c r="B863" s="5"/>
      <c r="F863" s="145"/>
      <c r="K863" s="4"/>
    </row>
    <row r="864" spans="2:11" ht="30" customHeight="1">
      <c r="B864" s="5"/>
      <c r="F864" s="145"/>
      <c r="K864" s="4"/>
    </row>
    <row r="865" spans="2:11" ht="30" customHeight="1">
      <c r="B865" s="5"/>
      <c r="F865" s="145"/>
      <c r="K865" s="4"/>
    </row>
    <row r="866" spans="2:11" ht="30" customHeight="1">
      <c r="B866" s="5"/>
      <c r="F866" s="145"/>
      <c r="K866" s="4"/>
    </row>
    <row r="867" spans="2:11" ht="30" customHeight="1">
      <c r="B867" s="5"/>
      <c r="F867" s="145"/>
      <c r="K867" s="4"/>
    </row>
    <row r="868" spans="2:11" ht="30" customHeight="1">
      <c r="B868" s="5"/>
      <c r="F868" s="145"/>
      <c r="K868" s="4"/>
    </row>
    <row r="869" spans="2:11" ht="30" customHeight="1">
      <c r="B869" s="5"/>
      <c r="F869" s="145"/>
      <c r="K869" s="4"/>
    </row>
    <row r="870" spans="2:11" ht="30" customHeight="1">
      <c r="B870" s="5"/>
      <c r="F870" s="145"/>
      <c r="K870" s="4"/>
    </row>
    <row r="871" spans="2:11" ht="30" customHeight="1">
      <c r="B871" s="5"/>
      <c r="F871" s="145"/>
      <c r="K871" s="4"/>
    </row>
    <row r="872" spans="2:11" ht="30" customHeight="1">
      <c r="B872" s="5"/>
      <c r="F872" s="145"/>
      <c r="K872" s="4"/>
    </row>
    <row r="873" spans="2:11" ht="30" customHeight="1">
      <c r="B873" s="5"/>
      <c r="F873" s="145"/>
      <c r="K873" s="4"/>
    </row>
    <row r="874" spans="2:11" ht="30" customHeight="1">
      <c r="B874" s="5"/>
      <c r="F874" s="145"/>
      <c r="K874" s="4"/>
    </row>
    <row r="875" spans="2:11" ht="30" customHeight="1">
      <c r="B875" s="5"/>
      <c r="F875" s="145"/>
      <c r="K875" s="4"/>
    </row>
    <row r="876" spans="2:11" ht="30" customHeight="1">
      <c r="B876" s="5"/>
      <c r="F876" s="145"/>
      <c r="K876" s="4"/>
    </row>
    <row r="877" spans="2:11" ht="30" customHeight="1">
      <c r="B877" s="5"/>
      <c r="F877" s="145"/>
      <c r="K877" s="4"/>
    </row>
    <row r="878" spans="2:11" ht="30" customHeight="1">
      <c r="B878" s="5"/>
      <c r="F878" s="145"/>
      <c r="K878" s="4"/>
    </row>
    <row r="879" spans="2:11" ht="30" customHeight="1">
      <c r="B879" s="5"/>
      <c r="F879" s="145"/>
      <c r="K879" s="4"/>
    </row>
    <row r="880" spans="2:11" ht="30" customHeight="1">
      <c r="B880" s="5"/>
      <c r="F880" s="145"/>
      <c r="K880" s="4"/>
    </row>
    <row r="881" spans="2:11" ht="30" customHeight="1">
      <c r="B881" s="5"/>
      <c r="F881" s="145"/>
      <c r="K881" s="4"/>
    </row>
    <row r="882" spans="2:11" ht="30" customHeight="1">
      <c r="B882" s="5"/>
      <c r="F882" s="145"/>
      <c r="K882" s="4"/>
    </row>
    <row r="883" spans="2:11" ht="30" customHeight="1">
      <c r="B883" s="5"/>
      <c r="F883" s="145"/>
      <c r="K883" s="4"/>
    </row>
    <row r="884" spans="2:11" ht="30" customHeight="1">
      <c r="B884" s="5"/>
      <c r="F884" s="145"/>
      <c r="K884" s="4"/>
    </row>
    <row r="885" spans="2:11" ht="30" customHeight="1">
      <c r="B885" s="5"/>
      <c r="F885" s="145"/>
      <c r="K885" s="4"/>
    </row>
    <row r="886" spans="2:11" ht="30" customHeight="1">
      <c r="B886" s="5"/>
      <c r="F886" s="145"/>
      <c r="K886" s="4"/>
    </row>
    <row r="887" spans="2:11" ht="30" customHeight="1">
      <c r="B887" s="5"/>
      <c r="F887" s="145"/>
      <c r="K887" s="4"/>
    </row>
    <row r="888" spans="2:11" ht="30" customHeight="1">
      <c r="B888" s="5"/>
      <c r="F888" s="145"/>
      <c r="K888" s="4"/>
    </row>
    <row r="889" spans="2:11" ht="30" customHeight="1">
      <c r="B889" s="5"/>
      <c r="F889" s="145"/>
      <c r="K889" s="4"/>
    </row>
    <row r="890" spans="2:11" ht="30" customHeight="1">
      <c r="B890" s="5"/>
      <c r="F890" s="145"/>
      <c r="K890" s="4"/>
    </row>
    <row r="891" spans="2:11" ht="30" customHeight="1">
      <c r="B891" s="5"/>
      <c r="F891" s="145"/>
      <c r="K891" s="4"/>
    </row>
    <row r="892" spans="2:11" ht="30" customHeight="1">
      <c r="B892" s="5"/>
      <c r="F892" s="145"/>
      <c r="K892" s="4"/>
    </row>
    <row r="893" spans="2:11" ht="30" customHeight="1">
      <c r="B893" s="5"/>
      <c r="F893" s="145"/>
      <c r="K893" s="4"/>
    </row>
    <row r="894" spans="2:11" ht="30" customHeight="1">
      <c r="B894" s="5"/>
      <c r="F894" s="145"/>
      <c r="K894" s="4"/>
    </row>
    <row r="895" spans="2:11" ht="30" customHeight="1">
      <c r="B895" s="5"/>
      <c r="F895" s="145"/>
      <c r="K895" s="4"/>
    </row>
    <row r="896" spans="2:11" ht="30" customHeight="1">
      <c r="B896" s="5"/>
      <c r="F896" s="145"/>
      <c r="K896" s="4"/>
    </row>
    <row r="897" spans="2:11" ht="30" customHeight="1">
      <c r="B897" s="5"/>
      <c r="F897" s="145"/>
      <c r="K897" s="4"/>
    </row>
    <row r="898" spans="2:11" ht="30" customHeight="1">
      <c r="B898" s="5"/>
      <c r="F898" s="145"/>
      <c r="K898" s="4"/>
    </row>
    <row r="899" spans="2:11" ht="30" customHeight="1">
      <c r="B899" s="5"/>
      <c r="F899" s="145"/>
      <c r="K899" s="4"/>
    </row>
    <row r="900" spans="2:11" ht="30" customHeight="1">
      <c r="B900" s="5"/>
      <c r="F900" s="145"/>
      <c r="K900" s="4"/>
    </row>
    <row r="901" spans="2:11" ht="30" customHeight="1">
      <c r="B901" s="5"/>
      <c r="F901" s="145"/>
      <c r="K901" s="4"/>
    </row>
    <row r="902" spans="2:11" ht="30" customHeight="1">
      <c r="B902" s="5"/>
      <c r="F902" s="145"/>
      <c r="K902" s="4"/>
    </row>
    <row r="903" spans="2:11" ht="30" customHeight="1">
      <c r="B903" s="5"/>
      <c r="F903" s="145"/>
      <c r="K903" s="4"/>
    </row>
    <row r="904" spans="2:11" ht="30" customHeight="1">
      <c r="B904" s="5"/>
      <c r="F904" s="145"/>
      <c r="K904" s="4"/>
    </row>
    <row r="905" spans="2:11" ht="30" customHeight="1">
      <c r="B905" s="5"/>
      <c r="F905" s="145"/>
      <c r="K905" s="4"/>
    </row>
    <row r="906" spans="2:11" ht="30" customHeight="1">
      <c r="B906" s="5"/>
      <c r="F906" s="145"/>
      <c r="K906" s="4"/>
    </row>
    <row r="907" spans="2:11" ht="30" customHeight="1">
      <c r="B907" s="5"/>
      <c r="F907" s="145"/>
      <c r="K907" s="4"/>
    </row>
    <row r="908" spans="2:11" ht="30" customHeight="1">
      <c r="B908" s="5"/>
      <c r="F908" s="145"/>
      <c r="K908" s="4"/>
    </row>
    <row r="909" spans="2:11" ht="30" customHeight="1">
      <c r="B909" s="5"/>
      <c r="F909" s="145"/>
      <c r="K909" s="4"/>
    </row>
    <row r="910" spans="2:11" ht="30" customHeight="1">
      <c r="B910" s="5"/>
      <c r="F910" s="145"/>
      <c r="K910" s="4"/>
    </row>
    <row r="911" spans="2:11" ht="30" customHeight="1">
      <c r="B911" s="5"/>
      <c r="F911" s="145"/>
      <c r="K911" s="4"/>
    </row>
    <row r="912" spans="2:11" ht="30" customHeight="1">
      <c r="B912" s="5"/>
      <c r="F912" s="145"/>
      <c r="K912" s="4"/>
    </row>
    <row r="913" spans="2:11" ht="30" customHeight="1">
      <c r="B913" s="5"/>
      <c r="F913" s="145"/>
      <c r="K913" s="4"/>
    </row>
    <row r="914" spans="2:11" ht="30" customHeight="1">
      <c r="B914" s="5"/>
      <c r="F914" s="145"/>
      <c r="K914" s="4"/>
    </row>
    <row r="915" spans="2:11" ht="30" customHeight="1">
      <c r="B915" s="5"/>
      <c r="F915" s="145"/>
      <c r="K915" s="4"/>
    </row>
    <row r="916" spans="2:11" ht="30" customHeight="1">
      <c r="B916" s="5"/>
      <c r="F916" s="145"/>
      <c r="K916" s="4"/>
    </row>
    <row r="917" spans="2:11" ht="30" customHeight="1">
      <c r="B917" s="5"/>
      <c r="F917" s="145"/>
      <c r="K917" s="4"/>
    </row>
    <row r="918" spans="2:11" ht="30" customHeight="1">
      <c r="B918" s="5"/>
      <c r="F918" s="145"/>
      <c r="K918" s="4"/>
    </row>
    <row r="919" spans="2:11" ht="30" customHeight="1">
      <c r="B919" s="5"/>
      <c r="F919" s="145"/>
      <c r="K919" s="4"/>
    </row>
    <row r="920" spans="2:11" ht="30" customHeight="1">
      <c r="B920" s="5"/>
      <c r="F920" s="145"/>
      <c r="K920" s="4"/>
    </row>
    <row r="921" spans="2:11" ht="30" customHeight="1">
      <c r="B921" s="5"/>
      <c r="F921" s="145"/>
      <c r="K921" s="4"/>
    </row>
    <row r="922" spans="2:11" ht="30" customHeight="1">
      <c r="B922" s="5"/>
      <c r="F922" s="145"/>
      <c r="K922" s="4"/>
    </row>
    <row r="923" spans="2:11" ht="30" customHeight="1">
      <c r="B923" s="5"/>
      <c r="F923" s="145"/>
      <c r="K923" s="4"/>
    </row>
    <row r="924" spans="2:11" ht="30" customHeight="1">
      <c r="B924" s="5"/>
      <c r="F924" s="145"/>
      <c r="K924" s="4"/>
    </row>
    <row r="925" spans="2:11" ht="30" customHeight="1">
      <c r="B925" s="5"/>
      <c r="F925" s="145"/>
      <c r="K925" s="4"/>
    </row>
    <row r="926" spans="2:11" ht="30" customHeight="1">
      <c r="B926" s="5"/>
      <c r="F926" s="145"/>
      <c r="K926" s="4"/>
    </row>
    <row r="927" spans="2:11" ht="30" customHeight="1">
      <c r="B927" s="5"/>
      <c r="F927" s="145"/>
      <c r="K927" s="4"/>
    </row>
    <row r="928" spans="2:11" ht="30" customHeight="1">
      <c r="B928" s="5"/>
      <c r="F928" s="145"/>
      <c r="K928" s="4"/>
    </row>
    <row r="929" spans="2:11" ht="30" customHeight="1">
      <c r="B929" s="5"/>
      <c r="F929" s="145"/>
      <c r="K929" s="4"/>
    </row>
    <row r="930" spans="2:11" ht="30" customHeight="1">
      <c r="B930" s="5"/>
      <c r="F930" s="145"/>
      <c r="K930" s="4"/>
    </row>
    <row r="931" spans="2:11" ht="30" customHeight="1">
      <c r="B931" s="5"/>
      <c r="F931" s="145"/>
      <c r="K931" s="4"/>
    </row>
    <row r="932" spans="2:11" ht="30" customHeight="1">
      <c r="B932" s="5"/>
      <c r="F932" s="145"/>
      <c r="K932" s="4"/>
    </row>
    <row r="933" spans="2:11" ht="30" customHeight="1">
      <c r="B933" s="5"/>
      <c r="F933" s="145"/>
      <c r="K933" s="4"/>
    </row>
    <row r="934" spans="2:11" ht="30" customHeight="1">
      <c r="B934" s="5"/>
      <c r="F934" s="145"/>
      <c r="K934" s="4"/>
    </row>
    <row r="935" spans="2:11" ht="30" customHeight="1">
      <c r="B935" s="5"/>
      <c r="F935" s="145"/>
      <c r="K935" s="4"/>
    </row>
    <row r="936" spans="2:11" ht="30" customHeight="1">
      <c r="B936" s="5"/>
      <c r="F936" s="145"/>
      <c r="K936" s="4"/>
    </row>
    <row r="937" spans="2:11" ht="30" customHeight="1">
      <c r="B937" s="5"/>
      <c r="F937" s="145"/>
      <c r="K937" s="4"/>
    </row>
    <row r="938" spans="2:11" ht="30" customHeight="1">
      <c r="B938" s="5"/>
      <c r="F938" s="145"/>
      <c r="K938" s="4"/>
    </row>
    <row r="939" spans="2:11" ht="30" customHeight="1">
      <c r="B939" s="5"/>
      <c r="F939" s="145"/>
      <c r="K939" s="4"/>
    </row>
    <row r="940" spans="2:11" ht="30" customHeight="1">
      <c r="B940" s="5"/>
      <c r="F940" s="145"/>
      <c r="K940" s="4"/>
    </row>
    <row r="941" spans="2:11" ht="30" customHeight="1">
      <c r="B941" s="5"/>
      <c r="F941" s="145"/>
      <c r="K941" s="4"/>
    </row>
    <row r="942" spans="2:11" ht="30" customHeight="1">
      <c r="B942" s="5"/>
      <c r="F942" s="145"/>
      <c r="K942" s="4"/>
    </row>
    <row r="943" spans="2:11" ht="30" customHeight="1">
      <c r="B943" s="5"/>
      <c r="F943" s="145"/>
      <c r="K943" s="4"/>
    </row>
    <row r="944" spans="2:11" ht="30" customHeight="1">
      <c r="B944" s="5"/>
      <c r="F944" s="145"/>
      <c r="K944" s="4"/>
    </row>
    <row r="945" spans="2:11" ht="30" customHeight="1">
      <c r="B945" s="5"/>
      <c r="F945" s="145"/>
      <c r="K945" s="4"/>
    </row>
    <row r="946" spans="2:11" ht="30" customHeight="1">
      <c r="B946" s="5"/>
      <c r="F946" s="145"/>
      <c r="K946" s="4"/>
    </row>
    <row r="947" spans="2:11" ht="30" customHeight="1">
      <c r="B947" s="5"/>
      <c r="F947" s="145"/>
      <c r="K947" s="4"/>
    </row>
    <row r="948" spans="2:11" ht="30" customHeight="1">
      <c r="B948" s="5"/>
      <c r="F948" s="145"/>
      <c r="K948" s="4"/>
    </row>
    <row r="949" spans="2:11" ht="30" customHeight="1">
      <c r="B949" s="5"/>
      <c r="F949" s="145"/>
      <c r="K949" s="4"/>
    </row>
    <row r="950" spans="2:11" ht="30" customHeight="1">
      <c r="B950" s="5"/>
      <c r="F950" s="145"/>
      <c r="K950" s="4"/>
    </row>
    <row r="951" spans="2:11" ht="30" customHeight="1">
      <c r="B951" s="5"/>
      <c r="F951" s="145"/>
      <c r="K951" s="4"/>
    </row>
    <row r="952" spans="2:11" ht="30" customHeight="1">
      <c r="B952" s="5"/>
      <c r="F952" s="145"/>
      <c r="K952" s="4"/>
    </row>
    <row r="953" spans="2:11" ht="30" customHeight="1">
      <c r="B953" s="5"/>
      <c r="F953" s="145"/>
      <c r="K953" s="4"/>
    </row>
    <row r="954" spans="2:11" ht="30" customHeight="1">
      <c r="B954" s="5"/>
      <c r="F954" s="145"/>
      <c r="K954" s="4"/>
    </row>
    <row r="955" spans="2:11" ht="30" customHeight="1">
      <c r="B955" s="5"/>
      <c r="F955" s="145"/>
      <c r="K955" s="4"/>
    </row>
    <row r="956" spans="2:11" ht="30" customHeight="1">
      <c r="B956" s="5"/>
      <c r="F956" s="145"/>
      <c r="K956" s="4"/>
    </row>
    <row r="957" spans="2:11" ht="30" customHeight="1">
      <c r="B957" s="5"/>
      <c r="F957" s="145"/>
      <c r="K957" s="4"/>
    </row>
    <row r="958" spans="2:11" ht="30" customHeight="1">
      <c r="B958" s="5"/>
      <c r="F958" s="145"/>
      <c r="K958" s="4"/>
    </row>
    <row r="959" spans="2:11" ht="30" customHeight="1">
      <c r="B959" s="5"/>
      <c r="F959" s="145"/>
      <c r="K959" s="4"/>
    </row>
    <row r="960" spans="2:11" ht="30" customHeight="1">
      <c r="B960" s="5"/>
      <c r="F960" s="145"/>
      <c r="K960" s="4"/>
    </row>
    <row r="961" spans="2:11" ht="30" customHeight="1">
      <c r="B961" s="5"/>
      <c r="F961" s="145"/>
      <c r="K961" s="4"/>
    </row>
    <row r="962" spans="2:11" ht="30" customHeight="1">
      <c r="B962" s="5"/>
      <c r="F962" s="145"/>
      <c r="K962" s="4"/>
    </row>
    <row r="963" spans="2:11" ht="30" customHeight="1">
      <c r="B963" s="5"/>
      <c r="F963" s="145"/>
      <c r="K963" s="4"/>
    </row>
    <row r="964" spans="2:11" ht="30" customHeight="1">
      <c r="B964" s="5"/>
      <c r="F964" s="145"/>
      <c r="K964" s="4"/>
    </row>
    <row r="965" spans="2:11" ht="30" customHeight="1">
      <c r="B965" s="5"/>
      <c r="F965" s="145"/>
      <c r="K965" s="4"/>
    </row>
    <row r="966" spans="2:11" ht="30" customHeight="1">
      <c r="B966" s="5"/>
      <c r="F966" s="145"/>
      <c r="K966" s="4"/>
    </row>
    <row r="967" spans="2:11" ht="30" customHeight="1">
      <c r="B967" s="5"/>
      <c r="F967" s="145"/>
      <c r="K967" s="4"/>
    </row>
    <row r="968" spans="2:11" ht="30" customHeight="1">
      <c r="B968" s="5"/>
      <c r="F968" s="145"/>
      <c r="K968" s="4"/>
    </row>
    <row r="969" spans="2:11" ht="30" customHeight="1">
      <c r="B969" s="5"/>
      <c r="F969" s="145"/>
      <c r="K969" s="4"/>
    </row>
    <row r="970" spans="2:11" ht="30" customHeight="1">
      <c r="B970" s="5"/>
      <c r="F970" s="145"/>
      <c r="K970" s="4"/>
    </row>
    <row r="971" spans="2:11" ht="30" customHeight="1">
      <c r="B971" s="5"/>
      <c r="F971" s="145"/>
      <c r="K971" s="4"/>
    </row>
    <row r="972" spans="2:11" ht="30" customHeight="1">
      <c r="B972" s="5"/>
      <c r="F972" s="145"/>
      <c r="K972" s="4"/>
    </row>
    <row r="973" spans="2:11" ht="30" customHeight="1">
      <c r="B973" s="5"/>
      <c r="F973" s="145"/>
      <c r="K973" s="4"/>
    </row>
    <row r="974" spans="2:11" ht="30" customHeight="1">
      <c r="B974" s="5"/>
      <c r="F974" s="145"/>
      <c r="K974" s="4"/>
    </row>
    <row r="975" spans="2:11" ht="30" customHeight="1">
      <c r="B975" s="5"/>
      <c r="F975" s="145"/>
      <c r="K975" s="4"/>
    </row>
    <row r="976" spans="2:11" ht="30" customHeight="1">
      <c r="B976" s="5"/>
      <c r="F976" s="145"/>
      <c r="K976" s="4"/>
    </row>
    <row r="977" spans="2:11" ht="30" customHeight="1">
      <c r="B977" s="5"/>
      <c r="F977" s="145"/>
      <c r="K977" s="4"/>
    </row>
    <row r="978" spans="2:11" ht="30" customHeight="1">
      <c r="B978" s="5"/>
      <c r="F978" s="145"/>
      <c r="K978" s="4"/>
    </row>
    <row r="979" spans="2:11" ht="30" customHeight="1">
      <c r="B979" s="5"/>
      <c r="F979" s="145"/>
      <c r="K979" s="4"/>
    </row>
    <row r="980" spans="2:11" ht="30" customHeight="1">
      <c r="B980" s="5"/>
      <c r="F980" s="145"/>
      <c r="K980" s="4"/>
    </row>
    <row r="981" spans="2:11" ht="30" customHeight="1">
      <c r="B981" s="5"/>
      <c r="F981" s="145"/>
      <c r="K981" s="4"/>
    </row>
    <row r="982" spans="2:11" ht="30" customHeight="1">
      <c r="B982" s="5"/>
      <c r="F982" s="145"/>
      <c r="K982" s="4"/>
    </row>
    <row r="983" spans="2:11" ht="30" customHeight="1">
      <c r="B983" s="5"/>
      <c r="F983" s="145"/>
      <c r="K983" s="4"/>
    </row>
    <row r="984" spans="2:11" ht="30" customHeight="1">
      <c r="B984" s="5"/>
      <c r="F984" s="145"/>
      <c r="K984" s="4"/>
    </row>
    <row r="985" spans="2:11" ht="30" customHeight="1">
      <c r="B985" s="5"/>
      <c r="F985" s="145"/>
      <c r="K985" s="4"/>
    </row>
    <row r="986" spans="2:11" ht="30" customHeight="1">
      <c r="B986" s="5"/>
      <c r="F986" s="145"/>
      <c r="K986" s="4"/>
    </row>
    <row r="987" spans="2:11" ht="30" customHeight="1">
      <c r="B987" s="5"/>
      <c r="F987" s="145"/>
      <c r="K987" s="4"/>
    </row>
    <row r="988" spans="2:11" ht="30" customHeight="1">
      <c r="B988" s="5"/>
      <c r="F988" s="145"/>
      <c r="K988" s="4"/>
    </row>
    <row r="989" spans="2:11" ht="30" customHeight="1">
      <c r="B989" s="5"/>
      <c r="F989" s="145"/>
      <c r="K989" s="4"/>
    </row>
    <row r="990" spans="2:11" ht="30" customHeight="1">
      <c r="B990" s="5"/>
      <c r="F990" s="145"/>
      <c r="K990" s="4"/>
    </row>
    <row r="991" spans="2:11" ht="30" customHeight="1">
      <c r="B991" s="5"/>
      <c r="F991" s="145"/>
      <c r="K991" s="4"/>
    </row>
    <row r="992" spans="2:11" ht="30" customHeight="1">
      <c r="B992" s="5"/>
      <c r="F992" s="145"/>
      <c r="K992" s="4"/>
    </row>
    <row r="993" spans="2:11" ht="30" customHeight="1">
      <c r="B993" s="5"/>
      <c r="F993" s="145"/>
      <c r="K993" s="4"/>
    </row>
    <row r="994" spans="2:11" ht="30" customHeight="1">
      <c r="B994" s="5"/>
      <c r="F994" s="145"/>
      <c r="K994" s="4"/>
    </row>
    <row r="995" spans="2:11" ht="30" customHeight="1">
      <c r="B995" s="5"/>
      <c r="F995" s="145"/>
      <c r="K995" s="4"/>
    </row>
    <row r="996" spans="2:11" ht="30" customHeight="1">
      <c r="B996" s="5"/>
      <c r="F996" s="145"/>
      <c r="K996" s="4"/>
    </row>
    <row r="997" spans="2:11" ht="30" customHeight="1">
      <c r="B997" s="5"/>
      <c r="F997" s="145"/>
      <c r="K997" s="4"/>
    </row>
    <row r="998" spans="2:11" ht="30" customHeight="1">
      <c r="B998" s="5"/>
      <c r="F998" s="145"/>
      <c r="K998" s="4"/>
    </row>
    <row r="999" spans="2:11" ht="30" customHeight="1">
      <c r="B999" s="5"/>
      <c r="F999" s="145"/>
      <c r="K999" s="4"/>
    </row>
    <row r="1000" spans="2:11" ht="30" customHeight="1">
      <c r="B1000" s="5"/>
      <c r="F1000" s="145"/>
      <c r="K1000" s="4"/>
    </row>
    <row r="1001" spans="2:11" ht="30" customHeight="1">
      <c r="B1001" s="5"/>
      <c r="F1001" s="145"/>
      <c r="K1001" s="4"/>
    </row>
    <row r="1002" spans="2:11" ht="30" customHeight="1">
      <c r="B1002" s="5"/>
      <c r="F1002" s="145"/>
      <c r="K1002" s="4"/>
    </row>
    <row r="1003" spans="2:11" ht="30" customHeight="1">
      <c r="B1003" s="5"/>
      <c r="F1003" s="145"/>
      <c r="K1003" s="4"/>
    </row>
    <row r="1004" spans="2:11" ht="30" customHeight="1">
      <c r="B1004" s="5"/>
      <c r="F1004" s="145"/>
      <c r="K1004" s="4"/>
    </row>
    <row r="1005" spans="2:11" ht="30" customHeight="1">
      <c r="B1005" s="5"/>
      <c r="F1005" s="145"/>
      <c r="K1005" s="4"/>
    </row>
    <row r="1006" spans="2:11" ht="30" customHeight="1">
      <c r="B1006" s="5"/>
      <c r="F1006" s="145"/>
      <c r="K1006" s="4"/>
    </row>
    <row r="1007" spans="2:11" ht="30" customHeight="1">
      <c r="B1007" s="5"/>
      <c r="F1007" s="145"/>
      <c r="K1007" s="4"/>
    </row>
    <row r="1008" spans="2:11" ht="30" customHeight="1">
      <c r="B1008" s="5"/>
      <c r="F1008" s="145"/>
      <c r="K1008" s="4"/>
    </row>
    <row r="1009" spans="2:11" ht="30" customHeight="1">
      <c r="B1009" s="5"/>
      <c r="F1009" s="145"/>
      <c r="K1009" s="4"/>
    </row>
    <row r="1010" spans="2:11" ht="30" customHeight="1">
      <c r="B1010" s="5"/>
      <c r="F1010" s="145"/>
      <c r="K1010" s="4"/>
    </row>
    <row r="1011" spans="2:11" ht="30" customHeight="1">
      <c r="B1011" s="5"/>
      <c r="F1011" s="145"/>
      <c r="K1011" s="4"/>
    </row>
    <row r="1012" spans="2:11" ht="30" customHeight="1">
      <c r="B1012" s="5"/>
      <c r="F1012" s="145"/>
      <c r="K1012" s="4"/>
    </row>
    <row r="1013" spans="2:11" ht="30" customHeight="1">
      <c r="B1013" s="5"/>
      <c r="F1013" s="145"/>
      <c r="K1013" s="4"/>
    </row>
    <row r="1014" spans="2:11" ht="30" customHeight="1">
      <c r="B1014" s="5"/>
      <c r="F1014" s="145"/>
      <c r="K1014" s="4"/>
    </row>
    <row r="1015" spans="2:11" ht="30" customHeight="1">
      <c r="B1015" s="5"/>
      <c r="F1015" s="145"/>
      <c r="K1015" s="4"/>
    </row>
    <row r="1016" spans="2:11" ht="30" customHeight="1">
      <c r="B1016" s="5"/>
      <c r="F1016" s="145"/>
      <c r="K1016" s="4"/>
    </row>
    <row r="1017" spans="2:11" ht="30" customHeight="1">
      <c r="B1017" s="5"/>
      <c r="F1017" s="145"/>
      <c r="K1017" s="4"/>
    </row>
    <row r="1018" spans="2:11" ht="30" customHeight="1">
      <c r="B1018" s="5"/>
      <c r="F1018" s="145"/>
      <c r="K1018" s="4"/>
    </row>
    <row r="1019" spans="2:11" ht="30" customHeight="1">
      <c r="B1019" s="5"/>
      <c r="F1019" s="145"/>
      <c r="K1019" s="4"/>
    </row>
    <row r="1020" spans="2:11" ht="30" customHeight="1">
      <c r="B1020" s="5"/>
      <c r="F1020" s="145"/>
      <c r="K1020" s="4"/>
    </row>
    <row r="1021" spans="2:11" ht="30" customHeight="1">
      <c r="B1021" s="5"/>
      <c r="F1021" s="145"/>
      <c r="K1021" s="4"/>
    </row>
    <row r="1022" spans="2:11" ht="30" customHeight="1">
      <c r="B1022" s="5"/>
      <c r="F1022" s="145"/>
      <c r="K1022" s="4"/>
    </row>
    <row r="1023" spans="2:11" ht="30" customHeight="1">
      <c r="B1023" s="5"/>
      <c r="F1023" s="145"/>
      <c r="K1023" s="4"/>
    </row>
    <row r="1024" spans="2:11" ht="30" customHeight="1">
      <c r="B1024" s="5"/>
      <c r="F1024" s="145"/>
      <c r="K1024" s="4"/>
    </row>
    <row r="1025" spans="2:11" ht="30" customHeight="1">
      <c r="B1025" s="5"/>
      <c r="F1025" s="145"/>
      <c r="K1025" s="4"/>
    </row>
    <row r="1026" spans="2:11" ht="30" customHeight="1">
      <c r="B1026" s="5"/>
      <c r="F1026" s="145"/>
      <c r="K1026" s="4"/>
    </row>
    <row r="1027" spans="2:11" ht="30" customHeight="1">
      <c r="B1027" s="5"/>
      <c r="F1027" s="145"/>
      <c r="K1027" s="4"/>
    </row>
    <row r="1028" spans="2:11" ht="30" customHeight="1">
      <c r="B1028" s="5"/>
      <c r="F1028" s="145"/>
      <c r="K1028" s="4"/>
    </row>
    <row r="1029" spans="2:11" ht="30" customHeight="1">
      <c r="B1029" s="5"/>
      <c r="F1029" s="145"/>
      <c r="K1029" s="4"/>
    </row>
    <row r="1030" spans="2:11" ht="30" customHeight="1">
      <c r="B1030" s="5"/>
      <c r="F1030" s="145"/>
      <c r="K1030" s="4"/>
    </row>
    <row r="1031" spans="2:11" ht="30" customHeight="1">
      <c r="B1031" s="5"/>
      <c r="F1031" s="145"/>
      <c r="K1031" s="4"/>
    </row>
    <row r="1032" spans="2:11" ht="30" customHeight="1">
      <c r="B1032" s="5"/>
      <c r="F1032" s="145"/>
      <c r="K1032" s="4"/>
    </row>
    <row r="1033" spans="2:11" ht="30" customHeight="1">
      <c r="B1033" s="5"/>
      <c r="F1033" s="145"/>
      <c r="K1033" s="4"/>
    </row>
    <row r="1034" spans="2:11" ht="30" customHeight="1">
      <c r="B1034" s="5"/>
      <c r="F1034" s="145"/>
      <c r="K1034" s="4"/>
    </row>
    <row r="1035" spans="2:11" ht="30" customHeight="1">
      <c r="B1035" s="5"/>
      <c r="F1035" s="145"/>
      <c r="K1035" s="4"/>
    </row>
    <row r="1036" spans="2:11" ht="30" customHeight="1">
      <c r="B1036" s="5"/>
      <c r="F1036" s="145"/>
      <c r="K1036" s="4"/>
    </row>
    <row r="1037" spans="2:11" ht="30" customHeight="1">
      <c r="B1037" s="5"/>
      <c r="F1037" s="145"/>
      <c r="K1037" s="4"/>
    </row>
    <row r="1038" spans="2:11" ht="30" customHeight="1">
      <c r="B1038" s="5"/>
      <c r="F1038" s="145"/>
      <c r="K1038" s="4"/>
    </row>
    <row r="1039" spans="2:11" ht="30" customHeight="1">
      <c r="B1039" s="5"/>
      <c r="F1039" s="145"/>
      <c r="K1039" s="4"/>
    </row>
    <row r="1040" spans="2:11" ht="30" customHeight="1">
      <c r="B1040" s="5"/>
      <c r="F1040" s="145"/>
      <c r="K1040" s="4"/>
    </row>
    <row r="1041" spans="2:11" ht="30" customHeight="1">
      <c r="B1041" s="5"/>
      <c r="F1041" s="145"/>
      <c r="K1041" s="4"/>
    </row>
    <row r="1042" spans="2:11" ht="30" customHeight="1">
      <c r="B1042" s="5"/>
      <c r="F1042" s="145"/>
      <c r="K1042" s="4"/>
    </row>
    <row r="1043" spans="2:11" ht="30" customHeight="1">
      <c r="B1043" s="5"/>
      <c r="F1043" s="145"/>
      <c r="K1043" s="4"/>
    </row>
    <row r="1044" spans="2:11" ht="30" customHeight="1">
      <c r="B1044" s="5"/>
      <c r="F1044" s="145"/>
      <c r="K1044" s="4"/>
    </row>
    <row r="1045" spans="2:11" ht="30" customHeight="1">
      <c r="B1045" s="5"/>
      <c r="F1045" s="145"/>
      <c r="K1045" s="4"/>
    </row>
    <row r="1046" spans="2:11" ht="30" customHeight="1">
      <c r="B1046" s="5"/>
      <c r="F1046" s="145"/>
      <c r="K1046" s="4"/>
    </row>
    <row r="1047" spans="2:11" ht="30" customHeight="1">
      <c r="B1047" s="5"/>
      <c r="F1047" s="145"/>
      <c r="K1047" s="4"/>
    </row>
    <row r="1048" spans="2:11" ht="30" customHeight="1">
      <c r="B1048" s="5"/>
      <c r="F1048" s="145"/>
      <c r="K1048" s="4"/>
    </row>
    <row r="1049" spans="2:11" ht="30" customHeight="1">
      <c r="B1049" s="5"/>
      <c r="F1049" s="145"/>
      <c r="K1049" s="4"/>
    </row>
    <row r="1050" spans="2:11" ht="30" customHeight="1">
      <c r="B1050" s="5"/>
      <c r="F1050" s="145"/>
      <c r="K1050" s="4"/>
    </row>
    <row r="1051" spans="2:11" ht="30" customHeight="1">
      <c r="B1051" s="5"/>
      <c r="F1051" s="145"/>
      <c r="K1051" s="4"/>
    </row>
    <row r="1052" spans="2:11" ht="30" customHeight="1">
      <c r="B1052" s="5"/>
      <c r="F1052" s="145"/>
      <c r="K1052" s="4"/>
    </row>
    <row r="1053" spans="2:11" ht="30" customHeight="1">
      <c r="B1053" s="5"/>
      <c r="F1053" s="145"/>
      <c r="K1053" s="4"/>
    </row>
    <row r="1054" spans="2:11" ht="30" customHeight="1">
      <c r="B1054" s="5"/>
      <c r="F1054" s="145"/>
      <c r="K1054" s="4"/>
    </row>
    <row r="1055" spans="2:11" ht="30" customHeight="1">
      <c r="B1055" s="5"/>
      <c r="F1055" s="145"/>
      <c r="K1055" s="4"/>
    </row>
    <row r="1056" spans="2:11" ht="30" customHeight="1">
      <c r="B1056" s="5"/>
      <c r="F1056" s="145"/>
      <c r="K1056" s="4"/>
    </row>
    <row r="1057" spans="2:11" ht="30" customHeight="1">
      <c r="B1057" s="5"/>
      <c r="F1057" s="145"/>
      <c r="K1057" s="4"/>
    </row>
    <row r="1058" spans="2:11" ht="30" customHeight="1">
      <c r="B1058" s="5"/>
      <c r="F1058" s="145"/>
      <c r="K1058" s="4"/>
    </row>
    <row r="1059" spans="2:11" ht="30" customHeight="1">
      <c r="B1059" s="5"/>
      <c r="F1059" s="145"/>
      <c r="K1059" s="4"/>
    </row>
    <row r="1060" spans="2:11" ht="30" customHeight="1">
      <c r="B1060" s="5"/>
      <c r="F1060" s="145"/>
      <c r="K1060" s="4"/>
    </row>
    <row r="1061" spans="2:11" ht="30" customHeight="1">
      <c r="B1061" s="5"/>
      <c r="F1061" s="145"/>
      <c r="K1061" s="4"/>
    </row>
    <row r="1062" spans="2:11" ht="30" customHeight="1">
      <c r="B1062" s="5"/>
      <c r="F1062" s="145"/>
      <c r="K1062" s="4"/>
    </row>
    <row r="1063" spans="2:11" ht="30" customHeight="1">
      <c r="B1063" s="5"/>
      <c r="F1063" s="145"/>
      <c r="K1063" s="4"/>
    </row>
    <row r="1064" spans="2:11" ht="30" customHeight="1">
      <c r="B1064" s="5"/>
      <c r="F1064" s="145"/>
      <c r="K1064" s="4"/>
    </row>
    <row r="1065" spans="2:11" ht="30" customHeight="1">
      <c r="B1065" s="5"/>
      <c r="F1065" s="145"/>
      <c r="K1065" s="4"/>
    </row>
    <row r="1066" spans="2:11" ht="30" customHeight="1">
      <c r="B1066" s="5"/>
      <c r="F1066" s="145"/>
      <c r="K1066" s="4"/>
    </row>
    <row r="1067" spans="2:11" ht="30" customHeight="1">
      <c r="B1067" s="5"/>
      <c r="F1067" s="145"/>
      <c r="K1067" s="4"/>
    </row>
    <row r="1068" spans="2:11" ht="30" customHeight="1">
      <c r="B1068" s="5"/>
      <c r="F1068" s="145"/>
      <c r="K1068" s="4"/>
    </row>
    <row r="1069" spans="2:11" ht="30" customHeight="1">
      <c r="B1069" s="5"/>
      <c r="F1069" s="145"/>
      <c r="K1069" s="4"/>
    </row>
    <row r="1070" spans="2:11" ht="30" customHeight="1">
      <c r="B1070" s="5"/>
      <c r="F1070" s="145"/>
      <c r="K1070" s="4"/>
    </row>
    <row r="1071" spans="2:11" ht="30" customHeight="1">
      <c r="B1071" s="5"/>
      <c r="F1071" s="145"/>
      <c r="K1071" s="4"/>
    </row>
    <row r="1072" spans="2:11" ht="30" customHeight="1">
      <c r="B1072" s="5"/>
      <c r="F1072" s="145"/>
      <c r="K1072" s="4"/>
    </row>
    <row r="1073" spans="2:11" ht="30" customHeight="1">
      <c r="B1073" s="5"/>
      <c r="F1073" s="145"/>
      <c r="K1073" s="4"/>
    </row>
    <row r="1074" spans="2:11" ht="30" customHeight="1">
      <c r="B1074" s="5"/>
      <c r="F1074" s="145"/>
      <c r="K1074" s="4"/>
    </row>
    <row r="1075" spans="2:11" ht="30" customHeight="1">
      <c r="B1075" s="5"/>
      <c r="F1075" s="145"/>
      <c r="K1075" s="4"/>
    </row>
    <row r="1076" spans="2:11" ht="30" customHeight="1">
      <c r="B1076" s="5"/>
      <c r="F1076" s="145"/>
      <c r="K1076" s="4"/>
    </row>
    <row r="1077" spans="2:11" ht="30" customHeight="1">
      <c r="B1077" s="5"/>
      <c r="F1077" s="145"/>
      <c r="K1077" s="4"/>
    </row>
    <row r="1078" spans="2:11" ht="30" customHeight="1">
      <c r="B1078" s="5"/>
      <c r="F1078" s="145"/>
      <c r="K1078" s="4"/>
    </row>
    <row r="1079" spans="2:11" ht="30" customHeight="1">
      <c r="B1079" s="5"/>
      <c r="F1079" s="145"/>
      <c r="K1079" s="4"/>
    </row>
    <row r="1080" spans="2:11" ht="30" customHeight="1">
      <c r="B1080" s="5"/>
      <c r="F1080" s="145"/>
      <c r="K1080" s="4"/>
    </row>
    <row r="1081" spans="2:11" ht="30" customHeight="1">
      <c r="B1081" s="5"/>
      <c r="F1081" s="145"/>
      <c r="K1081" s="4"/>
    </row>
    <row r="1082" spans="2:11" ht="30" customHeight="1">
      <c r="B1082" s="5"/>
      <c r="F1082" s="145"/>
      <c r="K1082" s="4"/>
    </row>
    <row r="1083" spans="2:11" ht="30" customHeight="1">
      <c r="B1083" s="5"/>
      <c r="F1083" s="145"/>
      <c r="K1083" s="4"/>
    </row>
    <row r="1084" spans="2:11" ht="30" customHeight="1">
      <c r="B1084" s="5"/>
      <c r="F1084" s="145"/>
      <c r="K1084" s="4"/>
    </row>
    <row r="1085" spans="2:11" ht="30" customHeight="1">
      <c r="B1085" s="5"/>
      <c r="F1085" s="145"/>
      <c r="K1085" s="4"/>
    </row>
    <row r="1086" spans="2:11" ht="30" customHeight="1">
      <c r="B1086" s="5"/>
      <c r="F1086" s="145"/>
      <c r="K1086" s="4"/>
    </row>
    <row r="1087" spans="2:11" ht="30" customHeight="1">
      <c r="B1087" s="5"/>
      <c r="F1087" s="145"/>
      <c r="K1087" s="4"/>
    </row>
    <row r="1088" spans="2:11" ht="30" customHeight="1">
      <c r="B1088" s="5"/>
      <c r="F1088" s="145"/>
      <c r="K1088" s="4"/>
    </row>
    <row r="1089" spans="2:11" ht="30" customHeight="1">
      <c r="B1089" s="5"/>
      <c r="F1089" s="145"/>
      <c r="K1089" s="4"/>
    </row>
    <row r="1090" spans="2:11" ht="30" customHeight="1">
      <c r="B1090" s="5"/>
      <c r="F1090" s="145"/>
      <c r="K1090" s="4"/>
    </row>
    <row r="1091" spans="2:11" ht="30" customHeight="1">
      <c r="B1091" s="5"/>
      <c r="F1091" s="145"/>
      <c r="K1091" s="4"/>
    </row>
    <row r="1092" spans="2:11" ht="30" customHeight="1">
      <c r="B1092" s="5"/>
      <c r="F1092" s="145"/>
      <c r="K1092" s="4"/>
    </row>
    <row r="1093" spans="2:11" ht="30" customHeight="1">
      <c r="B1093" s="5"/>
      <c r="F1093" s="145"/>
      <c r="K1093" s="4"/>
    </row>
    <row r="1094" spans="2:11" ht="30" customHeight="1">
      <c r="B1094" s="5"/>
      <c r="F1094" s="145"/>
      <c r="K1094" s="4"/>
    </row>
    <row r="1095" spans="2:11" ht="30" customHeight="1">
      <c r="B1095" s="5"/>
      <c r="F1095" s="145"/>
      <c r="K1095" s="4"/>
    </row>
    <row r="1096" spans="2:11" ht="30" customHeight="1">
      <c r="B1096" s="5"/>
      <c r="F1096" s="145"/>
      <c r="K1096" s="4"/>
    </row>
    <row r="1097" spans="2:11" ht="30" customHeight="1">
      <c r="B1097" s="5"/>
      <c r="F1097" s="145"/>
      <c r="K1097" s="4"/>
    </row>
    <row r="1098" spans="2:11" ht="30" customHeight="1">
      <c r="B1098" s="5"/>
      <c r="F1098" s="145"/>
      <c r="K1098" s="4"/>
    </row>
    <row r="1099" spans="2:11" ht="30" customHeight="1">
      <c r="B1099" s="5"/>
      <c r="F1099" s="145"/>
      <c r="K1099" s="4"/>
    </row>
    <row r="1100" spans="2:11" ht="30" customHeight="1">
      <c r="B1100" s="5"/>
      <c r="F1100" s="145"/>
      <c r="K1100" s="4"/>
    </row>
    <row r="1101" spans="2:11" ht="30" customHeight="1">
      <c r="B1101" s="5"/>
      <c r="F1101" s="145"/>
      <c r="K1101" s="4"/>
    </row>
    <row r="1102" spans="2:11" ht="30" customHeight="1">
      <c r="B1102" s="5"/>
      <c r="F1102" s="145"/>
      <c r="K1102" s="4"/>
    </row>
    <row r="1103" spans="2:11" ht="30" customHeight="1">
      <c r="B1103" s="5"/>
      <c r="F1103" s="145"/>
      <c r="K1103" s="4"/>
    </row>
    <row r="1104" spans="2:11" ht="30" customHeight="1">
      <c r="B1104" s="5"/>
      <c r="F1104" s="145"/>
      <c r="K1104" s="4"/>
    </row>
    <row r="1105" spans="2:11" ht="30" customHeight="1">
      <c r="B1105" s="5"/>
      <c r="F1105" s="145"/>
      <c r="K1105" s="4"/>
    </row>
    <row r="1106" spans="2:11" ht="30" customHeight="1">
      <c r="B1106" s="5"/>
      <c r="F1106" s="145"/>
      <c r="K1106" s="4"/>
    </row>
    <row r="1107" spans="2:11" ht="30" customHeight="1">
      <c r="B1107" s="5"/>
      <c r="F1107" s="145"/>
      <c r="K1107" s="4"/>
    </row>
    <row r="1108" spans="2:11" ht="30" customHeight="1">
      <c r="B1108" s="5"/>
      <c r="F1108" s="145"/>
      <c r="K1108" s="4"/>
    </row>
    <row r="1109" spans="2:11" ht="30" customHeight="1">
      <c r="B1109" s="5"/>
      <c r="F1109" s="145"/>
      <c r="K1109" s="4"/>
    </row>
    <row r="1110" spans="2:11" ht="30" customHeight="1">
      <c r="B1110" s="5"/>
      <c r="F1110" s="145"/>
      <c r="K1110" s="4"/>
    </row>
    <row r="1111" spans="2:11" ht="30" customHeight="1">
      <c r="B1111" s="5"/>
      <c r="F1111" s="145"/>
      <c r="K1111" s="4"/>
    </row>
    <row r="1112" spans="2:11" ht="30" customHeight="1">
      <c r="B1112" s="5"/>
      <c r="F1112" s="145"/>
      <c r="K1112" s="4"/>
    </row>
    <row r="1113" spans="2:11" ht="30" customHeight="1">
      <c r="B1113" s="5"/>
      <c r="F1113" s="145"/>
      <c r="K1113" s="4"/>
    </row>
    <row r="1114" spans="2:11" ht="30" customHeight="1">
      <c r="B1114" s="5"/>
      <c r="F1114" s="145"/>
      <c r="K1114" s="4"/>
    </row>
    <row r="1115" spans="2:11" ht="30" customHeight="1">
      <c r="B1115" s="5"/>
      <c r="F1115" s="145"/>
      <c r="K1115" s="4"/>
    </row>
    <row r="1116" spans="2:11" ht="30" customHeight="1">
      <c r="B1116" s="5"/>
      <c r="F1116" s="145"/>
      <c r="K1116" s="4"/>
    </row>
    <row r="1117" spans="2:11" ht="30" customHeight="1">
      <c r="B1117" s="5"/>
      <c r="F1117" s="145"/>
      <c r="K1117" s="4"/>
    </row>
    <row r="1118" spans="2:11" ht="30" customHeight="1">
      <c r="B1118" s="5"/>
      <c r="F1118" s="145"/>
      <c r="K1118" s="4"/>
    </row>
    <row r="1119" spans="2:11" ht="30" customHeight="1">
      <c r="B1119" s="5"/>
      <c r="F1119" s="145"/>
      <c r="K1119" s="4"/>
    </row>
    <row r="1120" spans="2:11" ht="30" customHeight="1">
      <c r="B1120" s="5"/>
      <c r="F1120" s="145"/>
      <c r="K1120" s="4"/>
    </row>
    <row r="1121" spans="2:11" ht="30" customHeight="1">
      <c r="B1121" s="5"/>
      <c r="F1121" s="145"/>
      <c r="K1121" s="4"/>
    </row>
    <row r="1122" spans="2:11" ht="30" customHeight="1">
      <c r="B1122" s="5"/>
      <c r="F1122" s="145"/>
      <c r="K1122" s="4"/>
    </row>
    <row r="1123" spans="2:11" ht="30" customHeight="1">
      <c r="B1123" s="5"/>
      <c r="F1123" s="145"/>
      <c r="K1123" s="4"/>
    </row>
    <row r="1124" spans="2:11" ht="30" customHeight="1">
      <c r="B1124" s="5"/>
      <c r="F1124" s="145"/>
      <c r="K1124" s="4"/>
    </row>
    <row r="1125" spans="2:11" ht="30" customHeight="1">
      <c r="B1125" s="5"/>
      <c r="F1125" s="145"/>
      <c r="K1125" s="4"/>
    </row>
    <row r="1126" spans="2:11" ht="30" customHeight="1">
      <c r="B1126" s="5"/>
      <c r="F1126" s="145"/>
      <c r="K1126" s="4"/>
    </row>
    <row r="1127" spans="2:11" ht="30" customHeight="1">
      <c r="B1127" s="5"/>
      <c r="F1127" s="145"/>
      <c r="K1127" s="4"/>
    </row>
    <row r="1128" spans="2:11" ht="30" customHeight="1">
      <c r="B1128" s="5"/>
      <c r="F1128" s="145"/>
      <c r="K1128" s="4"/>
    </row>
    <row r="1129" spans="2:11" ht="30" customHeight="1">
      <c r="B1129" s="5"/>
      <c r="F1129" s="145"/>
      <c r="K1129" s="4"/>
    </row>
    <row r="1130" spans="2:11" ht="30" customHeight="1">
      <c r="B1130" s="5"/>
      <c r="F1130" s="145"/>
      <c r="K1130" s="4"/>
    </row>
    <row r="1131" spans="2:11" ht="30" customHeight="1">
      <c r="B1131" s="5"/>
      <c r="F1131" s="145"/>
      <c r="K1131" s="4"/>
    </row>
    <row r="1132" spans="2:11" ht="30" customHeight="1">
      <c r="B1132" s="5"/>
      <c r="F1132" s="145"/>
      <c r="K1132" s="4"/>
    </row>
    <row r="1133" spans="2:11" ht="30" customHeight="1">
      <c r="B1133" s="5"/>
      <c r="F1133" s="145"/>
      <c r="K1133" s="4"/>
    </row>
    <row r="1134" spans="2:11" ht="30" customHeight="1">
      <c r="B1134" s="5"/>
      <c r="F1134" s="145"/>
      <c r="K1134" s="4"/>
    </row>
    <row r="1135" spans="2:11" ht="30" customHeight="1">
      <c r="B1135" s="5"/>
      <c r="F1135" s="145"/>
      <c r="K1135" s="4"/>
    </row>
    <row r="1136" spans="2:11" ht="30" customHeight="1">
      <c r="B1136" s="5"/>
      <c r="F1136" s="145"/>
      <c r="K1136" s="4"/>
    </row>
    <row r="1137" spans="2:11" ht="30" customHeight="1">
      <c r="B1137" s="5"/>
      <c r="F1137" s="145"/>
      <c r="K1137" s="4"/>
    </row>
    <row r="1138" spans="2:11" ht="30" customHeight="1">
      <c r="B1138" s="5"/>
      <c r="F1138" s="145"/>
      <c r="K1138" s="4"/>
    </row>
    <row r="1139" spans="2:11" ht="30" customHeight="1">
      <c r="B1139" s="5"/>
      <c r="F1139" s="175"/>
      <c r="K1139" s="4"/>
    </row>
    <row r="1140" spans="2:11" ht="30" customHeight="1">
      <c r="B1140" s="5"/>
      <c r="F1140" s="145"/>
      <c r="K1140" s="4"/>
    </row>
    <row r="1141" spans="2:11" ht="14.4">
      <c r="F1141" s="145"/>
      <c r="K1141" s="4"/>
    </row>
  </sheetData>
  <mergeCells count="105">
    <mergeCell ref="AX131:BF131"/>
    <mergeCell ref="AX130:BF130"/>
    <mergeCell ref="CS310:CU310"/>
    <mergeCell ref="CS311:CU311"/>
    <mergeCell ref="BT252:BV252"/>
    <mergeCell ref="BT254:BV254"/>
    <mergeCell ref="BX259:CI259"/>
    <mergeCell ref="CG302:CU302"/>
    <mergeCell ref="CH305:CM305"/>
    <mergeCell ref="CH306:CI306"/>
    <mergeCell ref="CJ308:CK308"/>
    <mergeCell ref="AX132:BF132"/>
    <mergeCell ref="AX133:BF133"/>
    <mergeCell ref="AX134:BF134"/>
    <mergeCell ref="AX135:BF135"/>
    <mergeCell ref="AX136:BF136"/>
    <mergeCell ref="BT243:BV243"/>
    <mergeCell ref="BT245:BV245"/>
    <mergeCell ref="BT246:BV246"/>
    <mergeCell ref="BT247:BV247"/>
    <mergeCell ref="BN219:BS219"/>
    <mergeCell ref="BN221:BS221"/>
    <mergeCell ref="BN222:BS222"/>
    <mergeCell ref="BN223:BS223"/>
    <mergeCell ref="BN224:BS224"/>
    <mergeCell ref="BN225:BS225"/>
    <mergeCell ref="BN226:BS226"/>
    <mergeCell ref="BT241:BV241"/>
    <mergeCell ref="BT242:BV242"/>
    <mergeCell ref="BG189:BL189"/>
    <mergeCell ref="BG198:BX198"/>
    <mergeCell ref="BG213:BI213"/>
    <mergeCell ref="BG214:BI214"/>
    <mergeCell ref="BG215:BI215"/>
    <mergeCell ref="AP97:AQ97"/>
    <mergeCell ref="AQ98:AR98"/>
    <mergeCell ref="AS121:BN121"/>
    <mergeCell ref="AS123:AW123"/>
    <mergeCell ref="AS124:AW124"/>
    <mergeCell ref="AX126:BF126"/>
    <mergeCell ref="AX127:BF127"/>
    <mergeCell ref="AX128:BF128"/>
    <mergeCell ref="AX129:BF129"/>
    <mergeCell ref="AO96:AP96"/>
    <mergeCell ref="I12:J12"/>
    <mergeCell ref="H8:T8"/>
    <mergeCell ref="I11:J11"/>
    <mergeCell ref="I13:J13"/>
    <mergeCell ref="K15:O15"/>
    <mergeCell ref="K16:O16"/>
    <mergeCell ref="K17:O17"/>
    <mergeCell ref="K18:O18"/>
    <mergeCell ref="X31:Z31"/>
    <mergeCell ref="X32:Z32"/>
    <mergeCell ref="AE33:AK33"/>
    <mergeCell ref="AE35:AG35"/>
    <mergeCell ref="AE36:AG36"/>
    <mergeCell ref="AE37:AG37"/>
    <mergeCell ref="U24:AG24"/>
    <mergeCell ref="U25:V25"/>
    <mergeCell ref="AB27:AD27"/>
    <mergeCell ref="AB28:AD28"/>
    <mergeCell ref="AB29:AD29"/>
    <mergeCell ref="O22:S22"/>
    <mergeCell ref="AH48:AO48"/>
    <mergeCell ref="AH49:AO49"/>
    <mergeCell ref="I4:O4"/>
    <mergeCell ref="P4:V4"/>
    <mergeCell ref="W4:AC4"/>
    <mergeCell ref="AD4:AJ4"/>
    <mergeCell ref="K20:L20"/>
    <mergeCell ref="M21:N21"/>
    <mergeCell ref="CH4:CN4"/>
    <mergeCell ref="CO4:CU4"/>
    <mergeCell ref="AK4:AQ4"/>
    <mergeCell ref="AR4:AX4"/>
    <mergeCell ref="AY4:BE4"/>
    <mergeCell ref="BF4:BL4"/>
    <mergeCell ref="BM4:BS4"/>
    <mergeCell ref="BT4:BZ4"/>
    <mergeCell ref="CA4:CG4"/>
    <mergeCell ref="C1:D1"/>
    <mergeCell ref="AH85:AO85"/>
    <mergeCell ref="AH55:AO55"/>
    <mergeCell ref="AH56:AO56"/>
    <mergeCell ref="AH57:AO57"/>
    <mergeCell ref="AH58:AO58"/>
    <mergeCell ref="AH73:AO73"/>
    <mergeCell ref="AH78:AO78"/>
    <mergeCell ref="AH51:AO51"/>
    <mergeCell ref="AH52:AO52"/>
    <mergeCell ref="AH53:AO53"/>
    <mergeCell ref="AH54:AO54"/>
    <mergeCell ref="AH82:AO82"/>
    <mergeCell ref="AH83:AO83"/>
    <mergeCell ref="AH84:AO84"/>
    <mergeCell ref="AH40:AO40"/>
    <mergeCell ref="AH43:AO43"/>
    <mergeCell ref="AH44:AO44"/>
    <mergeCell ref="AH45:AO45"/>
    <mergeCell ref="AH46:AO46"/>
    <mergeCell ref="AH47:AO47"/>
    <mergeCell ref="AH74:AO74"/>
    <mergeCell ref="AH50:AO50"/>
    <mergeCell ref="E3:F3"/>
  </mergeCells>
  <phoneticPr fontId="21" type="noConversion"/>
  <conditionalFormatting sqref="BK197">
    <cfRule type="expression" dxfId="9" priority="9">
      <formula>AND(TODAY()&gt;=BL$5,TODAY()&lt;CV$5)</formula>
    </cfRule>
  </conditionalFormatting>
  <conditionalFormatting sqref="I5:T7 BL121 BS121 BZ121 BL184:BL185 BL187:BL188 BL190 BL197:BL211 BS197:BS211 BZ197 CG197 BS218 BZ218:BZ257 CG218:CG241 BL241:BL257 BS241:BS257 CN254:CN260 BZ259 CG259 BZ262 BZ302:BZ310 CG302:CG310 CU302:CU310 AL184:AM197 CN302:CN310 I302:BK310 U5:BK73 I9:T73 AL212:AM301 I184:AK301 AN184:BK301 I74:BK183 BM5:BR310 BT5:BY310 CA5:CF310 CH5:CM310 CO5:CT310">
    <cfRule type="expression" dxfId="8" priority="10">
      <formula>AND(TODAY()&gt;=I$5,TODAY()&lt;J$5)</formula>
    </cfRule>
  </conditionalFormatting>
  <conditionalFormatting sqref="BL196 BZ198:BZ217 CG198:CG217 BL212:BL240 BS212:BS218 BT218:BT240 CA218:CC258 CF219:CF240 BZ241:BZ258 CG241:CG258 CI254:CI258 CM254:CM260 CO254:CO260 BV258:BV260 BZ260:BZ261 CB260:CC260 CI260 CC262 CI305:CI306 CJ305:CM305 CN310 CP302:CP310 BZ302:CA310 CG302:CH310 BL5:BL120 BS5:BS120 BX262:BX301 CH262:CI301 CG260:CG301 BL258:BL310 BS258:BS310 BL122:BL183 BS122:BS196 BZ5:BZ196 CG5:CG196 CN5:CN308 CU5:CU309">
    <cfRule type="expression" dxfId="7" priority="11">
      <formula>AND(TODAY()&gt;=BL$5,TODAY()&lt;CV$5)</formula>
    </cfRule>
  </conditionalFormatting>
  <conditionalFormatting sqref="AL198:AL211">
    <cfRule type="expression" dxfId="6" priority="12">
      <formula>AND(TODAY()&gt;=AM$5,TODAY()&lt;AN$5)</formula>
    </cfRule>
  </conditionalFormatting>
  <conditionalFormatting sqref="E40 E184:E191 E212 E241:E243 E73:E74 E78 E82:E85 E96:E97 E109 E197:E198 E245:E247 E258:E263 E302:E310 E2:E38 E43:E59 E121:E136">
    <cfRule type="containsBlanks" dxfId="5" priority="13">
      <formula>LEN(TRIM(E2))=0</formula>
    </cfRule>
  </conditionalFormatting>
  <conditionalFormatting sqref="F24">
    <cfRule type="containsBlanks" dxfId="4" priority="8">
      <formula>LEN(TRIM(F24))=0</formula>
    </cfRule>
  </conditionalFormatting>
  <conditionalFormatting sqref="F9">
    <cfRule type="containsBlanks" dxfId="3" priority="7">
      <formula>LEN(TRIM(F9))=0</formula>
    </cfRule>
  </conditionalFormatting>
  <conditionalFormatting sqref="F17:F18">
    <cfRule type="containsBlanks" dxfId="2" priority="6">
      <formula>LEN(TRIM(F17))=0</formula>
    </cfRule>
  </conditionalFormatting>
  <conditionalFormatting sqref="F21">
    <cfRule type="containsBlanks" dxfId="1" priority="4">
      <formula>LEN(TRIM(F21))=0</formula>
    </cfRule>
  </conditionalFormatting>
  <conditionalFormatting sqref="F20">
    <cfRule type="containsBlanks" dxfId="0" priority="1">
      <formula>LEN(TRIM(F20))=0</formula>
    </cfRule>
  </conditionalFormatting>
  <dataValidations count="1">
    <dataValidation type="decimal" operator="greaterThanOrEqual" allowBlank="1" showInputMessage="1" prompt="Display Week - Changing this number will scroll the Gantt Chart view." sqref="E4" xr:uid="{00000000-0002-0000-0000-000000000000}">
      <formula1>1</formula1>
    </dataValidation>
  </dataValidations>
  <printOptions horizontalCentered="1"/>
  <pageMargins left="0.35" right="0.35" top="0.35" bottom="0.5" header="0" footer="0"/>
  <pageSetup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ProjectSchedule</vt:lpstr>
      <vt:lpstr>Display_Week</vt:lpstr>
      <vt:lpstr>Project_Start</vt:lpstr>
      <vt:lpstr>ProjectSchedule!task_end</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nhung mynhung2010</dc:creator>
  <cp:keywords/>
  <dc:description/>
  <cp:lastModifiedBy>Thị Ngọc Ánh Trần</cp:lastModifiedBy>
  <cp:revision/>
  <dcterms:created xsi:type="dcterms:W3CDTF">2022-03-11T22:40:12Z</dcterms:created>
  <dcterms:modified xsi:type="dcterms:W3CDTF">2022-12-18T14:53:36Z</dcterms:modified>
  <cp:category/>
  <cp:contentStatus/>
</cp:coreProperties>
</file>