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245" tabRatio="882" firstSheet="14" activeTab="14"/>
  </bookViews>
  <sheets>
    <sheet name="Options" sheetId="2" state="hidden" r:id="rId1"/>
    <sheet name="FHN01" sheetId="1" r:id="rId2"/>
    <sheet name="FHN02" sheetId="6" r:id="rId3"/>
    <sheet name="FHN03" sheetId="7" r:id="rId4"/>
    <sheet name="FHN04" sheetId="8" r:id="rId5"/>
    <sheet name="FSG01" sheetId="9" r:id="rId6"/>
    <sheet name="FSG02" sheetId="10" r:id="rId7"/>
    <sheet name="FSG03" sheetId="11" r:id="rId8"/>
    <sheet name="FSG04" sheetId="12" r:id="rId9"/>
    <sheet name="FSG05" sheetId="13" r:id="rId10"/>
    <sheet name="FSG06" sheetId="14" r:id="rId11"/>
    <sheet name="FSG08" sheetId="15" r:id="rId12"/>
    <sheet name="SDN01" sheetId="16" r:id="rId13"/>
    <sheet name="SDN02" sheetId="17" r:id="rId14"/>
    <sheet name="SHN01" sheetId="18" r:id="rId15"/>
    <sheet name="SHN02" sheetId="19" r:id="rId16"/>
    <sheet name="SHN05" sheetId="20" r:id="rId17"/>
    <sheet name="SHN06" sheetId="21" r:id="rId18"/>
    <sheet name="SHN07" sheetId="22" r:id="rId19"/>
    <sheet name="SHN08" sheetId="23" r:id="rId20"/>
    <sheet name="SHN09" sheetId="24" r:id="rId21"/>
    <sheet name="SHN10" sheetId="25" r:id="rId22"/>
    <sheet name="SHN11" sheetId="26" r:id="rId23"/>
    <sheet name="SHN12" sheetId="27" r:id="rId24"/>
    <sheet name="SHN13" sheetId="28" r:id="rId25"/>
    <sheet name="SHN14" sheetId="29" r:id="rId26"/>
    <sheet name="SHN15" sheetId="30" r:id="rId27"/>
    <sheet name="SHN16" sheetId="31" r:id="rId28"/>
    <sheet name="SHN17" sheetId="32" r:id="rId29"/>
    <sheet name="SHN18" sheetId="33" r:id="rId30"/>
    <sheet name="SHP01" sheetId="34" r:id="rId31"/>
    <sheet name="SHP02" sheetId="35" r:id="rId32"/>
    <sheet name="SSG01" sheetId="36" r:id="rId33"/>
    <sheet name="SSG02" sheetId="37" r:id="rId34"/>
    <sheet name="SSG03" sheetId="38" r:id="rId35"/>
    <sheet name="SSG05" sheetId="39" r:id="rId36"/>
    <sheet name="SSG06" sheetId="40" r:id="rId37"/>
    <sheet name="SSG07" sheetId="41" r:id="rId38"/>
    <sheet name="SSG08" sheetId="42" r:id="rId39"/>
    <sheet name="SSG09" sheetId="43" r:id="rId40"/>
    <sheet name="SSG10" sheetId="44" r:id="rId41"/>
    <sheet name="SSG11" sheetId="45" r:id="rId42"/>
    <sheet name="SSG12" sheetId="46" r:id="rId43"/>
    <sheet name="SSG13" sheetId="47" r:id="rId44"/>
    <sheet name="SSG14" sheetId="48" r:id="rId45"/>
    <sheet name="SSG15" sheetId="49" r:id="rId46"/>
    <sheet name="SSG16" sheetId="50" r:id="rId47"/>
    <sheet name="SSG17" sheetId="51" r:id="rId48"/>
    <sheet name="SSG18" sheetId="52" r:id="rId49"/>
    <sheet name="SSG19" sheetId="53" r:id="rId50"/>
    <sheet name="SSG21" sheetId="54" r:id="rId51"/>
    <sheet name="SSG22" sheetId="55" r:id="rId52"/>
    <sheet name="SSG24" sheetId="56" r:id="rId53"/>
    <sheet name="SSG25" sheetId="57" r:id="rId54"/>
    <sheet name="SSG26" sheetId="58" r:id="rId55"/>
    <sheet name="SSG28" sheetId="59" r:id="rId56"/>
    <sheet name="SSG30" sheetId="60" r:id="rId57"/>
    <sheet name="SSG31" sheetId="61" r:id="rId58"/>
    <sheet name="SSG32" sheetId="62" r:id="rId59"/>
    <sheet name="SSG33" sheetId="63" r:id="rId60"/>
    <sheet name="SSG34" sheetId="64" r:id="rId61"/>
    <sheet name="VHN01" sheetId="65" r:id="rId62"/>
    <sheet name="VSG01" sheetId="66" r:id="rId63"/>
    <sheet name="VSG02" sheetId="67" r:id="rId64"/>
    <sheet name="VSG03" sheetId="68" r:id="rId65"/>
    <sheet name="Date" sheetId="3" state="hidden" r:id="rId66"/>
    <sheet name="Sheet1" sheetId="4" state="veryHidden" r:id="rId67"/>
    <sheet name="Sheet2" sheetId="5" state="veryHidden" r:id="rId68"/>
    <sheet name="Sheet66" sheetId="69" state="veryHidden" r:id="rId69"/>
    <sheet name="Sheet67" sheetId="70" state="veryHidden" r:id="rId70"/>
    <sheet name="Sheet68" sheetId="71" state="veryHidden" r:id="rId71"/>
    <sheet name="Sheet69" sheetId="72" state="veryHidden" r:id="rId72"/>
    <sheet name="Sheet70" sheetId="73" state="veryHidden" r:id="rId73"/>
    <sheet name="Sheet71" sheetId="74" state="veryHidden" r:id="rId74"/>
    <sheet name="Sheet72" sheetId="75" state="veryHidden" r:id="rId75"/>
    <sheet name="Sheet73" sheetId="76" state="veryHidden" r:id="rId76"/>
    <sheet name="Sheet74" sheetId="77" state="veryHidden" r:id="rId77"/>
    <sheet name="Sheet75" sheetId="78" state="veryHidden" r:id="rId78"/>
    <sheet name="Sheet76" sheetId="79" state="veryHidden" r:id="rId79"/>
    <sheet name="Sheet77" sheetId="80" state="veryHidden" r:id="rId80"/>
    <sheet name="Sheet78" sheetId="81" state="veryHidden" r:id="rId81"/>
    <sheet name="Sheet79" sheetId="82" state="veryHidden" r:id="rId82"/>
    <sheet name="Sheet80" sheetId="83" state="veryHidden" r:id="rId83"/>
    <sheet name="Sheet81" sheetId="84" state="veryHidden" r:id="rId84"/>
    <sheet name="Sheet82" sheetId="85" state="veryHidden" r:id="rId85"/>
    <sheet name="Sheet83" sheetId="86" state="veryHidden" r:id="rId86"/>
    <sheet name="Sheet84" sheetId="87" state="veryHidden" r:id="rId87"/>
    <sheet name="Sheet85" sheetId="88" state="veryHidden" r:id="rId88"/>
    <sheet name="Sheet86" sheetId="89" state="veryHidden" r:id="rId89"/>
    <sheet name="Sheet87" sheetId="90" state="veryHidden" r:id="rId90"/>
    <sheet name="Sheet88" sheetId="91" state="veryHidden" r:id="rId91"/>
    <sheet name="Sheet89" sheetId="92" state="veryHidden" r:id="rId92"/>
    <sheet name="Sheet90" sheetId="93" state="veryHidden" r:id="rId93"/>
    <sheet name="Sheet91" sheetId="94" state="veryHidden" r:id="rId94"/>
    <sheet name="Sheet92" sheetId="95" state="veryHidden" r:id="rId95"/>
    <sheet name="Sheet93" sheetId="96" state="veryHidden" r:id="rId96"/>
    <sheet name="Sheet94" sheetId="97" state="veryHidden" r:id="rId97"/>
    <sheet name="Sheet95" sheetId="98" state="veryHidden" r:id="rId98"/>
    <sheet name="Sheet96" sheetId="99" state="veryHidden" r:id="rId99"/>
    <sheet name="Sheet97" sheetId="100" state="veryHidden" r:id="rId100"/>
    <sheet name="Sheet98" sheetId="101" state="veryHidden" r:id="rId101"/>
    <sheet name="Sheet99" sheetId="102" state="veryHidden" r:id="rId102"/>
    <sheet name="Sheet100" sheetId="103" state="veryHidden" r:id="rId103"/>
    <sheet name="Sheet101" sheetId="104" state="veryHidden" r:id="rId104"/>
    <sheet name="Sheet102" sheetId="105" state="veryHidden" r:id="rId105"/>
    <sheet name="Sheet103" sheetId="106" state="veryHidden" r:id="rId106"/>
    <sheet name="Sheet104" sheetId="107" state="veryHidden" r:id="rId107"/>
    <sheet name="Sheet105" sheetId="108" state="veryHidden" r:id="rId108"/>
    <sheet name="Sheet106" sheetId="109" state="veryHidden" r:id="rId109"/>
    <sheet name="Sheet107" sheetId="110" state="veryHidden" r:id="rId110"/>
    <sheet name="Sheet108" sheetId="111" state="veryHidden" r:id="rId111"/>
    <sheet name="Sheet109" sheetId="112" state="veryHidden" r:id="rId112"/>
    <sheet name="Sheet110" sheetId="113" state="veryHidden" r:id="rId113"/>
    <sheet name="Sheet111" sheetId="114" state="veryHidden" r:id="rId114"/>
    <sheet name="Sheet112" sheetId="115" state="veryHidden" r:id="rId115"/>
    <sheet name="Sheet113" sheetId="116" state="veryHidden" r:id="rId116"/>
    <sheet name="Sheet114" sheetId="117" state="veryHidden" r:id="rId117"/>
    <sheet name="Sheet115" sheetId="118" state="veryHidden" r:id="rId118"/>
    <sheet name="Sheet116" sheetId="119" state="veryHidden" r:id="rId119"/>
    <sheet name="Sheet117" sheetId="120" state="veryHidden" r:id="rId120"/>
    <sheet name="Sheet118" sheetId="121" state="veryHidden" r:id="rId121"/>
    <sheet name="Sheet119" sheetId="122" state="veryHidden" r:id="rId122"/>
    <sheet name="Sheet120" sheetId="123" state="veryHidden" r:id="rId123"/>
    <sheet name="Sheet121" sheetId="124" state="veryHidden" r:id="rId124"/>
    <sheet name="Sheet122" sheetId="125" state="veryHidden" r:id="rId125"/>
    <sheet name="Sheet123" sheetId="126" state="veryHidden" r:id="rId126"/>
    <sheet name="Sheet124" sheetId="127" state="veryHidden" r:id="rId127"/>
    <sheet name="Sheet125" sheetId="128" state="veryHidden" r:id="rId128"/>
    <sheet name="Sheet126" sheetId="129" state="veryHidden" r:id="rId129"/>
    <sheet name="Sheet127" sheetId="130" state="veryHidden" r:id="rId130"/>
    <sheet name="Sheet128" sheetId="131" state="veryHidden" r:id="rId131"/>
    <sheet name="Sheet129" sheetId="132" state="veryHidden" r:id="rId132"/>
  </sheets>
  <calcPr calcId="144525"/>
</workbook>
</file>

<file path=xl/calcChain.xml><?xml version="1.0" encoding="utf-8"?>
<calcChain xmlns="http://schemas.openxmlformats.org/spreadsheetml/2006/main">
  <c r="L23" i="68" l="1"/>
  <c r="J22" i="68"/>
  <c r="M23" i="68"/>
  <c r="K22" i="68"/>
  <c r="L24" i="68"/>
  <c r="J23" i="68"/>
  <c r="L22" i="68"/>
  <c r="J24" i="68"/>
  <c r="K24" i="68"/>
  <c r="I23" i="68"/>
  <c r="I24" i="68"/>
  <c r="M24" i="68"/>
  <c r="K23" i="68"/>
  <c r="I22" i="68"/>
  <c r="M22" i="68"/>
  <c r="L24" i="67"/>
  <c r="J23" i="67"/>
  <c r="L22" i="67"/>
  <c r="I24" i="67"/>
  <c r="M24" i="67"/>
  <c r="K23" i="67"/>
  <c r="I22" i="67"/>
  <c r="M22" i="67"/>
  <c r="J24" i="67"/>
  <c r="L23" i="67"/>
  <c r="J22" i="67"/>
  <c r="K24" i="67"/>
  <c r="I23" i="67"/>
  <c r="M23" i="67"/>
  <c r="K22" i="67"/>
  <c r="L24" i="66"/>
  <c r="J24" i="66"/>
  <c r="L23" i="66"/>
  <c r="J22" i="66"/>
  <c r="K24" i="66"/>
  <c r="I23" i="66"/>
  <c r="M23" i="66"/>
  <c r="K22" i="66"/>
  <c r="J23" i="66"/>
  <c r="L22" i="66"/>
  <c r="I24" i="66"/>
  <c r="M24" i="66"/>
  <c r="K23" i="66"/>
  <c r="I22" i="66"/>
  <c r="M22" i="66"/>
  <c r="L24" i="65"/>
  <c r="J23" i="65"/>
  <c r="L22" i="65"/>
  <c r="I24" i="65"/>
  <c r="M24" i="65"/>
  <c r="K23" i="65"/>
  <c r="I22" i="65"/>
  <c r="M22" i="65"/>
  <c r="J24" i="65"/>
  <c r="L23" i="65"/>
  <c r="J22" i="65"/>
  <c r="K24" i="65"/>
  <c r="I23" i="65"/>
  <c r="M23" i="65"/>
  <c r="K22" i="65"/>
  <c r="I24" i="64"/>
  <c r="M24" i="64"/>
  <c r="K23" i="64"/>
  <c r="I22" i="64"/>
  <c r="M22" i="64"/>
  <c r="J24" i="64"/>
  <c r="L23" i="64"/>
  <c r="J22" i="64"/>
  <c r="K24" i="64"/>
  <c r="I23" i="64"/>
  <c r="M23" i="64"/>
  <c r="K22" i="64"/>
  <c r="L24" i="64"/>
  <c r="J23" i="64"/>
  <c r="L22" i="64"/>
  <c r="J24" i="63"/>
  <c r="K24" i="63"/>
  <c r="I23" i="63"/>
  <c r="M23" i="63"/>
  <c r="K22" i="63"/>
  <c r="L23" i="63"/>
  <c r="J22" i="63"/>
  <c r="L24" i="63"/>
  <c r="J23" i="63"/>
  <c r="L22" i="63"/>
  <c r="I24" i="63"/>
  <c r="M24" i="63"/>
  <c r="K23" i="63"/>
  <c r="I22" i="63"/>
  <c r="M22" i="63"/>
  <c r="L24" i="62"/>
  <c r="J23" i="62"/>
  <c r="L22" i="62"/>
  <c r="I24" i="62"/>
  <c r="M24" i="62"/>
  <c r="K23" i="62"/>
  <c r="I22" i="62"/>
  <c r="M22" i="62"/>
  <c r="J24" i="62"/>
  <c r="L23" i="62"/>
  <c r="J22" i="62"/>
  <c r="K24" i="62"/>
  <c r="I23" i="62"/>
  <c r="M23" i="62"/>
  <c r="K22" i="62"/>
  <c r="J22" i="61"/>
  <c r="I24" i="61"/>
  <c r="J24" i="61"/>
  <c r="L23" i="61"/>
  <c r="K24" i="61"/>
  <c r="I23" i="61"/>
  <c r="M23" i="61"/>
  <c r="K22" i="61"/>
  <c r="L24" i="61"/>
  <c r="J23" i="61"/>
  <c r="L22" i="61"/>
  <c r="M24" i="61"/>
  <c r="K23" i="61"/>
  <c r="I22" i="61"/>
  <c r="M22" i="61"/>
  <c r="J24" i="60"/>
  <c r="L23" i="60"/>
  <c r="J22" i="60"/>
  <c r="K24" i="60"/>
  <c r="I23" i="60"/>
  <c r="M23" i="60"/>
  <c r="K22" i="60"/>
  <c r="L24" i="60"/>
  <c r="J23" i="60"/>
  <c r="L22" i="60"/>
  <c r="I24" i="60"/>
  <c r="M24" i="60"/>
  <c r="K23" i="60"/>
  <c r="I22" i="60"/>
  <c r="M22" i="60"/>
  <c r="K24" i="59"/>
  <c r="M23" i="59"/>
  <c r="K22" i="59"/>
  <c r="J24" i="59"/>
  <c r="L23" i="59"/>
  <c r="J22" i="59"/>
  <c r="I23" i="59"/>
  <c r="L24" i="59"/>
  <c r="J23" i="59"/>
  <c r="L22" i="59"/>
  <c r="I24" i="59"/>
  <c r="M24" i="59"/>
  <c r="K23" i="59"/>
  <c r="I22" i="59"/>
  <c r="M22" i="59"/>
  <c r="J24" i="58"/>
  <c r="L23" i="58"/>
  <c r="J22" i="58"/>
  <c r="K24" i="58"/>
  <c r="I23" i="58"/>
  <c r="M23" i="58"/>
  <c r="K22" i="58"/>
  <c r="L24" i="58"/>
  <c r="J23" i="58"/>
  <c r="L22" i="58"/>
  <c r="I24" i="58"/>
  <c r="M24" i="58"/>
  <c r="K23" i="58"/>
  <c r="I22" i="58"/>
  <c r="M22" i="58"/>
  <c r="J24" i="57"/>
  <c r="K24" i="57"/>
  <c r="I23" i="57"/>
  <c r="K22" i="57"/>
  <c r="L24" i="57"/>
  <c r="J23" i="57"/>
  <c r="L22" i="57"/>
  <c r="L23" i="57"/>
  <c r="J22" i="57"/>
  <c r="M23" i="57"/>
  <c r="I24" i="57"/>
  <c r="M24" i="57"/>
  <c r="K23" i="57"/>
  <c r="I22" i="57"/>
  <c r="M22" i="57"/>
  <c r="I24" i="56"/>
  <c r="M24" i="56"/>
  <c r="K23" i="56"/>
  <c r="I22" i="56"/>
  <c r="M22" i="56"/>
  <c r="J24" i="56"/>
  <c r="L23" i="56"/>
  <c r="J22" i="56"/>
  <c r="K24" i="56"/>
  <c r="I23" i="56"/>
  <c r="M23" i="56"/>
  <c r="K22" i="56"/>
  <c r="L24" i="56"/>
  <c r="J23" i="56"/>
  <c r="L22" i="56"/>
  <c r="I24" i="55"/>
  <c r="M22" i="55"/>
  <c r="J24" i="55"/>
  <c r="L23" i="55"/>
  <c r="J22" i="55"/>
  <c r="M24" i="55"/>
  <c r="K23" i="55"/>
  <c r="I22" i="55"/>
  <c r="K24" i="55"/>
  <c r="I23" i="55"/>
  <c r="M23" i="55"/>
  <c r="K22" i="55"/>
  <c r="L24" i="55"/>
  <c r="J23" i="55"/>
  <c r="L22" i="55"/>
  <c r="J24" i="54"/>
  <c r="K24" i="54"/>
  <c r="I23" i="54"/>
  <c r="M23" i="54"/>
  <c r="K22" i="54"/>
  <c r="L23" i="54"/>
  <c r="J22" i="54"/>
  <c r="L24" i="54"/>
  <c r="J23" i="54"/>
  <c r="L22" i="54"/>
  <c r="I24" i="54"/>
  <c r="M24" i="54"/>
  <c r="K23" i="54"/>
  <c r="I22" i="54"/>
  <c r="M22" i="54"/>
  <c r="M24" i="53"/>
  <c r="I22" i="53"/>
  <c r="M22" i="53"/>
  <c r="J24" i="53"/>
  <c r="L23" i="53"/>
  <c r="J22" i="53"/>
  <c r="K24" i="53"/>
  <c r="I23" i="53"/>
  <c r="M23" i="53"/>
  <c r="K22" i="53"/>
  <c r="I24" i="53"/>
  <c r="K23" i="53"/>
  <c r="L24" i="53"/>
  <c r="J23" i="53"/>
  <c r="L22" i="53"/>
  <c r="I24" i="52"/>
  <c r="M24" i="52"/>
  <c r="K23" i="52"/>
  <c r="I22" i="52"/>
  <c r="M22" i="52"/>
  <c r="J24" i="52"/>
  <c r="L23" i="52"/>
  <c r="J22" i="52"/>
  <c r="K24" i="52"/>
  <c r="I23" i="52"/>
  <c r="M23" i="52"/>
  <c r="K22" i="52"/>
  <c r="L24" i="52"/>
  <c r="J23" i="52"/>
  <c r="L22" i="52"/>
  <c r="L24" i="51"/>
  <c r="J23" i="51"/>
  <c r="L22" i="51"/>
  <c r="I24" i="51"/>
  <c r="M24" i="51"/>
  <c r="K23" i="51"/>
  <c r="I22" i="51"/>
  <c r="M22" i="51"/>
  <c r="J24" i="51"/>
  <c r="L23" i="51"/>
  <c r="J22" i="51"/>
  <c r="K24" i="51"/>
  <c r="I23" i="51"/>
  <c r="M23" i="51"/>
  <c r="K22" i="51"/>
  <c r="I23" i="50"/>
  <c r="K22" i="50"/>
  <c r="I24" i="50"/>
  <c r="M24" i="50"/>
  <c r="K23" i="50"/>
  <c r="I22" i="50"/>
  <c r="M22" i="50"/>
  <c r="J24" i="50"/>
  <c r="L23" i="50"/>
  <c r="J22" i="50"/>
  <c r="K24" i="50"/>
  <c r="M23" i="50"/>
  <c r="L24" i="50"/>
  <c r="J23" i="50"/>
  <c r="L22" i="50"/>
  <c r="L23" i="49"/>
  <c r="J22" i="49"/>
  <c r="M23" i="49"/>
  <c r="K22" i="49"/>
  <c r="L24" i="49"/>
  <c r="J23" i="49"/>
  <c r="L22" i="49"/>
  <c r="J24" i="49"/>
  <c r="K24" i="49"/>
  <c r="I23" i="49"/>
  <c r="I24" i="49"/>
  <c r="M24" i="49"/>
  <c r="K23" i="49"/>
  <c r="I22" i="49"/>
  <c r="M22" i="49"/>
  <c r="J24" i="48"/>
  <c r="L23" i="48"/>
  <c r="J22" i="48"/>
  <c r="I23" i="48"/>
  <c r="K22" i="48"/>
  <c r="L24" i="48"/>
  <c r="J23" i="48"/>
  <c r="L22" i="48"/>
  <c r="K24" i="48"/>
  <c r="M23" i="48"/>
  <c r="I24" i="48"/>
  <c r="M24" i="48"/>
  <c r="K23" i="48"/>
  <c r="I22" i="48"/>
  <c r="M22" i="48"/>
  <c r="M24" i="47"/>
  <c r="I24" i="47"/>
  <c r="K23" i="47"/>
  <c r="I22" i="47"/>
  <c r="M22" i="47"/>
  <c r="J24" i="47"/>
  <c r="L23" i="47"/>
  <c r="J22" i="47"/>
  <c r="K24" i="47"/>
  <c r="I23" i="47"/>
  <c r="M23" i="47"/>
  <c r="K22" i="47"/>
  <c r="L24" i="47"/>
  <c r="J23" i="47"/>
  <c r="L22" i="47"/>
  <c r="L24" i="46"/>
  <c r="J23" i="46"/>
  <c r="L22" i="46"/>
  <c r="I24" i="46"/>
  <c r="M24" i="46"/>
  <c r="K23" i="46"/>
  <c r="I22" i="46"/>
  <c r="M22" i="46"/>
  <c r="J24" i="46"/>
  <c r="L23" i="46"/>
  <c r="J22" i="46"/>
  <c r="K24" i="46"/>
  <c r="I23" i="46"/>
  <c r="M23" i="46"/>
  <c r="K22" i="46"/>
  <c r="L24" i="45"/>
  <c r="J23" i="45"/>
  <c r="L22" i="45"/>
  <c r="I24" i="45"/>
  <c r="M24" i="45"/>
  <c r="K23" i="45"/>
  <c r="I22" i="45"/>
  <c r="M22" i="45"/>
  <c r="J24" i="45"/>
  <c r="L23" i="45"/>
  <c r="J22" i="45"/>
  <c r="K24" i="45"/>
  <c r="I23" i="45"/>
  <c r="M23" i="45"/>
  <c r="K22" i="45"/>
  <c r="I24" i="44"/>
  <c r="M24" i="44"/>
  <c r="K23" i="44"/>
  <c r="I22" i="44"/>
  <c r="M22" i="44"/>
  <c r="J24" i="44"/>
  <c r="L23" i="44"/>
  <c r="J22" i="44"/>
  <c r="K24" i="44"/>
  <c r="I23" i="44"/>
  <c r="M23" i="44"/>
  <c r="K22" i="44"/>
  <c r="L24" i="44"/>
  <c r="J23" i="44"/>
  <c r="L22" i="44"/>
  <c r="I24" i="43"/>
  <c r="M24" i="43"/>
  <c r="K23" i="43"/>
  <c r="I22" i="43"/>
  <c r="M22" i="43"/>
  <c r="J24" i="43"/>
  <c r="L23" i="43"/>
  <c r="J22" i="43"/>
  <c r="K24" i="43"/>
  <c r="I23" i="43"/>
  <c r="M23" i="43"/>
  <c r="K22" i="43"/>
  <c r="L24" i="43"/>
  <c r="J23" i="43"/>
  <c r="L22" i="43"/>
  <c r="I24" i="42"/>
  <c r="M24" i="42"/>
  <c r="K23" i="42"/>
  <c r="I22" i="42"/>
  <c r="M22" i="42"/>
  <c r="J24" i="42"/>
  <c r="L23" i="42"/>
  <c r="J22" i="42"/>
  <c r="K24" i="42"/>
  <c r="I23" i="42"/>
  <c r="M23" i="42"/>
  <c r="K22" i="42"/>
  <c r="L24" i="42"/>
  <c r="J23" i="42"/>
  <c r="L22" i="42"/>
  <c r="L24" i="41"/>
  <c r="J23" i="41"/>
  <c r="L22" i="41"/>
  <c r="I24" i="41"/>
  <c r="M24" i="41"/>
  <c r="K23" i="41"/>
  <c r="I22" i="41"/>
  <c r="M22" i="41"/>
  <c r="J24" i="41"/>
  <c r="L23" i="41"/>
  <c r="J22" i="41"/>
  <c r="K24" i="41"/>
  <c r="I23" i="41"/>
  <c r="M23" i="41"/>
  <c r="K22" i="41"/>
  <c r="M23" i="40"/>
  <c r="K22" i="40"/>
  <c r="J24" i="40"/>
  <c r="L23" i="40"/>
  <c r="J22" i="40"/>
  <c r="K24" i="40"/>
  <c r="I23" i="40"/>
  <c r="L24" i="40"/>
  <c r="J23" i="40"/>
  <c r="L22" i="40"/>
  <c r="I24" i="40"/>
  <c r="M24" i="40"/>
  <c r="K23" i="40"/>
  <c r="I22" i="40"/>
  <c r="M22" i="40"/>
  <c r="L23" i="39"/>
  <c r="J22" i="39"/>
  <c r="K24" i="39"/>
  <c r="I23" i="39"/>
  <c r="M23" i="39"/>
  <c r="K22" i="39"/>
  <c r="L24" i="39"/>
  <c r="J23" i="39"/>
  <c r="L22" i="39"/>
  <c r="J24" i="39"/>
  <c r="I24" i="39"/>
  <c r="M24" i="39"/>
  <c r="K23" i="39"/>
  <c r="I22" i="39"/>
  <c r="M22" i="39"/>
  <c r="I24" i="38"/>
  <c r="M24" i="38"/>
  <c r="K23" i="38"/>
  <c r="I22" i="38"/>
  <c r="M22" i="38"/>
  <c r="J24" i="38"/>
  <c r="L23" i="38"/>
  <c r="J22" i="38"/>
  <c r="K24" i="38"/>
  <c r="I23" i="38"/>
  <c r="M23" i="38"/>
  <c r="K22" i="38"/>
  <c r="L24" i="38"/>
  <c r="J23" i="38"/>
  <c r="L22" i="38"/>
  <c r="L23" i="37"/>
  <c r="J22" i="37"/>
  <c r="K24" i="37"/>
  <c r="I23" i="37"/>
  <c r="M23" i="37"/>
  <c r="K22" i="37"/>
  <c r="J24" i="37"/>
  <c r="L24" i="37"/>
  <c r="J23" i="37"/>
  <c r="L22" i="37"/>
  <c r="I24" i="37"/>
  <c r="M24" i="37"/>
  <c r="K23" i="37"/>
  <c r="I22" i="37"/>
  <c r="M22" i="37"/>
  <c r="I23" i="36"/>
  <c r="J24" i="36"/>
  <c r="L23" i="36"/>
  <c r="J22" i="36"/>
  <c r="K24" i="36"/>
  <c r="M23" i="36"/>
  <c r="K22" i="36"/>
  <c r="L24" i="36"/>
  <c r="J23" i="36"/>
  <c r="L22" i="36"/>
  <c r="I24" i="36"/>
  <c r="M24" i="36"/>
  <c r="K23" i="36"/>
  <c r="I22" i="36"/>
  <c r="M22" i="36"/>
  <c r="K24" i="35"/>
  <c r="I23" i="35"/>
  <c r="I24" i="35"/>
  <c r="J24" i="35"/>
  <c r="L23" i="35"/>
  <c r="J22" i="35"/>
  <c r="M23" i="35"/>
  <c r="K22" i="35"/>
  <c r="L24" i="35"/>
  <c r="J23" i="35"/>
  <c r="L22" i="35"/>
  <c r="M24" i="35"/>
  <c r="K23" i="35"/>
  <c r="I22" i="35"/>
  <c r="M22" i="35"/>
  <c r="I24" i="34"/>
  <c r="M24" i="34"/>
  <c r="K23" i="34"/>
  <c r="I22" i="34"/>
  <c r="M22" i="34"/>
  <c r="J24" i="34"/>
  <c r="L23" i="34"/>
  <c r="J22" i="34"/>
  <c r="K24" i="34"/>
  <c r="I23" i="34"/>
  <c r="M23" i="34"/>
  <c r="K22" i="34"/>
  <c r="L24" i="34"/>
  <c r="J23" i="34"/>
  <c r="L22" i="34"/>
  <c r="J24" i="33"/>
  <c r="I23" i="33"/>
  <c r="L23" i="33"/>
  <c r="J22" i="33"/>
  <c r="K24" i="33"/>
  <c r="M23" i="33"/>
  <c r="K22" i="33"/>
  <c r="L24" i="33"/>
  <c r="J23" i="33"/>
  <c r="L22" i="33"/>
  <c r="I24" i="33"/>
  <c r="M24" i="33"/>
  <c r="K23" i="33"/>
  <c r="I22" i="33"/>
  <c r="M22" i="33"/>
  <c r="I24" i="32"/>
  <c r="M24" i="32"/>
  <c r="K23" i="32"/>
  <c r="I22" i="32"/>
  <c r="M22" i="32"/>
  <c r="J24" i="32"/>
  <c r="L23" i="32"/>
  <c r="J22" i="32"/>
  <c r="K24" i="32"/>
  <c r="I23" i="32"/>
  <c r="M23" i="32"/>
  <c r="K22" i="32"/>
  <c r="L24" i="32"/>
  <c r="J23" i="32"/>
  <c r="L22" i="32"/>
  <c r="M24" i="31"/>
  <c r="K23" i="31"/>
  <c r="I22" i="31"/>
  <c r="J24" i="31"/>
  <c r="K24" i="31"/>
  <c r="I23" i="31"/>
  <c r="M23" i="31"/>
  <c r="K22" i="31"/>
  <c r="I24" i="31"/>
  <c r="M22" i="31"/>
  <c r="L23" i="31"/>
  <c r="J22" i="31"/>
  <c r="L24" i="31"/>
  <c r="J23" i="31"/>
  <c r="L22" i="31"/>
  <c r="J24" i="30"/>
  <c r="M23" i="30"/>
  <c r="K22" i="30"/>
  <c r="L24" i="30"/>
  <c r="J23" i="30"/>
  <c r="L22" i="30"/>
  <c r="L23" i="30"/>
  <c r="J22" i="30"/>
  <c r="K24" i="30"/>
  <c r="I23" i="30"/>
  <c r="I24" i="30"/>
  <c r="M24" i="30"/>
  <c r="K23" i="30"/>
  <c r="I22" i="30"/>
  <c r="M22" i="30"/>
  <c r="L24" i="29"/>
  <c r="J23" i="29"/>
  <c r="L22" i="29"/>
  <c r="I24" i="29"/>
  <c r="M24" i="29"/>
  <c r="K23" i="29"/>
  <c r="I22" i="29"/>
  <c r="M22" i="29"/>
  <c r="J24" i="29"/>
  <c r="L23" i="29"/>
  <c r="J22" i="29"/>
  <c r="K24" i="29"/>
  <c r="I23" i="29"/>
  <c r="M23" i="29"/>
  <c r="K22" i="29"/>
  <c r="I24" i="28"/>
  <c r="M24" i="28"/>
  <c r="K23" i="28"/>
  <c r="I22" i="28"/>
  <c r="M22" i="28"/>
  <c r="J24" i="28"/>
  <c r="L23" i="28"/>
  <c r="J22" i="28"/>
  <c r="K24" i="28"/>
  <c r="I23" i="28"/>
  <c r="M23" i="28"/>
  <c r="K22" i="28"/>
  <c r="L24" i="28"/>
  <c r="J23" i="28"/>
  <c r="L22" i="28"/>
  <c r="K24" i="27"/>
  <c r="M23" i="27"/>
  <c r="J23" i="27"/>
  <c r="I24" i="27"/>
  <c r="M24" i="27"/>
  <c r="K23" i="27"/>
  <c r="I22" i="27"/>
  <c r="M22" i="27"/>
  <c r="J24" i="27"/>
  <c r="L23" i="27"/>
  <c r="J22" i="27"/>
  <c r="I23" i="27"/>
  <c r="K22" i="27"/>
  <c r="L24" i="27"/>
  <c r="L22" i="27"/>
  <c r="L23" i="26"/>
  <c r="J22" i="26"/>
  <c r="K24" i="26"/>
  <c r="I23" i="26"/>
  <c r="L24" i="26"/>
  <c r="J23" i="26"/>
  <c r="L22" i="26"/>
  <c r="J24" i="26"/>
  <c r="M23" i="26"/>
  <c r="K22" i="26"/>
  <c r="I24" i="26"/>
  <c r="M24" i="26"/>
  <c r="K23" i="26"/>
  <c r="I22" i="26"/>
  <c r="M22" i="26"/>
  <c r="L23" i="25"/>
  <c r="J22" i="25"/>
  <c r="K24" i="25"/>
  <c r="I23" i="25"/>
  <c r="L24" i="25"/>
  <c r="J23" i="25"/>
  <c r="L22" i="25"/>
  <c r="J24" i="25"/>
  <c r="M23" i="25"/>
  <c r="K22" i="25"/>
  <c r="I24" i="25"/>
  <c r="M24" i="25"/>
  <c r="K23" i="25"/>
  <c r="I22" i="25"/>
  <c r="M22" i="25"/>
  <c r="I24" i="24"/>
  <c r="M24" i="24"/>
  <c r="K23" i="24"/>
  <c r="I22" i="24"/>
  <c r="M22" i="24"/>
  <c r="J24" i="24"/>
  <c r="L23" i="24"/>
  <c r="J22" i="24"/>
  <c r="K24" i="24"/>
  <c r="I23" i="24"/>
  <c r="M23" i="24"/>
  <c r="K22" i="24"/>
  <c r="L24" i="24"/>
  <c r="J23" i="24"/>
  <c r="L22" i="24"/>
  <c r="I24" i="23"/>
  <c r="M24" i="23"/>
  <c r="K23" i="23"/>
  <c r="I22" i="23"/>
  <c r="M22" i="23"/>
  <c r="J24" i="23"/>
  <c r="L23" i="23"/>
  <c r="J22" i="23"/>
  <c r="K24" i="23"/>
  <c r="I23" i="23"/>
  <c r="M23" i="23"/>
  <c r="K22" i="23"/>
  <c r="L24" i="23"/>
  <c r="J23" i="23"/>
  <c r="L22" i="23"/>
  <c r="I24" i="22"/>
  <c r="M24" i="22"/>
  <c r="K23" i="22"/>
  <c r="I22" i="22"/>
  <c r="M22" i="22"/>
  <c r="J24" i="22"/>
  <c r="L23" i="22"/>
  <c r="J22" i="22"/>
  <c r="K24" i="22"/>
  <c r="I23" i="22"/>
  <c r="M23" i="22"/>
  <c r="K22" i="22"/>
  <c r="L24" i="22"/>
  <c r="J23" i="22"/>
  <c r="L22" i="22"/>
  <c r="K24" i="21"/>
  <c r="L24" i="21"/>
  <c r="J23" i="21"/>
  <c r="L22" i="21"/>
  <c r="I24" i="21"/>
  <c r="M24" i="21"/>
  <c r="K23" i="21"/>
  <c r="I22" i="21"/>
  <c r="M22" i="21"/>
  <c r="J24" i="21"/>
  <c r="L23" i="21"/>
  <c r="J22" i="21"/>
  <c r="I23" i="21"/>
  <c r="M23" i="21"/>
  <c r="K22" i="21"/>
  <c r="L23" i="20"/>
  <c r="J22" i="20"/>
  <c r="I24" i="20"/>
  <c r="J24" i="20"/>
  <c r="K24" i="20"/>
  <c r="I23" i="20"/>
  <c r="M23" i="20"/>
  <c r="K22" i="20"/>
  <c r="L24" i="20"/>
  <c r="J23" i="20"/>
  <c r="L22" i="20"/>
  <c r="M24" i="20"/>
  <c r="K23" i="20"/>
  <c r="I22" i="20"/>
  <c r="M22" i="20"/>
  <c r="I24" i="19"/>
  <c r="K23" i="19"/>
  <c r="I22" i="19"/>
  <c r="M22" i="19"/>
  <c r="J24" i="19"/>
  <c r="L23" i="19"/>
  <c r="J22" i="19"/>
  <c r="M24" i="19"/>
  <c r="K24" i="19"/>
  <c r="I23" i="19"/>
  <c r="M23" i="19"/>
  <c r="K22" i="19"/>
  <c r="L24" i="19"/>
  <c r="J23" i="19"/>
  <c r="L22" i="19"/>
  <c r="J24" i="18"/>
  <c r="M23" i="18"/>
  <c r="K22" i="18"/>
  <c r="L24" i="18"/>
  <c r="J23" i="18"/>
  <c r="L22" i="18"/>
  <c r="L23" i="18"/>
  <c r="J22" i="18"/>
  <c r="K24" i="18"/>
  <c r="I23" i="18"/>
  <c r="I24" i="18"/>
  <c r="M24" i="18"/>
  <c r="K23" i="18"/>
  <c r="I22" i="18"/>
  <c r="M22" i="18"/>
  <c r="L23" i="17"/>
  <c r="J22" i="17"/>
  <c r="K24" i="17"/>
  <c r="I23" i="17"/>
  <c r="L24" i="17"/>
  <c r="J23" i="17"/>
  <c r="L22" i="17"/>
  <c r="J24" i="17"/>
  <c r="M23" i="17"/>
  <c r="K22" i="17"/>
  <c r="I24" i="17"/>
  <c r="M24" i="17"/>
  <c r="K23" i="17"/>
  <c r="I22" i="17"/>
  <c r="M22" i="17"/>
  <c r="I24" i="16"/>
  <c r="M24" i="16"/>
  <c r="K23" i="16"/>
  <c r="I22" i="16"/>
  <c r="M22" i="16"/>
  <c r="J24" i="16"/>
  <c r="L23" i="16"/>
  <c r="J22" i="16"/>
  <c r="K24" i="16"/>
  <c r="I23" i="16"/>
  <c r="M23" i="16"/>
  <c r="K22" i="16"/>
  <c r="L24" i="16"/>
  <c r="J23" i="16"/>
  <c r="L22" i="16"/>
  <c r="I24" i="15"/>
  <c r="M24" i="15"/>
  <c r="K23" i="15"/>
  <c r="I22" i="15"/>
  <c r="M22" i="15"/>
  <c r="J24" i="15"/>
  <c r="L23" i="15"/>
  <c r="J22" i="15"/>
  <c r="K24" i="15"/>
  <c r="I23" i="15"/>
  <c r="M23" i="15"/>
  <c r="K22" i="15"/>
  <c r="L24" i="15"/>
  <c r="J23" i="15"/>
  <c r="L22" i="15"/>
  <c r="I24" i="14"/>
  <c r="M24" i="14"/>
  <c r="K23" i="14"/>
  <c r="I22" i="14"/>
  <c r="M22" i="14"/>
  <c r="J24" i="14"/>
  <c r="L23" i="14"/>
  <c r="J22" i="14"/>
  <c r="K24" i="14"/>
  <c r="I23" i="14"/>
  <c r="M23" i="14"/>
  <c r="K22" i="14"/>
  <c r="L24" i="14"/>
  <c r="J23" i="14"/>
  <c r="L22" i="14"/>
  <c r="L23" i="13"/>
  <c r="J22" i="13"/>
  <c r="K24" i="13"/>
  <c r="I23" i="13"/>
  <c r="M23" i="13"/>
  <c r="K22" i="13"/>
  <c r="J24" i="13"/>
  <c r="L24" i="13"/>
  <c r="J23" i="13"/>
  <c r="L22" i="13"/>
  <c r="I24" i="13"/>
  <c r="M24" i="13"/>
  <c r="K23" i="13"/>
  <c r="I22" i="13"/>
  <c r="M22" i="13"/>
  <c r="I24" i="12"/>
  <c r="M24" i="12"/>
  <c r="K23" i="12"/>
  <c r="I22" i="12"/>
  <c r="M22" i="12"/>
  <c r="J24" i="12"/>
  <c r="L23" i="12"/>
  <c r="J22" i="12"/>
  <c r="K24" i="12"/>
  <c r="I23" i="12"/>
  <c r="M23" i="12"/>
  <c r="K22" i="12"/>
  <c r="L24" i="12"/>
  <c r="J23" i="12"/>
  <c r="L22" i="12"/>
  <c r="L22" i="11"/>
  <c r="I24" i="11"/>
  <c r="M22" i="11"/>
  <c r="J24" i="11"/>
  <c r="L23" i="11"/>
  <c r="J22" i="11"/>
  <c r="L24" i="11"/>
  <c r="J23" i="11"/>
  <c r="M24" i="11"/>
  <c r="K23" i="11"/>
  <c r="I22" i="11"/>
  <c r="K24" i="11"/>
  <c r="I23" i="11"/>
  <c r="M23" i="11"/>
  <c r="K22" i="11"/>
  <c r="J24" i="10"/>
  <c r="L23" i="10"/>
  <c r="J22" i="10"/>
  <c r="K24" i="10"/>
  <c r="I23" i="10"/>
  <c r="M23" i="10"/>
  <c r="K22" i="10"/>
  <c r="L24" i="10"/>
  <c r="J23" i="10"/>
  <c r="L22" i="10"/>
  <c r="I24" i="10"/>
  <c r="M24" i="10"/>
  <c r="K23" i="10"/>
  <c r="I22" i="10"/>
  <c r="M22" i="10"/>
  <c r="J24" i="9"/>
  <c r="L23" i="9"/>
  <c r="J22" i="9"/>
  <c r="K24" i="9"/>
  <c r="I23" i="9"/>
  <c r="M23" i="9"/>
  <c r="K22" i="9"/>
  <c r="L24" i="9"/>
  <c r="J23" i="9"/>
  <c r="L22" i="9"/>
  <c r="I24" i="9"/>
  <c r="M24" i="9"/>
  <c r="K23" i="9"/>
  <c r="I22" i="9"/>
  <c r="M22" i="9"/>
  <c r="M23" i="8"/>
  <c r="K22" i="8"/>
  <c r="J24" i="8"/>
  <c r="L23" i="8"/>
  <c r="J22" i="8"/>
  <c r="K24" i="8"/>
  <c r="I23" i="8"/>
  <c r="L24" i="8"/>
  <c r="J23" i="8"/>
  <c r="L22" i="8"/>
  <c r="I24" i="8"/>
  <c r="M24" i="8"/>
  <c r="K23" i="8"/>
  <c r="I22" i="8"/>
  <c r="M22" i="8"/>
  <c r="I24" i="7"/>
  <c r="I22" i="7"/>
  <c r="M22" i="7"/>
  <c r="J24" i="7"/>
  <c r="K24" i="7"/>
  <c r="I23" i="7"/>
  <c r="M23" i="7"/>
  <c r="K22" i="7"/>
  <c r="M24" i="7"/>
  <c r="K23" i="7"/>
  <c r="L23" i="7"/>
  <c r="J22" i="7"/>
  <c r="L24" i="7"/>
  <c r="J23" i="7"/>
  <c r="L22" i="7"/>
  <c r="L22" i="6"/>
  <c r="I24" i="6"/>
  <c r="M24" i="6"/>
  <c r="K23" i="6"/>
  <c r="I22" i="6"/>
  <c r="M22" i="6"/>
  <c r="J24" i="6"/>
  <c r="L23" i="6"/>
  <c r="J22" i="6"/>
  <c r="K24" i="6"/>
  <c r="I23" i="6"/>
  <c r="M23" i="6"/>
  <c r="K22" i="6"/>
  <c r="L24" i="6"/>
  <c r="J23" i="6"/>
  <c r="G5" i="68"/>
  <c r="C2" i="68"/>
  <c r="C3" i="68"/>
  <c r="C5" i="68"/>
  <c r="C6" i="68"/>
  <c r="C7" i="68"/>
  <c r="C11" i="68"/>
  <c r="G5" i="67" l="1"/>
  <c r="C2" i="67"/>
  <c r="C3" i="67"/>
  <c r="C5" i="67"/>
  <c r="C6" i="67"/>
  <c r="C7" i="67"/>
  <c r="C11" i="67"/>
  <c r="G5" i="66" l="1"/>
  <c r="C11" i="66" s="1"/>
  <c r="C2" i="66"/>
  <c r="C3" i="66"/>
  <c r="C5" i="66"/>
  <c r="C6" i="66"/>
  <c r="C7" i="66"/>
  <c r="G5" i="65" l="1"/>
  <c r="C2" i="65"/>
  <c r="C3" i="65"/>
  <c r="C5" i="65"/>
  <c r="C6" i="65"/>
  <c r="C7" i="65"/>
  <c r="C11" i="65"/>
  <c r="G5" i="64" l="1"/>
  <c r="C11" i="64" s="1"/>
  <c r="C2" i="64"/>
  <c r="C3" i="64"/>
  <c r="C5" i="64"/>
  <c r="C6" i="64"/>
  <c r="C7" i="64"/>
  <c r="G5" i="63" l="1"/>
  <c r="C2" i="63"/>
  <c r="C3" i="63"/>
  <c r="C5" i="63"/>
  <c r="C6" i="63"/>
  <c r="C7" i="63"/>
  <c r="C11" i="63"/>
  <c r="G5" i="62" l="1"/>
  <c r="C2" i="62"/>
  <c r="C3" i="62"/>
  <c r="C5" i="62"/>
  <c r="C6" i="62"/>
  <c r="C7" i="62"/>
  <c r="C11" i="62"/>
  <c r="G5" i="61" l="1"/>
  <c r="C11" i="61" s="1"/>
  <c r="C2" i="61"/>
  <c r="C3" i="61"/>
  <c r="C5" i="61"/>
  <c r="C6" i="61"/>
  <c r="C7" i="61"/>
  <c r="G5" i="60" l="1"/>
  <c r="C11" i="60" s="1"/>
  <c r="C2" i="60"/>
  <c r="C3" i="60"/>
  <c r="C5" i="60"/>
  <c r="C6" i="60"/>
  <c r="C7" i="60"/>
  <c r="G5" i="59" l="1"/>
  <c r="C11" i="59" s="1"/>
  <c r="C2" i="59"/>
  <c r="C3" i="59"/>
  <c r="C5" i="59"/>
  <c r="C6" i="59"/>
  <c r="C7" i="59"/>
  <c r="G5" i="58" l="1"/>
  <c r="C2" i="58"/>
  <c r="C3" i="58"/>
  <c r="C5" i="58"/>
  <c r="C6" i="58"/>
  <c r="C7" i="58"/>
  <c r="C11" i="58"/>
  <c r="G5" i="57" l="1"/>
  <c r="C2" i="57"/>
  <c r="C3" i="57"/>
  <c r="C5" i="57"/>
  <c r="C6" i="57"/>
  <c r="C7" i="57"/>
  <c r="C11" i="57"/>
  <c r="G5" i="56" l="1"/>
  <c r="C11" i="56" s="1"/>
  <c r="C2" i="56"/>
  <c r="C3" i="56"/>
  <c r="C5" i="56"/>
  <c r="C6" i="56"/>
  <c r="C7" i="56"/>
  <c r="G5" i="55" l="1"/>
  <c r="C11" i="55" s="1"/>
  <c r="C2" i="55"/>
  <c r="C3" i="55"/>
  <c r="C5" i="55"/>
  <c r="C6" i="55"/>
  <c r="C7" i="55"/>
  <c r="G5" i="54" l="1"/>
  <c r="C2" i="54"/>
  <c r="C3" i="54"/>
  <c r="C5" i="54"/>
  <c r="C6" i="54"/>
  <c r="C7" i="54"/>
  <c r="C11" i="54"/>
  <c r="G5" i="53" l="1"/>
  <c r="C2" i="53"/>
  <c r="C3" i="53"/>
  <c r="C5" i="53"/>
  <c r="C6" i="53"/>
  <c r="C7" i="53"/>
  <c r="C11" i="53"/>
  <c r="G5" i="52" l="1"/>
  <c r="C11" i="52" s="1"/>
  <c r="C2" i="52"/>
  <c r="C3" i="52"/>
  <c r="C5" i="52"/>
  <c r="C6" i="52"/>
  <c r="C7" i="52"/>
  <c r="G5" i="51" l="1"/>
  <c r="C11" i="51" s="1"/>
  <c r="C2" i="51"/>
  <c r="C3" i="51"/>
  <c r="C5" i="51"/>
  <c r="C6" i="51"/>
  <c r="C7" i="51"/>
  <c r="G5" i="50" l="1"/>
  <c r="C2" i="50"/>
  <c r="C3" i="50"/>
  <c r="C5" i="50"/>
  <c r="C6" i="50"/>
  <c r="C7" i="50"/>
  <c r="C11" i="50"/>
  <c r="G5" i="49" l="1"/>
  <c r="C11" i="49" s="1"/>
  <c r="C2" i="49"/>
  <c r="C3" i="49"/>
  <c r="C5" i="49"/>
  <c r="C6" i="49"/>
  <c r="C7" i="49"/>
  <c r="G5" i="48" l="1"/>
  <c r="C2" i="48"/>
  <c r="C3" i="48"/>
  <c r="C5" i="48"/>
  <c r="C6" i="48"/>
  <c r="C7" i="48"/>
  <c r="C11" i="48"/>
  <c r="G5" i="47" l="1"/>
  <c r="C11" i="47" s="1"/>
  <c r="C2" i="47"/>
  <c r="C3" i="47"/>
  <c r="C5" i="47"/>
  <c r="C6" i="47"/>
  <c r="C7" i="47"/>
  <c r="G5" i="46" l="1"/>
  <c r="C2" i="46"/>
  <c r="C3" i="46"/>
  <c r="C5" i="46"/>
  <c r="C6" i="46"/>
  <c r="C7" i="46"/>
  <c r="C11" i="46"/>
  <c r="G5" i="45" l="1"/>
  <c r="C11" i="45" s="1"/>
  <c r="C2" i="45"/>
  <c r="C3" i="45"/>
  <c r="C5" i="45"/>
  <c r="C6" i="45"/>
  <c r="C7" i="45"/>
  <c r="G5" i="44" l="1"/>
  <c r="C11" i="44" s="1"/>
  <c r="C2" i="44"/>
  <c r="C3" i="44"/>
  <c r="C5" i="44"/>
  <c r="C6" i="44"/>
  <c r="C7" i="44"/>
  <c r="G5" i="43" l="1"/>
  <c r="C11" i="43" s="1"/>
  <c r="C2" i="43"/>
  <c r="C3" i="43"/>
  <c r="C5" i="43"/>
  <c r="C6" i="43"/>
  <c r="C7" i="43"/>
  <c r="G5" i="42" l="1"/>
  <c r="C2" i="42"/>
  <c r="C3" i="42"/>
  <c r="C5" i="42"/>
  <c r="C6" i="42"/>
  <c r="C7" i="42"/>
  <c r="C11" i="42"/>
  <c r="G5" i="41" l="1"/>
  <c r="C2" i="41"/>
  <c r="C3" i="41"/>
  <c r="C5" i="41"/>
  <c r="C6" i="41"/>
  <c r="C7" i="41"/>
  <c r="C11" i="41"/>
  <c r="G5" i="40" l="1"/>
  <c r="C2" i="40"/>
  <c r="C3" i="40"/>
  <c r="C5" i="40"/>
  <c r="C6" i="40"/>
  <c r="C7" i="40"/>
  <c r="C11" i="40"/>
  <c r="G5" i="39" l="1"/>
  <c r="C11" i="39" s="1"/>
  <c r="C2" i="39"/>
  <c r="C3" i="39"/>
  <c r="C5" i="39"/>
  <c r="C6" i="39"/>
  <c r="C7" i="39"/>
  <c r="G5" i="38" l="1"/>
  <c r="C11" i="38" s="1"/>
  <c r="C2" i="38"/>
  <c r="C3" i="38"/>
  <c r="C5" i="38"/>
  <c r="C6" i="38"/>
  <c r="C7" i="38"/>
  <c r="G5" i="37" l="1"/>
  <c r="C11" i="37" s="1"/>
  <c r="C2" i="37"/>
  <c r="C3" i="37"/>
  <c r="C5" i="37"/>
  <c r="C6" i="37"/>
  <c r="C7" i="37"/>
  <c r="G5" i="36" l="1"/>
  <c r="C2" i="36"/>
  <c r="C3" i="36"/>
  <c r="C5" i="36"/>
  <c r="C6" i="36"/>
  <c r="C7" i="36"/>
  <c r="C11" i="36"/>
  <c r="G5" i="35" l="1"/>
  <c r="C2" i="35"/>
  <c r="C3" i="35"/>
  <c r="C5" i="35"/>
  <c r="C6" i="35"/>
  <c r="C7" i="35"/>
  <c r="C11" i="35"/>
  <c r="G5" i="34" l="1"/>
  <c r="C2" i="34"/>
  <c r="C3" i="34"/>
  <c r="C5" i="34"/>
  <c r="C6" i="34"/>
  <c r="C7" i="34"/>
  <c r="C11" i="34"/>
  <c r="G5" i="33" l="1"/>
  <c r="C11" i="33" s="1"/>
  <c r="C2" i="33"/>
  <c r="C3" i="33"/>
  <c r="C5" i="33"/>
  <c r="C6" i="33"/>
  <c r="C7" i="33"/>
  <c r="G5" i="32" l="1"/>
  <c r="C11" i="32" s="1"/>
  <c r="C2" i="32"/>
  <c r="C3" i="32"/>
  <c r="C5" i="32"/>
  <c r="C6" i="32"/>
  <c r="C7" i="32"/>
  <c r="G5" i="31" l="1"/>
  <c r="C2" i="31"/>
  <c r="C3" i="31"/>
  <c r="C5" i="31"/>
  <c r="C6" i="31"/>
  <c r="C7" i="31"/>
  <c r="C11" i="31"/>
  <c r="G5" i="30" l="1"/>
  <c r="C2" i="30"/>
  <c r="C3" i="30"/>
  <c r="C5" i="30"/>
  <c r="C6" i="30"/>
  <c r="C7" i="30"/>
  <c r="C11" i="30"/>
  <c r="G5" i="29" l="1"/>
  <c r="C2" i="29"/>
  <c r="C3" i="29"/>
  <c r="C5" i="29"/>
  <c r="C6" i="29"/>
  <c r="C7" i="29"/>
  <c r="C11" i="29"/>
  <c r="G5" i="28" l="1"/>
  <c r="C11" i="28" s="1"/>
  <c r="C2" i="28"/>
  <c r="C3" i="28"/>
  <c r="C5" i="28"/>
  <c r="C6" i="28"/>
  <c r="C7" i="28"/>
  <c r="G5" i="27" l="1"/>
  <c r="C2" i="27"/>
  <c r="C3" i="27"/>
  <c r="C5" i="27"/>
  <c r="C6" i="27"/>
  <c r="C7" i="27"/>
  <c r="C11" i="27"/>
  <c r="G5" i="26" l="1"/>
  <c r="C11" i="26" s="1"/>
  <c r="C2" i="26"/>
  <c r="C3" i="26"/>
  <c r="C5" i="26"/>
  <c r="C6" i="26"/>
  <c r="C7" i="26"/>
  <c r="G5" i="25" l="1"/>
  <c r="C2" i="25"/>
  <c r="C3" i="25"/>
  <c r="C5" i="25"/>
  <c r="C6" i="25"/>
  <c r="C7" i="25"/>
  <c r="C11" i="25"/>
  <c r="G5" i="24" l="1"/>
  <c r="C11" i="24" s="1"/>
  <c r="C2" i="24"/>
  <c r="C3" i="24"/>
  <c r="C5" i="24"/>
  <c r="C6" i="24"/>
  <c r="C7" i="24"/>
  <c r="G5" i="23" l="1"/>
  <c r="C2" i="23"/>
  <c r="C3" i="23"/>
  <c r="C5" i="23"/>
  <c r="C6" i="23"/>
  <c r="C7" i="23"/>
  <c r="C11" i="23"/>
  <c r="G5" i="22" l="1"/>
  <c r="C2" i="22"/>
  <c r="C3" i="22"/>
  <c r="C5" i="22"/>
  <c r="C6" i="22"/>
  <c r="C7" i="22"/>
  <c r="C11" i="22"/>
  <c r="G5" i="21" l="1"/>
  <c r="C2" i="21"/>
  <c r="C3" i="21"/>
  <c r="C5" i="21"/>
  <c r="C6" i="21"/>
  <c r="C7" i="21"/>
  <c r="C11" i="21"/>
  <c r="G5" i="20" l="1"/>
  <c r="C11" i="20" s="1"/>
  <c r="C2" i="20"/>
  <c r="C3" i="20"/>
  <c r="C5" i="20"/>
  <c r="C6" i="20"/>
  <c r="C7" i="20"/>
  <c r="G5" i="19" l="1"/>
  <c r="C2" i="19"/>
  <c r="C3" i="19"/>
  <c r="C5" i="19"/>
  <c r="C6" i="19"/>
  <c r="C7" i="19"/>
  <c r="C11" i="19"/>
  <c r="G5" i="18" l="1"/>
  <c r="C11" i="18" s="1"/>
  <c r="C2" i="18"/>
  <c r="C3" i="18"/>
  <c r="C5" i="18"/>
  <c r="C6" i="18"/>
  <c r="C7" i="18"/>
  <c r="G5" i="17" l="1"/>
  <c r="C11" i="17" s="1"/>
  <c r="C2" i="17"/>
  <c r="C3" i="17"/>
  <c r="C5" i="17"/>
  <c r="C6" i="17"/>
  <c r="C7" i="17"/>
  <c r="G5" i="16" l="1"/>
  <c r="C2" i="16"/>
  <c r="C3" i="16"/>
  <c r="C5" i="16"/>
  <c r="C6" i="16"/>
  <c r="C7" i="16"/>
  <c r="C11" i="16"/>
  <c r="G5" i="15" l="1"/>
  <c r="C11" i="15" s="1"/>
  <c r="C2" i="15"/>
  <c r="C3" i="15"/>
  <c r="C5" i="15"/>
  <c r="C6" i="15"/>
  <c r="C7" i="15"/>
  <c r="G5" i="14" l="1"/>
  <c r="C11" i="14" s="1"/>
  <c r="C2" i="14"/>
  <c r="C3" i="14"/>
  <c r="C5" i="14"/>
  <c r="C6" i="14"/>
  <c r="C7" i="14"/>
  <c r="G5" i="13" l="1"/>
  <c r="C11" i="13" s="1"/>
  <c r="C2" i="13"/>
  <c r="C3" i="13"/>
  <c r="C5" i="13"/>
  <c r="C6" i="13"/>
  <c r="C7" i="13"/>
  <c r="G5" i="12" l="1"/>
  <c r="C11" i="12" s="1"/>
  <c r="C2" i="12"/>
  <c r="C3" i="12"/>
  <c r="C5" i="12"/>
  <c r="C6" i="12"/>
  <c r="C7" i="12"/>
  <c r="G5" i="11" l="1"/>
  <c r="C2" i="11"/>
  <c r="C3" i="11"/>
  <c r="C5" i="11"/>
  <c r="C6" i="11"/>
  <c r="C7" i="11"/>
  <c r="C11" i="11"/>
  <c r="G5" i="10" l="1"/>
  <c r="C11" i="10" s="1"/>
  <c r="C2" i="10"/>
  <c r="C3" i="10"/>
  <c r="C5" i="10"/>
  <c r="C6" i="10"/>
  <c r="C7" i="10"/>
  <c r="G5" i="9" l="1"/>
  <c r="C11" i="9" s="1"/>
  <c r="C2" i="9"/>
  <c r="C3" i="9"/>
  <c r="C5" i="9"/>
  <c r="C6" i="9"/>
  <c r="C7" i="9"/>
  <c r="G5" i="8" l="1"/>
  <c r="C11" i="8" s="1"/>
  <c r="C2" i="8"/>
  <c r="C3" i="8"/>
  <c r="C5" i="8"/>
  <c r="C6" i="8"/>
  <c r="C7" i="8"/>
  <c r="G5" i="7" l="1"/>
  <c r="C2" i="7"/>
  <c r="C3" i="7"/>
  <c r="C5" i="7"/>
  <c r="C6" i="7"/>
  <c r="C7" i="7"/>
  <c r="C11" i="7"/>
  <c r="G5" i="6" l="1"/>
  <c r="C11" i="6" s="1"/>
  <c r="C2" i="6"/>
  <c r="C3" i="6"/>
  <c r="C5" i="6"/>
  <c r="C6" i="6"/>
  <c r="C7" i="6"/>
  <c r="C2" i="1"/>
  <c r="C3" i="1"/>
  <c r="C5" i="1"/>
  <c r="C6" i="1"/>
  <c r="C7" i="1"/>
  <c r="C11" i="1"/>
  <c r="D5" i="2"/>
  <c r="D6" i="2"/>
  <c r="L22" i="1" l="1"/>
  <c r="J23" i="1"/>
  <c r="L24" i="1"/>
  <c r="K22" i="1"/>
  <c r="M23" i="1"/>
  <c r="I23" i="1"/>
  <c r="K24" i="1"/>
  <c r="J22" i="1"/>
  <c r="L23" i="1"/>
  <c r="J24" i="1"/>
  <c r="M22" i="1"/>
  <c r="I22" i="1"/>
  <c r="K23" i="1"/>
  <c r="M24" i="1"/>
  <c r="I24" i="1"/>
  <c r="C9" i="68"/>
  <c r="C9" i="67"/>
  <c r="C9" i="66"/>
  <c r="C9" i="65"/>
  <c r="C9" i="64"/>
  <c r="C9" i="63"/>
  <c r="C9" i="62"/>
  <c r="C9" i="61"/>
  <c r="C9" i="60"/>
  <c r="C9" i="59"/>
  <c r="C9" i="58"/>
  <c r="C9" i="57"/>
  <c r="C9" i="56"/>
  <c r="C9" i="55"/>
  <c r="C9" i="54"/>
  <c r="C9" i="53"/>
  <c r="C9" i="52"/>
  <c r="C9" i="51"/>
  <c r="C9" i="50"/>
  <c r="C9" i="49"/>
  <c r="C9" i="48"/>
  <c r="C9" i="47"/>
  <c r="C9" i="46"/>
  <c r="C9" i="45"/>
  <c r="C9" i="44"/>
  <c r="C9" i="43"/>
  <c r="C9" i="42"/>
  <c r="C9" i="41"/>
  <c r="C9" i="40"/>
  <c r="C9" i="39"/>
  <c r="C9" i="38"/>
  <c r="C9" i="37"/>
  <c r="C9" i="36"/>
  <c r="C9" i="35"/>
  <c r="C9" i="34"/>
  <c r="C9" i="33"/>
  <c r="C9" i="32"/>
  <c r="C9" i="31"/>
  <c r="C9" i="30"/>
  <c r="C9" i="29"/>
  <c r="C9" i="28"/>
  <c r="C9" i="27"/>
  <c r="C9" i="26"/>
  <c r="C9" i="25"/>
  <c r="C9" i="24"/>
  <c r="C9" i="23"/>
  <c r="C9" i="22"/>
  <c r="C9" i="21"/>
  <c r="C9" i="20"/>
  <c r="C9" i="19"/>
  <c r="C9" i="18"/>
  <c r="C9" i="17"/>
  <c r="C9" i="16"/>
  <c r="C9" i="15"/>
  <c r="C9" i="14"/>
  <c r="C9" i="13"/>
  <c r="C9" i="12"/>
  <c r="C9" i="11"/>
  <c r="C9" i="10"/>
  <c r="C9" i="9"/>
  <c r="C9" i="8"/>
  <c r="C9" i="7"/>
  <c r="C9" i="6"/>
  <c r="C8" i="68"/>
  <c r="C8" i="67"/>
  <c r="C8" i="66"/>
  <c r="C8" i="65"/>
  <c r="C8" i="64"/>
  <c r="C8" i="63"/>
  <c r="C8" i="62"/>
  <c r="C8" i="61"/>
  <c r="C8" i="60"/>
  <c r="C8" i="59"/>
  <c r="C8" i="58"/>
  <c r="C8" i="57"/>
  <c r="C8" i="56"/>
  <c r="C8" i="55"/>
  <c r="C8" i="54"/>
  <c r="C8" i="53"/>
  <c r="C8" i="52"/>
  <c r="C8" i="51"/>
  <c r="C8" i="50"/>
  <c r="C8" i="49"/>
  <c r="C8" i="48"/>
  <c r="C8" i="47"/>
  <c r="C8" i="46"/>
  <c r="C8" i="45"/>
  <c r="C8" i="44"/>
  <c r="C8" i="43"/>
  <c r="C8" i="42"/>
  <c r="C8" i="41"/>
  <c r="C8" i="40"/>
  <c r="C8" i="39"/>
  <c r="C8" i="38"/>
  <c r="C8" i="37"/>
  <c r="C8" i="36"/>
  <c r="C8" i="35"/>
  <c r="C8" i="34"/>
  <c r="C8" i="33"/>
  <c r="C8" i="32"/>
  <c r="C8" i="31"/>
  <c r="C8" i="30"/>
  <c r="C8" i="29"/>
  <c r="C8" i="28"/>
  <c r="C8" i="27"/>
  <c r="C8" i="26"/>
  <c r="C8" i="25"/>
  <c r="C8" i="24"/>
  <c r="C8" i="23"/>
  <c r="C8" i="22"/>
  <c r="C8" i="21"/>
  <c r="C8" i="20"/>
  <c r="C8" i="19"/>
  <c r="C8" i="18"/>
  <c r="C8" i="17"/>
  <c r="C8" i="16"/>
  <c r="C8" i="15"/>
  <c r="C8" i="14"/>
  <c r="C8" i="13"/>
  <c r="C8" i="12"/>
  <c r="C8" i="11"/>
  <c r="C8" i="10"/>
  <c r="C8" i="9"/>
  <c r="C8" i="8"/>
  <c r="C8" i="7"/>
  <c r="C8" i="6"/>
  <c r="C3" i="3"/>
  <c r="C9" i="1"/>
  <c r="C2" i="3"/>
  <c r="B5" i="3" s="1"/>
  <c r="C5" i="3" s="1"/>
  <c r="D5" i="3" s="1"/>
  <c r="E5" i="3" s="1"/>
  <c r="F5" i="3" s="1"/>
  <c r="C8" i="1"/>
  <c r="H24" i="12" l="1"/>
  <c r="H23" i="12"/>
  <c r="H22" i="12"/>
  <c r="H24" i="20"/>
  <c r="H23" i="20"/>
  <c r="H22" i="20"/>
  <c r="H24" i="28"/>
  <c r="H23" i="28"/>
  <c r="H22" i="28"/>
  <c r="H22" i="36"/>
  <c r="H24" i="36"/>
  <c r="H23" i="36"/>
  <c r="H24" i="44"/>
  <c r="H23" i="44"/>
  <c r="H22" i="44"/>
  <c r="H24" i="52"/>
  <c r="H23" i="52"/>
  <c r="H22" i="52"/>
  <c r="H24" i="64"/>
  <c r="H23" i="64"/>
  <c r="H22" i="64"/>
  <c r="H24" i="9"/>
  <c r="H23" i="9"/>
  <c r="H22" i="9"/>
  <c r="H24" i="17"/>
  <c r="H23" i="17"/>
  <c r="H22" i="17"/>
  <c r="H22" i="29"/>
  <c r="H23" i="29"/>
  <c r="H24" i="29"/>
  <c r="H24" i="37"/>
  <c r="H23" i="37"/>
  <c r="H22" i="37"/>
  <c r="H22" i="45"/>
  <c r="H24" i="45"/>
  <c r="H23" i="45"/>
  <c r="H22" i="53"/>
  <c r="H24" i="53"/>
  <c r="H23" i="53"/>
  <c r="H22" i="57"/>
  <c r="H24" i="57"/>
  <c r="H23" i="57"/>
  <c r="H24" i="61"/>
  <c r="H23" i="61"/>
  <c r="H22" i="61"/>
  <c r="H24" i="6"/>
  <c r="H23" i="6"/>
  <c r="H22" i="6"/>
  <c r="H24" i="10"/>
  <c r="H23" i="10"/>
  <c r="H22" i="10"/>
  <c r="H24" i="14"/>
  <c r="H23" i="14"/>
  <c r="H22" i="14"/>
  <c r="H24" i="18"/>
  <c r="H23" i="18"/>
  <c r="H22" i="18"/>
  <c r="H22" i="22"/>
  <c r="H24" i="22"/>
  <c r="H23" i="22"/>
  <c r="H24" i="26"/>
  <c r="H23" i="26"/>
  <c r="H22" i="26"/>
  <c r="H22" i="30"/>
  <c r="H24" i="30"/>
  <c r="H23" i="30"/>
  <c r="H22" i="34"/>
  <c r="H24" i="34"/>
  <c r="H23" i="34"/>
  <c r="H22" i="38"/>
  <c r="H24" i="38"/>
  <c r="H23" i="38"/>
  <c r="H22" i="42"/>
  <c r="H24" i="42"/>
  <c r="H23" i="42"/>
  <c r="H22" i="46"/>
  <c r="H24" i="46"/>
  <c r="H23" i="46"/>
  <c r="H22" i="50"/>
  <c r="H24" i="50"/>
  <c r="H23" i="50"/>
  <c r="H24" i="54"/>
  <c r="H23" i="54"/>
  <c r="H22" i="54"/>
  <c r="H24" i="58"/>
  <c r="H23" i="58"/>
  <c r="H22" i="58"/>
  <c r="H22" i="62"/>
  <c r="H24" i="62"/>
  <c r="H23" i="62"/>
  <c r="H24" i="66"/>
  <c r="H23" i="66"/>
  <c r="H22" i="66"/>
  <c r="H24" i="8"/>
  <c r="H23" i="8"/>
  <c r="H22" i="8"/>
  <c r="H22" i="16"/>
  <c r="H23" i="16"/>
  <c r="H24" i="16"/>
  <c r="H24" i="24"/>
  <c r="H23" i="24"/>
  <c r="H22" i="24"/>
  <c r="H23" i="32"/>
  <c r="H22" i="32"/>
  <c r="H24" i="32"/>
  <c r="H22" i="40"/>
  <c r="H24" i="40"/>
  <c r="H23" i="40"/>
  <c r="H22" i="48"/>
  <c r="H24" i="48"/>
  <c r="H23" i="48"/>
  <c r="H22" i="56"/>
  <c r="H24" i="56"/>
  <c r="H23" i="56"/>
  <c r="H24" i="60"/>
  <c r="H22" i="60"/>
  <c r="H23" i="60"/>
  <c r="H24" i="68"/>
  <c r="H23" i="68"/>
  <c r="H22" i="68"/>
  <c r="H24" i="13"/>
  <c r="H23" i="13"/>
  <c r="H22" i="13"/>
  <c r="H24" i="21"/>
  <c r="H23" i="21"/>
  <c r="H22" i="21"/>
  <c r="H22" i="25"/>
  <c r="H24" i="25"/>
  <c r="H23" i="25"/>
  <c r="H24" i="33"/>
  <c r="H23" i="33"/>
  <c r="H22" i="33"/>
  <c r="H24" i="41"/>
  <c r="H23" i="41"/>
  <c r="H22" i="41"/>
  <c r="H23" i="49"/>
  <c r="H24" i="49"/>
  <c r="H22" i="49"/>
  <c r="H24" i="65"/>
  <c r="H23" i="65"/>
  <c r="H22" i="65"/>
  <c r="H22" i="7"/>
  <c r="H24" i="7"/>
  <c r="H23" i="7"/>
  <c r="H22" i="11"/>
  <c r="H24" i="11"/>
  <c r="H23" i="11"/>
  <c r="H24" i="15"/>
  <c r="H23" i="15"/>
  <c r="H22" i="15"/>
  <c r="H22" i="19"/>
  <c r="H24" i="19"/>
  <c r="H23" i="19"/>
  <c r="H24" i="23"/>
  <c r="H23" i="23"/>
  <c r="H22" i="23"/>
  <c r="H22" i="27"/>
  <c r="H24" i="27"/>
  <c r="H23" i="27"/>
  <c r="H22" i="31"/>
  <c r="H24" i="31"/>
  <c r="H23" i="31"/>
  <c r="H23" i="35"/>
  <c r="H24" i="35"/>
  <c r="H22" i="35"/>
  <c r="H23" i="39"/>
  <c r="H22" i="39"/>
  <c r="H24" i="39"/>
  <c r="H24" i="43"/>
  <c r="H23" i="43"/>
  <c r="H22" i="43"/>
  <c r="H23" i="47"/>
  <c r="H22" i="47"/>
  <c r="H24" i="47"/>
  <c r="H24" i="51"/>
  <c r="H23" i="51"/>
  <c r="H22" i="51"/>
  <c r="H24" i="55"/>
  <c r="H23" i="55"/>
  <c r="H22" i="55"/>
  <c r="H24" i="59"/>
  <c r="H23" i="59"/>
  <c r="H22" i="59"/>
  <c r="H22" i="63"/>
  <c r="H24" i="63"/>
  <c r="H23" i="63"/>
  <c r="H22" i="67"/>
  <c r="H24" i="67"/>
  <c r="H23" i="67"/>
  <c r="H24" i="1"/>
  <c r="H23" i="1"/>
  <c r="H22" i="1"/>
</calcChain>
</file>

<file path=xl/sharedStrings.xml><?xml version="1.0" encoding="utf-8"?>
<sst xmlns="http://schemas.openxmlformats.org/spreadsheetml/2006/main" count="12229" uniqueCount="387">
  <si>
    <t>Hide</t>
  </si>
  <si>
    <t>Option</t>
  </si>
  <si>
    <t>Value</t>
  </si>
  <si>
    <t>Store</t>
  </si>
  <si>
    <t>Lookup</t>
  </si>
  <si>
    <t>Date Filter</t>
  </si>
  <si>
    <t>DATE</t>
  </si>
  <si>
    <t>Date Array</t>
  </si>
  <si>
    <t>↕</t>
  </si>
  <si>
    <t>Gross Amount</t>
  </si>
  <si>
    <t>STORE</t>
  </si>
  <si>
    <t>Amount Tendered</t>
  </si>
  <si>
    <t>HO-LIVE</t>
  </si>
  <si>
    <t>Number Ofbill</t>
  </si>
  <si>
    <t>Bill</t>
  </si>
  <si>
    <t>RESULT</t>
  </si>
  <si>
    <t>Net Amount Sales Entry</t>
  </si>
  <si>
    <t>Net Amount -Header</t>
  </si>
  <si>
    <t>Day</t>
  </si>
  <si>
    <t>Month</t>
  </si>
  <si>
    <t>Year</t>
  </si>
  <si>
    <t>STORE:</t>
  </si>
  <si>
    <t>DataSource</t>
  </si>
  <si>
    <t>Date Report</t>
  </si>
  <si>
    <t>From Date</t>
  </si>
  <si>
    <t>To Date</t>
  </si>
  <si>
    <t>Hide+?</t>
  </si>
  <si>
    <t>Payment</t>
  </si>
  <si>
    <t>Auto+HideSheet+Values+Hide</t>
  </si>
  <si>
    <t>From</t>
  </si>
  <si>
    <t>To</t>
  </si>
  <si>
    <t>Auto+HideSheet+Hide</t>
  </si>
  <si>
    <t>SHN01|SHN02|SHN05..SHN18|SSG01..SSG03|SSG05..SSG19|SSG21|SSG22|SSG24..SSG26|SSG28|SSG30..SSG34|SHP01|SHP02|VSG01..VSG03|VHN01|FSG01..FSG06|FSG08|FHN01..FHN04|SDN01..SDN02</t>
  </si>
  <si>
    <t>="01/01/2013..31/01/2013"</t>
  </si>
  <si>
    <t>=Options!$D$4</t>
  </si>
  <si>
    <t>=DAY(TODAY())-1</t>
  </si>
  <si>
    <t>=NL("Sheets","store","No.","No.",$C$3,"DataSource=","MyDataSource")</t>
  </si>
  <si>
    <t>=MONTH(TODAY())</t>
  </si>
  <si>
    <t>=NL(,"Store","Name","No.",$G$5,"DataSource=","MyDataSource")</t>
  </si>
  <si>
    <t>=YEAR(TODAY())</t>
  </si>
  <si>
    <t>=Options!$D$5</t>
  </si>
  <si>
    <t>=NL("Columns",$C$10)</t>
  </si>
  <si>
    <t>=Options!$D$6</t>
  </si>
  <si>
    <t>=NL("Sum","Trans. Sales Entry","Net Amount","Date",H$8,"Store No.",$G$5,"DataSource=",$C$11)</t>
  </si>
  <si>
    <t>=NP("Dates",$C$8,$C$9)</t>
  </si>
  <si>
    <t>=NL("Sum","Transaction Header","Net Amount","Date",H$8,"Store No.",$G$5,"DataSource=",$C$11,"Transaction Type","Sales")</t>
  </si>
  <si>
    <t>="L-"&amp;$G$5</t>
  </si>
  <si>
    <t>=-NL("Sum","Transaction Header","Gross Amount","Date",H$8,"Store No.",$G$5,"DataSource=",$C$11,"Transaction Type","Sales")</t>
  </si>
  <si>
    <t>=NL("Sum","Trans. Payment Entry","Amount Tendered","Date",H$8,"DataSource=",$C$11,"Store No.",$G$5)</t>
  </si>
  <si>
    <t>=NL("Count","Transaction Header",,"Date",H$8,"Store No.",$G$5,"DataSource=",$C$11)</t>
  </si>
  <si>
    <t>=NL("Count","Transaction Header",,"Date",H$8,"Store No.",$G$5,"DataSource=","MyDataSource","Company=","HO-LIVE")</t>
  </si>
  <si>
    <t>=NL("Sum","Trans. Payment Entry","Amount Tendered","Date",H$8,"DataSource=","MyDataSource","Store No.",$G$5,"Company=","HO-LIVE")</t>
  </si>
  <si>
    <t>=-NL("Sum","Transaction Header","Gross Amount","Date",H$8,"Store No.",$G$5,"DataSource=","MyDataSource","Transaction Type","Sales","Entry Status","Posted|' '","Company=","HO-LIVE")</t>
  </si>
  <si>
    <t>=NL("Sum","Transaction Header","Net Amount","Date",H$8,"Store No.",$G$5,"DataSource=","MyDataSource","Transaction Type","Sales","Company=","HO-LIVE")</t>
  </si>
  <si>
    <t>=NL("Sum","Trans. Sales Entry","Net Amount","Date",H$8,"Store No.",$G$5,"DataSource=","MyDataSource","Company=","HO-LIVE")</t>
  </si>
  <si>
    <t>=IF(H$13=H$15,"=","X")</t>
  </si>
  <si>
    <t>=IF(AND(ROUND(H11,0)=ROUND(H12,0),ROUND(H16,0)=ROUND(H17,0),ROUND(H12,0)=ROUND(H16,0)),"=","X")</t>
  </si>
  <si>
    <t>=IF(AND(ROUND(H$9,0)=ROUND(H$10,0),ROUND(H$18,0)=ROUND(H$19,0),ROUND(H$9,0)=ROUND(H$19,0)),"=","X")</t>
  </si>
  <si>
    <t>Auto+hide+values+Formulas=Sheet1,Sheet2+FormulasOnly</t>
  </si>
  <si>
    <t>Auto</t>
  </si>
  <si>
    <t>Auto+hide+values+Formulas=Sheet66,Sheet1,Sheet2</t>
  </si>
  <si>
    <t>42127</t>
  </si>
  <si>
    <t>42128</t>
  </si>
  <si>
    <t>42129</t>
  </si>
  <si>
    <t>42130</t>
  </si>
  <si>
    <t>42131</t>
  </si>
  <si>
    <t>=NL("Sum","Trans. Sales Entry","Net Amount","Date",I$8,"Store No.",$G$5,"DataSource=",$C$11)</t>
  </si>
  <si>
    <t>=NL("Sum","Trans. Sales Entry","Net Amount","Date",J$8,"Store No.",$G$5,"DataSource=",$C$11)</t>
  </si>
  <si>
    <t>=NL("Sum","Trans. Sales Entry","Net Amount","Date",K$8,"Store No.",$G$5,"DataSource=",$C$11)</t>
  </si>
  <si>
    <t>=NL("Sum","Trans. Sales Entry","Net Amount","Date",L$8,"Store No.",$G$5,"DataSource=",$C$11)</t>
  </si>
  <si>
    <t>=NL("Sum","Trans. Sales Entry","Net Amount","Date",M$8,"Store No.",$G$5,"DataSource=",$C$11)</t>
  </si>
  <si>
    <t>=NL("Sum","Transaction Header","Net Amount","Date",I$8,"Store No.",$G$5,"DataSource=",$C$11,"Transaction Type","Sales")</t>
  </si>
  <si>
    <t>=NL("Sum","Transaction Header","Net Amount","Date",J$8,"Store No.",$G$5,"DataSource=",$C$11,"Transaction Type","Sales")</t>
  </si>
  <si>
    <t>=NL("Sum","Transaction Header","Net Amount","Date",K$8,"Store No.",$G$5,"DataSource=",$C$11,"Transaction Type","Sales")</t>
  </si>
  <si>
    <t>=NL("Sum","Transaction Header","Net Amount","Date",L$8,"Store No.",$G$5,"DataSource=",$C$11,"Transaction Type","Sales")</t>
  </si>
  <si>
    <t>=NL("Sum","Transaction Header","Net Amount","Date",M$8,"Store No.",$G$5,"DataSource=",$C$11,"Transaction Type","Sales")</t>
  </si>
  <si>
    <t>=-NL("Sum","Transaction Header","Gross Amount","Date",I$8,"Store No.",$G$5,"DataSource=",$C$11,"Transaction Type","Sales")</t>
  </si>
  <si>
    <t>=-NL("Sum","Transaction Header","Gross Amount","Date",J$8,"Store No.",$G$5,"DataSource=",$C$11,"Transaction Type","Sales")</t>
  </si>
  <si>
    <t>=-NL("Sum","Transaction Header","Gross Amount","Date",K$8,"Store No.",$G$5,"DataSource=",$C$11,"Transaction Type","Sales")</t>
  </si>
  <si>
    <t>=-NL("Sum","Transaction Header","Gross Amount","Date",L$8,"Store No.",$G$5,"DataSource=",$C$11,"Transaction Type","Sales")</t>
  </si>
  <si>
    <t>=-NL("Sum","Transaction Header","Gross Amount","Date",M$8,"Store No.",$G$5,"DataSource=",$C$11,"Transaction Type","Sales")</t>
  </si>
  <si>
    <t>=NL("Sum","Trans. Payment Entry","Amount Tendered","Date",I$8,"DataSource=",$C$11,"Store No.",$G$5)</t>
  </si>
  <si>
    <t>=NL("Sum","Trans. Payment Entry","Amount Tendered","Date",J$8,"DataSource=",$C$11,"Store No.",$G$5)</t>
  </si>
  <si>
    <t>=NL("Sum","Trans. Payment Entry","Amount Tendered","Date",K$8,"DataSource=",$C$11,"Store No.",$G$5)</t>
  </si>
  <si>
    <t>=NL("Sum","Trans. Payment Entry","Amount Tendered","Date",L$8,"DataSource=",$C$11,"Store No.",$G$5)</t>
  </si>
  <si>
    <t>=NL("Sum","Trans. Payment Entry","Amount Tendered","Date",M$8,"DataSource=",$C$11,"Store No.",$G$5)</t>
  </si>
  <si>
    <t>=NL("Count","Transaction Header",,"Date",I$8,"Store No.",$G$5,"DataSource=",$C$11)</t>
  </si>
  <si>
    <t>=NL("Count","Transaction Header",,"Date",J$8,"Store No.",$G$5,"DataSource=",$C$11)</t>
  </si>
  <si>
    <t>=NL("Count","Transaction Header",,"Date",K$8,"Store No.",$G$5,"DataSource=",$C$11)</t>
  </si>
  <si>
    <t>=NL("Count","Transaction Header",,"Date",L$8,"Store No.",$G$5,"DataSource=",$C$11)</t>
  </si>
  <si>
    <t>=NL("Count","Transaction Header",,"Date",M$8,"Store No.",$G$5,"DataSource=",$C$11)</t>
  </si>
  <si>
    <t>=NL("Count","Transaction Header",,"Date",I$8,"Store No.",$G$5,"DataSource=","MyDataSource","Company=","HO-LIVE")</t>
  </si>
  <si>
    <t>=NL("Count","Transaction Header",,"Date",J$8,"Store No.",$G$5,"DataSource=","MyDataSource","Company=","HO-LIVE")</t>
  </si>
  <si>
    <t>=NL("Count","Transaction Header",,"Date",K$8,"Store No.",$G$5,"DataSource=","MyDataSource","Company=","HO-LIVE")</t>
  </si>
  <si>
    <t>=NL("Count","Transaction Header",,"Date",L$8,"Store No.",$G$5,"DataSource=","MyDataSource","Company=","HO-LIVE")</t>
  </si>
  <si>
    <t>=NL("Count","Transaction Header",,"Date",M$8,"Store No.",$G$5,"DataSource=","MyDataSource","Company=","HO-LIVE")</t>
  </si>
  <si>
    <t>=NL("Sum","Trans. Payment Entry","Amount Tendered","Date",I$8,"DataSource=","MyDataSource","Store No.",$G$5,"Company=","HO-LIVE")</t>
  </si>
  <si>
    <t>=NL("Sum","Trans. Payment Entry","Amount Tendered","Date",J$8,"DataSource=","MyDataSource","Store No.",$G$5,"Company=","HO-LIVE")</t>
  </si>
  <si>
    <t>=NL("Sum","Trans. Payment Entry","Amount Tendered","Date",K$8,"DataSource=","MyDataSource","Store No.",$G$5,"Company=","HO-LIVE")</t>
  </si>
  <si>
    <t>=NL("Sum","Trans. Payment Entry","Amount Tendered","Date",L$8,"DataSource=","MyDataSource","Store No.",$G$5,"Company=","HO-LIVE")</t>
  </si>
  <si>
    <t>=NL("Sum","Trans. Payment Entry","Amount Tendered","Date",M$8,"DataSource=","MyDataSource","Store No.",$G$5,"Company=","HO-LIVE")</t>
  </si>
  <si>
    <t>=-NL("Sum","Transaction Header","Gross Amount","Date",I$8,"Store No.",$G$5,"DataSource=","MyDataSource","Transaction Type","Sales","Entry Status","Posted|' '","Company=","HO-LIVE")</t>
  </si>
  <si>
    <t>=-NL("Sum","Transaction Header","Gross Amount","Date",J$8,"Store No.",$G$5,"DataSource=","MyDataSource","Transaction Type","Sales","Entry Status","Posted|' '","Company=","HO-LIVE")</t>
  </si>
  <si>
    <t>=-NL("Sum","Transaction Header","Gross Amount","Date",K$8,"Store No.",$G$5,"DataSource=","MyDataSource","Transaction Type","Sales","Entry Status","Posted|' '","Company=","HO-LIVE")</t>
  </si>
  <si>
    <t>=-NL("Sum","Transaction Header","Gross Amount","Date",L$8,"Store No.",$G$5,"DataSource=","MyDataSource","Transaction Type","Sales","Entry Status","Posted|' '","Company=","HO-LIVE")</t>
  </si>
  <si>
    <t>=-NL("Sum","Transaction Header","Gross Amount","Date",M$8,"Store No.",$G$5,"DataSource=","MyDataSource","Transaction Type","Sales","Entry Status","Posted|' '","Company=","HO-LIVE")</t>
  </si>
  <si>
    <t>=NL("Sum","Transaction Header","Net Amount","Date",I$8,"Store No.",$G$5,"DataSource=","MyDataSource","Transaction Type","Sales","Company=","HO-LIVE")</t>
  </si>
  <si>
    <t>=NL("Sum","Transaction Header","Net Amount","Date",J$8,"Store No.",$G$5,"DataSource=","MyDataSource","Transaction Type","Sales","Company=","HO-LIVE")</t>
  </si>
  <si>
    <t>=NL("Sum","Transaction Header","Net Amount","Date",K$8,"Store No.",$G$5,"DataSource=","MyDataSource","Transaction Type","Sales","Company=","HO-LIVE")</t>
  </si>
  <si>
    <t>=NL("Sum","Transaction Header","Net Amount","Date",L$8,"Store No.",$G$5,"DataSource=","MyDataSource","Transaction Type","Sales","Company=","HO-LIVE")</t>
  </si>
  <si>
    <t>=NL("Sum","Transaction Header","Net Amount","Date",M$8,"Store No.",$G$5,"DataSource=","MyDataSource","Transaction Type","Sales","Company=","HO-LIVE")</t>
  </si>
  <si>
    <t>=NL("Sum","Trans. Sales Entry","Net Amount","Date",I$8,"Store No.",$G$5,"DataSource=","MyDataSource","Company=","HO-LIVE")</t>
  </si>
  <si>
    <t>=NL("Sum","Trans. Sales Entry","Net Amount","Date",J$8,"Store No.",$G$5,"DataSource=","MyDataSource","Company=","HO-LIVE")</t>
  </si>
  <si>
    <t>=NL("Sum","Trans. Sales Entry","Net Amount","Date",K$8,"Store No.",$G$5,"DataSource=","MyDataSource","Company=","HO-LIVE")</t>
  </si>
  <si>
    <t>=NL("Sum","Trans. Sales Entry","Net Amount","Date",L$8,"Store No.",$G$5,"DataSource=","MyDataSource","Company=","HO-LIVE")</t>
  </si>
  <si>
    <t>=NL("Sum","Trans. Sales Entry","Net Amount","Date",M$8,"Store No.",$G$5,"DataSource=","MyDataSource","Company=","HO-LIVE")</t>
  </si>
  <si>
    <t>=IF(I$13=I$15,"=","X")</t>
  </si>
  <si>
    <t>=IF(J$13=J$15,"=","X")</t>
  </si>
  <si>
    <t>=IF(K$13=K$15,"=","X")</t>
  </si>
  <si>
    <t>=IF(L$13=L$15,"=","X")</t>
  </si>
  <si>
    <t>=IF(M$13=M$15,"=","X")</t>
  </si>
  <si>
    <t>=IF(AND(ROUND(I11,0)=ROUND(I12,0),ROUND(I16,0)=ROUND(I17,0),ROUND(I12,0)=ROUND(I16,0)),"=","X")</t>
  </si>
  <si>
    <t>=IF(AND(ROUND(J11,0)=ROUND(J12,0),ROUND(J16,0)=ROUND(J17,0),ROUND(J12,0)=ROUND(J16,0)),"=","X")</t>
  </si>
  <si>
    <t>=IF(AND(ROUND(K11,0)=ROUND(K12,0),ROUND(K16,0)=ROUND(K17,0),ROUND(K12,0)=ROUND(K16,0)),"=","X")</t>
  </si>
  <si>
    <t>=IF(AND(ROUND(L11,0)=ROUND(L12,0),ROUND(L16,0)=ROUND(L17,0),ROUND(L12,0)=ROUND(L16,0)),"=","X")</t>
  </si>
  <si>
    <t>=IF(AND(ROUND(M11,0)=ROUND(M12,0),ROUND(M16,0)=ROUND(M17,0),ROUND(M12,0)=ROUND(M16,0)),"=","X")</t>
  </si>
  <si>
    <t>=IF(AND(ROUND(I$9,0)=ROUND(I$10,0),ROUND(I$18,0)=ROUND(I$19,0),ROUND(I$9,0)=ROUND(I$19,0)),"=","X")</t>
  </si>
  <si>
    <t>=IF(AND(ROUND(J$9,0)=ROUND(J$10,0),ROUND(J$18,0)=ROUND(J$19,0),ROUND(J$9,0)=ROUND(J$19,0)),"=","X")</t>
  </si>
  <si>
    <t>=IF(AND(ROUND(K$9,0)=ROUND(K$10,0),ROUND(K$18,0)=ROUND(K$19,0),ROUND(K$9,0)=ROUND(K$19,0)),"=","X")</t>
  </si>
  <si>
    <t>=IF(AND(ROUND(L$9,0)=ROUND(L$10,0),ROUND(L$18,0)=ROUND(L$19,0),ROUND(L$9,0)=ROUND(L$19,0)),"=","X")</t>
  </si>
  <si>
    <t>=IF(AND(ROUND(M$9,0)=ROUND(M$10,0),ROUND(M$18,0)=ROUND(M$19,0),ROUND(M$9,0)=ROUND(M$19,0)),"=","X")</t>
  </si>
  <si>
    <t>Auto+hide+values+Formulas=Sheet66,Sheet1,Sheet2+FormulasOnly</t>
  </si>
  <si>
    <t>Auto+hide+values+Formulas=Sheet67,Sheet1,Sheet2+AutoSheet</t>
  </si>
  <si>
    <t>="FHN02"</t>
  </si>
  <si>
    <t>Auto+hide+values+Formulas=Sheet67,Sheet1,Sheet2+AutoSheet+FormulasOnly</t>
  </si>
  <si>
    <t>Auto+hide+values+Formulas=Sheet68,Sheet1,Sheet2+AutoSheet</t>
  </si>
  <si>
    <t>="FHN03"</t>
  </si>
  <si>
    <t>Auto+hide+values+Formulas=Sheet68,Sheet1,Sheet2+AutoSheet+FormulasOnly</t>
  </si>
  <si>
    <t>Auto+hide+values+Formulas=Sheet69,Sheet1,Sheet2+AutoSheet</t>
  </si>
  <si>
    <t>="FHN04"</t>
  </si>
  <si>
    <t>Auto+hide+values+Formulas=Sheet69,Sheet1,Sheet2+AutoSheet+FormulasOnly</t>
  </si>
  <si>
    <t>Auto+hide+values+Formulas=Sheet70,Sheet1,Sheet2+AutoSheet</t>
  </si>
  <si>
    <t>="FSG01"</t>
  </si>
  <si>
    <t>Auto+hide+values+Formulas=Sheet70,Sheet1,Sheet2+AutoSheet+FormulasOnly</t>
  </si>
  <si>
    <t>Auto+hide+values+Formulas=Sheet71,Sheet1,Sheet2+AutoSheet</t>
  </si>
  <si>
    <t>="FSG02"</t>
  </si>
  <si>
    <t>Auto+hide+values+Formulas=Sheet71,Sheet1,Sheet2+AutoSheet+FormulasOnly</t>
  </si>
  <si>
    <t>Auto+hide+values+Formulas=Sheet72,Sheet1,Sheet2+AutoSheet</t>
  </si>
  <si>
    <t>="FSG03"</t>
  </si>
  <si>
    <t>Auto+hide+values+Formulas=Sheet72,Sheet1,Sheet2+AutoSheet+FormulasOnly</t>
  </si>
  <si>
    <t>Auto+hide+values+Formulas=Sheet73,Sheet1,Sheet2+AutoSheet</t>
  </si>
  <si>
    <t>="FSG04"</t>
  </si>
  <si>
    <t>Auto+hide+values+Formulas=Sheet73,Sheet1,Sheet2+AutoSheet+FormulasOnly</t>
  </si>
  <si>
    <t>Auto+hide+values+Formulas=Sheet74,Sheet1,Sheet2+AutoSheet</t>
  </si>
  <si>
    <t>="FSG05"</t>
  </si>
  <si>
    <t>Auto+hide+values+Formulas=Sheet74,Sheet1,Sheet2+AutoSheet+FormulasOnly</t>
  </si>
  <si>
    <t>Auto+hide+values+Formulas=Sheet75,Sheet1,Sheet2+AutoSheet</t>
  </si>
  <si>
    <t>="FSG06"</t>
  </si>
  <si>
    <t>Auto+hide+values+Formulas=Sheet75,Sheet1,Sheet2+AutoSheet+FormulasOnly</t>
  </si>
  <si>
    <t>Auto+hide+values+Formulas=Sheet76,Sheet1,Sheet2+AutoSheet</t>
  </si>
  <si>
    <t>="FSG08"</t>
  </si>
  <si>
    <t>Auto+hide+values+Formulas=Sheet76,Sheet1,Sheet2+AutoSheet+FormulasOnly</t>
  </si>
  <si>
    <t>Auto+hide+values+Formulas=Sheet77,Sheet1,Sheet2+AutoSheet</t>
  </si>
  <si>
    <t>="SDN01"</t>
  </si>
  <si>
    <t>Auto+hide+values+Formulas=Sheet77,Sheet1,Sheet2+AutoSheet+FormulasOnly</t>
  </si>
  <si>
    <t>Auto+hide+values+Formulas=Sheet78,Sheet1,Sheet2+AutoSheet</t>
  </si>
  <si>
    <t>="SDN02"</t>
  </si>
  <si>
    <t>Auto+hide+values+Formulas=Sheet78,Sheet1,Sheet2+AutoSheet+FormulasOnly</t>
  </si>
  <si>
    <t>Auto+hide+values+Formulas=Sheet79,Sheet1,Sheet2+AutoSheet</t>
  </si>
  <si>
    <t>="SHN01"</t>
  </si>
  <si>
    <t>Auto+hide+values+Formulas=Sheet79,Sheet1,Sheet2+AutoSheet+FormulasOnly</t>
  </si>
  <si>
    <t>Auto+hide+values+Formulas=Sheet80,Sheet1,Sheet2+AutoSheet</t>
  </si>
  <si>
    <t>="SHN02"</t>
  </si>
  <si>
    <t>Auto+hide+values+Formulas=Sheet80,Sheet1,Sheet2+AutoSheet+FormulasOnly</t>
  </si>
  <si>
    <t>Auto+hide+values+Formulas=Sheet81,Sheet1,Sheet2+AutoSheet</t>
  </si>
  <si>
    <t>="SHN05"</t>
  </si>
  <si>
    <t>Auto+hide+values+Formulas=Sheet81,Sheet1,Sheet2+AutoSheet+FormulasOnly</t>
  </si>
  <si>
    <t>Auto+hide+values+Formulas=Sheet82,Sheet1,Sheet2+AutoSheet</t>
  </si>
  <si>
    <t>="SHN06"</t>
  </si>
  <si>
    <t>Auto+hide+values+Formulas=Sheet82,Sheet1,Sheet2+AutoSheet+FormulasOnly</t>
  </si>
  <si>
    <t>Auto+hide+values+Formulas=Sheet83,Sheet1,Sheet2+AutoSheet</t>
  </si>
  <si>
    <t>="SHN07"</t>
  </si>
  <si>
    <t>Auto+hide+values+Formulas=Sheet83,Sheet1,Sheet2+AutoSheet+FormulasOnly</t>
  </si>
  <si>
    <t>Auto+hide+values+Formulas=Sheet84,Sheet1,Sheet2+AutoSheet</t>
  </si>
  <si>
    <t>="SHN08"</t>
  </si>
  <si>
    <t>Auto+hide+values+Formulas=Sheet84,Sheet1,Sheet2+AutoSheet+FormulasOnly</t>
  </si>
  <si>
    <t>Auto+hide+values+Formulas=Sheet85,Sheet1,Sheet2+AutoSheet</t>
  </si>
  <si>
    <t>="SHN09"</t>
  </si>
  <si>
    <t>Auto+hide+values+Formulas=Sheet85,Sheet1,Sheet2+AutoSheet+FormulasOnly</t>
  </si>
  <si>
    <t>Auto+hide+values+Formulas=Sheet86,Sheet1,Sheet2+AutoSheet</t>
  </si>
  <si>
    <t>="SHN10"</t>
  </si>
  <si>
    <t>Auto+hide+values+Formulas=Sheet86,Sheet1,Sheet2+AutoSheet+FormulasOnly</t>
  </si>
  <si>
    <t>Auto+hide+values+Formulas=Sheet87,Sheet1,Sheet2+AutoSheet</t>
  </si>
  <si>
    <t>="SHN11"</t>
  </si>
  <si>
    <t>Auto+hide+values+Formulas=Sheet87,Sheet1,Sheet2+AutoSheet+FormulasOnly</t>
  </si>
  <si>
    <t>Auto+hide+values+Formulas=Sheet88,Sheet1,Sheet2+AutoSheet</t>
  </si>
  <si>
    <t>="SHN12"</t>
  </si>
  <si>
    <t>Auto+hide+values+Formulas=Sheet88,Sheet1,Sheet2+AutoSheet+FormulasOnly</t>
  </si>
  <si>
    <t>Auto+hide+values+Formulas=Sheet89,Sheet1,Sheet2+AutoSheet</t>
  </si>
  <si>
    <t>="SHN13"</t>
  </si>
  <si>
    <t>Auto+hide+values+Formulas=Sheet89,Sheet1,Sheet2+AutoSheet+FormulasOnly</t>
  </si>
  <si>
    <t>Auto+hide+values+Formulas=Sheet90,Sheet1,Sheet2+AutoSheet</t>
  </si>
  <si>
    <t>="SHN14"</t>
  </si>
  <si>
    <t>Auto+hide+values+Formulas=Sheet90,Sheet1,Sheet2+AutoSheet+FormulasOnly</t>
  </si>
  <si>
    <t>Auto+hide+values+Formulas=Sheet91,Sheet1,Sheet2+AutoSheet</t>
  </si>
  <si>
    <t>="SHN15"</t>
  </si>
  <si>
    <t>Auto+hide+values+Formulas=Sheet91,Sheet1,Sheet2+AutoSheet+FormulasOnly</t>
  </si>
  <si>
    <t>Auto+hide+values+Formulas=Sheet92,Sheet1,Sheet2+AutoSheet</t>
  </si>
  <si>
    <t>="SHN16"</t>
  </si>
  <si>
    <t>Auto+hide+values+Formulas=Sheet92,Sheet1,Sheet2+AutoSheet+FormulasOnly</t>
  </si>
  <si>
    <t>Auto+hide+values+Formulas=Sheet93,Sheet1,Sheet2+AutoSheet</t>
  </si>
  <si>
    <t>="SHN17"</t>
  </si>
  <si>
    <t>Auto+hide+values+Formulas=Sheet93,Sheet1,Sheet2+AutoSheet+FormulasOnly</t>
  </si>
  <si>
    <t>Auto+hide+values+Formulas=Sheet94,Sheet1,Sheet2+AutoSheet</t>
  </si>
  <si>
    <t>="SHN18"</t>
  </si>
  <si>
    <t>Auto+hide+values+Formulas=Sheet94,Sheet1,Sheet2+AutoSheet+FormulasOnly</t>
  </si>
  <si>
    <t>Auto+hide+values+Formulas=Sheet95,Sheet1,Sheet2+AutoSheet</t>
  </si>
  <si>
    <t>="SHP01"</t>
  </si>
  <si>
    <t>Auto+hide+values+Formulas=Sheet95,Sheet1,Sheet2+AutoSheet+FormulasOnly</t>
  </si>
  <si>
    <t>Auto+hide+values+Formulas=Sheet96,Sheet1,Sheet2+AutoSheet</t>
  </si>
  <si>
    <t>="SHP02"</t>
  </si>
  <si>
    <t>Auto+hide+values+Formulas=Sheet96,Sheet1,Sheet2+AutoSheet+FormulasOnly</t>
  </si>
  <si>
    <t>Auto+hide+values+Formulas=Sheet97,Sheet1,Sheet2+AutoSheet</t>
  </si>
  <si>
    <t>="SSG01"</t>
  </si>
  <si>
    <t>Auto+hide+values+Formulas=Sheet97,Sheet1,Sheet2+AutoSheet+FormulasOnly</t>
  </si>
  <si>
    <t>Auto+hide+values+Formulas=Sheet98,Sheet1,Sheet2+AutoSheet</t>
  </si>
  <si>
    <t>="SSG02"</t>
  </si>
  <si>
    <t>Auto+hide+values+Formulas=Sheet98,Sheet1,Sheet2+AutoSheet+FormulasOnly</t>
  </si>
  <si>
    <t>Auto+hide+values+Formulas=Sheet99,Sheet1,Sheet2+AutoSheet</t>
  </si>
  <si>
    <t>="SSG03"</t>
  </si>
  <si>
    <t>Auto+hide+values+Formulas=Sheet99,Sheet1,Sheet2+AutoSheet+FormulasOnly</t>
  </si>
  <si>
    <t>Auto+hide+values+Formulas=Sheet100,Sheet1,Sheet2+AutoSheet</t>
  </si>
  <si>
    <t>="SSG05"</t>
  </si>
  <si>
    <t>Auto+hide+values+Formulas=Sheet100,Sheet1,Sheet2+AutoSheet+FormulasOnly</t>
  </si>
  <si>
    <t>Auto+hide+values+Formulas=Sheet101,Sheet1,Sheet2+AutoSheet</t>
  </si>
  <si>
    <t>="SSG06"</t>
  </si>
  <si>
    <t>Auto+hide+values+Formulas=Sheet101,Sheet1,Sheet2+AutoSheet+FormulasOnly</t>
  </si>
  <si>
    <t>Auto+hide+values+Formulas=Sheet102,Sheet1,Sheet2+AutoSheet</t>
  </si>
  <si>
    <t>="SSG07"</t>
  </si>
  <si>
    <t>Auto+hide+values+Formulas=Sheet102,Sheet1,Sheet2+AutoSheet+FormulasOnly</t>
  </si>
  <si>
    <t>Auto+hide+values+Formulas=Sheet103,Sheet1,Sheet2+AutoSheet</t>
  </si>
  <si>
    <t>="SSG08"</t>
  </si>
  <si>
    <t>Auto+hide+values+Formulas=Sheet103,Sheet1,Sheet2+AutoSheet+FormulasOnly</t>
  </si>
  <si>
    <t>Auto+hide+values+Formulas=Sheet104,Sheet1,Sheet2+AutoSheet</t>
  </si>
  <si>
    <t>="SSG09"</t>
  </si>
  <si>
    <t>Auto+hide+values+Formulas=Sheet104,Sheet1,Sheet2+AutoSheet+FormulasOnly</t>
  </si>
  <si>
    <t>Auto+hide+values+Formulas=Sheet105,Sheet1,Sheet2+AutoSheet</t>
  </si>
  <si>
    <t>="SSG10"</t>
  </si>
  <si>
    <t>Auto+hide+values+Formulas=Sheet105,Sheet1,Sheet2+AutoSheet+FormulasOnly</t>
  </si>
  <si>
    <t>Auto+hide+values+Formulas=Sheet106,Sheet1,Sheet2+AutoSheet</t>
  </si>
  <si>
    <t>="SSG11"</t>
  </si>
  <si>
    <t>Auto+hide+values+Formulas=Sheet106,Sheet1,Sheet2+AutoSheet+FormulasOnly</t>
  </si>
  <si>
    <t>Auto+hide+values+Formulas=Sheet107,Sheet1,Sheet2+AutoSheet</t>
  </si>
  <si>
    <t>="SSG12"</t>
  </si>
  <si>
    <t>Auto+hide+values+Formulas=Sheet107,Sheet1,Sheet2+AutoSheet+FormulasOnly</t>
  </si>
  <si>
    <t>Auto+hide+values+Formulas=Sheet108,Sheet1,Sheet2+AutoSheet</t>
  </si>
  <si>
    <t>="SSG13"</t>
  </si>
  <si>
    <t>Auto+hide+values+Formulas=Sheet108,Sheet1,Sheet2+AutoSheet+FormulasOnly</t>
  </si>
  <si>
    <t>Auto+hide+values+Formulas=Sheet109,Sheet1,Sheet2+AutoSheet</t>
  </si>
  <si>
    <t>="SSG14"</t>
  </si>
  <si>
    <t>Auto+hide+values+Formulas=Sheet109,Sheet1,Sheet2+AutoSheet+FormulasOnly</t>
  </si>
  <si>
    <t>Auto+hide+values+Formulas=Sheet110,Sheet1,Sheet2+AutoSheet</t>
  </si>
  <si>
    <t>="SSG15"</t>
  </si>
  <si>
    <t>Auto+hide+values+Formulas=Sheet110,Sheet1,Sheet2+AutoSheet+FormulasOnly</t>
  </si>
  <si>
    <t>Auto+hide+values+Formulas=Sheet111,Sheet1,Sheet2+AutoSheet</t>
  </si>
  <si>
    <t>="SSG16"</t>
  </si>
  <si>
    <t>Auto+hide+values+Formulas=Sheet111,Sheet1,Sheet2+AutoSheet+FormulasOnly</t>
  </si>
  <si>
    <t>Auto+hide+values+Formulas=Sheet112,Sheet1,Sheet2+AutoSheet</t>
  </si>
  <si>
    <t>="SSG17"</t>
  </si>
  <si>
    <t>Auto+hide+values+Formulas=Sheet112,Sheet1,Sheet2+AutoSheet+FormulasOnly</t>
  </si>
  <si>
    <t>Auto+hide+values+Formulas=Sheet113,Sheet1,Sheet2+AutoSheet</t>
  </si>
  <si>
    <t>="SSG18"</t>
  </si>
  <si>
    <t>Auto+hide+values+Formulas=Sheet113,Sheet1,Sheet2+AutoSheet+FormulasOnly</t>
  </si>
  <si>
    <t>Auto+hide+values+Formulas=Sheet114,Sheet1,Sheet2+AutoSheet</t>
  </si>
  <si>
    <t>="SSG19"</t>
  </si>
  <si>
    <t>Auto+hide+values+Formulas=Sheet114,Sheet1,Sheet2+AutoSheet+FormulasOnly</t>
  </si>
  <si>
    <t>Auto+hide+values+Formulas=Sheet115,Sheet1,Sheet2+AutoSheet</t>
  </si>
  <si>
    <t>="SSG21"</t>
  </si>
  <si>
    <t>Auto+hide+values+Formulas=Sheet115,Sheet1,Sheet2+AutoSheet+FormulasOnly</t>
  </si>
  <si>
    <t>Auto+hide+values+Formulas=Sheet116,Sheet1,Sheet2+AutoSheet</t>
  </si>
  <si>
    <t>="SSG22"</t>
  </si>
  <si>
    <t>Auto+hide+values+Formulas=Sheet116,Sheet1,Sheet2+AutoSheet+FormulasOnly</t>
  </si>
  <si>
    <t>Auto+hide+values+Formulas=Sheet117,Sheet1,Sheet2+AutoSheet</t>
  </si>
  <si>
    <t>="SSG24"</t>
  </si>
  <si>
    <t>Auto+hide+values+Formulas=Sheet117,Sheet1,Sheet2+AutoSheet+FormulasOnly</t>
  </si>
  <si>
    <t>Auto+hide+values+Formulas=Sheet118,Sheet1,Sheet2+AutoSheet</t>
  </si>
  <si>
    <t>="SSG25"</t>
  </si>
  <si>
    <t>Auto+hide+values+Formulas=Sheet118,Sheet1,Sheet2+AutoSheet+FormulasOnly</t>
  </si>
  <si>
    <t>Auto+hide+values+Formulas=Sheet119,Sheet1,Sheet2+AutoSheet</t>
  </si>
  <si>
    <t>="SSG26"</t>
  </si>
  <si>
    <t>Auto+hide+values+Formulas=Sheet119,Sheet1,Sheet2+AutoSheet+FormulasOnly</t>
  </si>
  <si>
    <t>Auto+hide+values+Formulas=Sheet120,Sheet1,Sheet2+AutoSheet</t>
  </si>
  <si>
    <t>="SSG28"</t>
  </si>
  <si>
    <t>Auto+hide+values+Formulas=Sheet120,Sheet1,Sheet2+AutoSheet+FormulasOnly</t>
  </si>
  <si>
    <t>Auto+hide+values+Formulas=Sheet121,Sheet1,Sheet2+AutoSheet</t>
  </si>
  <si>
    <t>="SSG30"</t>
  </si>
  <si>
    <t>Auto+hide+values+Formulas=Sheet121,Sheet1,Sheet2+AutoSheet+FormulasOnly</t>
  </si>
  <si>
    <t>Auto+hide+values+Formulas=Sheet122,Sheet1,Sheet2+AutoSheet</t>
  </si>
  <si>
    <t>="SSG31"</t>
  </si>
  <si>
    <t>Auto+hide+values+Formulas=Sheet122,Sheet1,Sheet2+AutoSheet+FormulasOnly</t>
  </si>
  <si>
    <t>Auto+hide+values+Formulas=Sheet123,Sheet1,Sheet2+AutoSheet</t>
  </si>
  <si>
    <t>="SSG32"</t>
  </si>
  <si>
    <t>Auto+hide+values+Formulas=Sheet123,Sheet1,Sheet2+AutoSheet+FormulasOnly</t>
  </si>
  <si>
    <t>Auto+hide+values+Formulas=Sheet124,Sheet1,Sheet2+AutoSheet</t>
  </si>
  <si>
    <t>="SSG33"</t>
  </si>
  <si>
    <t>Auto+hide+values+Formulas=Sheet124,Sheet1,Sheet2+AutoSheet+FormulasOnly</t>
  </si>
  <si>
    <t>Auto+hide+values+Formulas=Sheet125,Sheet1,Sheet2+AutoSheet</t>
  </si>
  <si>
    <t>="SSG34"</t>
  </si>
  <si>
    <t>Auto+hide+values+Formulas=Sheet125,Sheet1,Sheet2+AutoSheet+FormulasOnly</t>
  </si>
  <si>
    <t>Auto+hide+values+Formulas=Sheet126,Sheet1,Sheet2+AutoSheet</t>
  </si>
  <si>
    <t>="VHN01"</t>
  </si>
  <si>
    <t>Auto+hide+values+Formulas=Sheet126,Sheet1,Sheet2+AutoSheet+FormulasOnly</t>
  </si>
  <si>
    <t>Auto+hide+values+Formulas=Sheet127,Sheet1,Sheet2+AutoSheet</t>
  </si>
  <si>
    <t>="VSG01"</t>
  </si>
  <si>
    <t>Auto+hide+values+Formulas=Sheet127,Sheet1,Sheet2+AutoSheet+FormulasOnly</t>
  </si>
  <si>
    <t>Auto+hide+values+Formulas=Sheet128,Sheet1,Sheet2+AutoSheet</t>
  </si>
  <si>
    <t>="VSG02"</t>
  </si>
  <si>
    <t>Auto+hide+values+Formulas=Sheet128,Sheet1,Sheet2+AutoSheet+FormulasOnly</t>
  </si>
  <si>
    <t>Auto+hide+values+Formulas=Sheet129,Sheet1,Sheet2+AutoSheet</t>
  </si>
  <si>
    <t>="VSG03"</t>
  </si>
  <si>
    <t>Auto+hide+values+Formulas=Sheet129,Sheet1,Sheet2+AutoSheet+FormulasOnly</t>
  </si>
  <si>
    <t>||"Dates","02/05/2015","07/05/2015","","False"</t>
  </si>
  <si>
    <t>FHN01</t>
  </si>
  <si>
    <t>Park Lanmark-Giaøy</t>
  </si>
  <si>
    <t>Vincom Mega Mall-Giaøy</t>
  </si>
  <si>
    <t>Park VietTower-Giaøy</t>
  </si>
  <si>
    <t>Lotte Kim Maõ-Giaøy</t>
  </si>
  <si>
    <t>Park Huøng Vöông - giaøy</t>
  </si>
  <si>
    <t xml:space="preserve">Diamond - Giaøy_x000D_
</t>
  </si>
  <si>
    <t>Park Leâ Thaùnh Toân-Giaøy</t>
  </si>
  <si>
    <t>Vincom Le Thaùnh Toân-Giaøy</t>
  </si>
  <si>
    <t>Park Paragon- Giaøy</t>
  </si>
  <si>
    <t>Nowzone-Giaøy</t>
  </si>
  <si>
    <t>Hai Baø Tröng - Giaøy</t>
  </si>
  <si>
    <t>330 Huøng Vöông</t>
  </si>
  <si>
    <t>Parkson Ñaø Naüng</t>
  </si>
  <si>
    <t>Park VietTower</t>
  </si>
  <si>
    <t>Vincom Baø Trieäu</t>
  </si>
  <si>
    <t>Haøng Boâng</t>
  </si>
  <si>
    <t>Kim Maõ</t>
  </si>
  <si>
    <t>Big C Savico</t>
  </si>
  <si>
    <t>Park Lanmark</t>
  </si>
  <si>
    <t>Vincom Long Bieân</t>
  </si>
  <si>
    <t>Traøng Tieàn</t>
  </si>
  <si>
    <t>Vincom Mega Mall</t>
  </si>
  <si>
    <t>Xuaân Thuyû</t>
  </si>
  <si>
    <t>Lotte Mipec</t>
  </si>
  <si>
    <t>Chuøa Boäc</t>
  </si>
  <si>
    <t>Lotte Kim Maõ</t>
  </si>
  <si>
    <t>Vincom Times City</t>
  </si>
  <si>
    <t>Khaâm Thieân</t>
  </si>
  <si>
    <t>Garden Mall</t>
  </si>
  <si>
    <t>Park Thuøy Döông</t>
  </si>
  <si>
    <t>Co.op Caùt Bi</t>
  </si>
  <si>
    <t>Hai Baø Tröng</t>
  </si>
  <si>
    <t xml:space="preserve"> Diamond</t>
  </si>
  <si>
    <t>Co.op Lyù Thöôøng Kieät</t>
  </si>
  <si>
    <t>Nguyeãn Traõi</t>
  </si>
  <si>
    <t>Park Leâ Thaùnh Toân</t>
  </si>
  <si>
    <t>Nowzone</t>
  </si>
  <si>
    <t>Lotte Mart</t>
  </si>
  <si>
    <t>Park Citi</t>
  </si>
  <si>
    <t>Park Huøng Vöông</t>
  </si>
  <si>
    <t>Park Paragon</t>
  </si>
  <si>
    <t>Park Flemington</t>
  </si>
  <si>
    <t>Vincom Leâ Thaùnh Toân</t>
  </si>
  <si>
    <t>Lotte Everich</t>
  </si>
  <si>
    <t>Leâ Vaên Syõ</t>
  </si>
  <si>
    <t>Citimart</t>
  </si>
  <si>
    <t>Toân Thaát Tuøng</t>
  </si>
  <si>
    <t>Maximart Coäng Hoøa</t>
  </si>
  <si>
    <t>Ba Thaùng Hai</t>
  </si>
  <si>
    <t>Cao Thaéng</t>
  </si>
  <si>
    <t>Maximart Ba Thang Hai</t>
  </si>
  <si>
    <t>Co.op Phan Vaên Trò</t>
  </si>
  <si>
    <t>Crescent Mall</t>
  </si>
  <si>
    <t>Big C Hoaøng Vaên Thuï</t>
  </si>
  <si>
    <t>BigC Pandora</t>
  </si>
  <si>
    <t>Caùch Maïng Thaùng Taùm</t>
  </si>
  <si>
    <t>AEON Tâaân Phuù</t>
  </si>
  <si>
    <t>Park Cantavil</t>
  </si>
  <si>
    <t>Ñinh Tieân Hoaøng</t>
  </si>
  <si>
    <t>ViVo City Nguyeãn Vaên Linh</t>
  </si>
  <si>
    <t>Lotte Kim Maõ-VDL</t>
  </si>
  <si>
    <t>Park Leâ Thaùnh Toân-VDL</t>
  </si>
  <si>
    <t>Park Cantavil - VDL</t>
  </si>
  <si>
    <t>Diamond-VDL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</si>
</sst>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VNI-Helve"/>
    </font>
    <font>
      <b/>
      <sz val="11"/>
      <color theme="1"/>
      <name val="VNI-Helve"/>
    </font>
    <font>
      <b/>
      <sz val="11"/>
      <color theme="0"/>
      <name val="VNI-Helve"/>
    </font>
    <font>
      <b/>
      <sz val="11"/>
      <name val="VNI-Helve"/>
    </font>
    <font>
      <sz val="11"/>
      <name val="VNI-Helve"/>
    </font>
    <font>
      <b/>
      <sz val="20"/>
      <color rgb="FF00B050"/>
      <name val="VNI-Helve"/>
    </font>
    <font>
      <b/>
      <sz val="11"/>
      <color rgb="FFFF0000"/>
      <name val="VNI-Helve"/>
    </font>
    <font>
      <b/>
      <sz val="12"/>
      <color rgb="FF0070C0"/>
      <name val="VNI-Helve"/>
    </font>
    <font>
      <b/>
      <sz val="12"/>
      <color theme="1"/>
      <name val="VNI-Helve"/>
    </font>
    <font>
      <b/>
      <sz val="12"/>
      <name val="VNI-Helve"/>
    </font>
  </fonts>
  <fills count="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2" fillId="4" borderId="0" xfId="0" applyFont="1" applyFill="1"/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/>
    </xf>
    <xf numFmtId="3" fontId="5" fillId="5" borderId="0" xfId="0" applyNumberFormat="1" applyFont="1" applyFill="1"/>
    <xf numFmtId="3" fontId="4" fillId="3" borderId="0" xfId="0" applyNumberFormat="1" applyFont="1" applyFill="1" applyAlignment="1">
      <alignment horizontal="center" vertical="center"/>
    </xf>
    <xf numFmtId="3" fontId="6" fillId="0" borderId="0" xfId="0" applyNumberFormat="1" applyFont="1" applyFill="1" applyAlignment="1">
      <alignment horizontal="center" vertical="center"/>
    </xf>
    <xf numFmtId="3" fontId="6" fillId="0" borderId="0" xfId="0" applyNumberFormat="1" applyFont="1"/>
    <xf numFmtId="3" fontId="6" fillId="4" borderId="0" xfId="0" applyNumberFormat="1" applyFont="1" applyFill="1"/>
    <xf numFmtId="3" fontId="5" fillId="7" borderId="0" xfId="0" applyNumberFormat="1" applyFont="1" applyFill="1" applyAlignment="1">
      <alignment horizontal="center" vertical="center"/>
    </xf>
    <xf numFmtId="3" fontId="6" fillId="7" borderId="0" xfId="0" applyNumberFormat="1" applyFont="1" applyFill="1" applyAlignment="1">
      <alignment horizontal="center" vertical="center"/>
    </xf>
    <xf numFmtId="0" fontId="2" fillId="5" borderId="0" xfId="0" applyFont="1" applyFill="1"/>
    <xf numFmtId="0" fontId="4" fillId="3" borderId="0" xfId="0" applyFont="1" applyFill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3" fontId="6" fillId="6" borderId="0" xfId="0" applyNumberFormat="1" applyFont="1" applyFill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5" borderId="0" xfId="0" applyFont="1" applyFill="1"/>
    <xf numFmtId="3" fontId="2" fillId="0" borderId="0" xfId="0" applyNumberFormat="1" applyFont="1"/>
    <xf numFmtId="3" fontId="2" fillId="0" borderId="0" xfId="0" applyNumberFormat="1" applyFont="1" applyAlignment="1">
      <alignment horizontal="center" vertical="center"/>
    </xf>
    <xf numFmtId="3" fontId="2" fillId="7" borderId="0" xfId="0" applyNumberFormat="1" applyFont="1" applyFill="1" applyAlignment="1">
      <alignment horizontal="center"/>
    </xf>
    <xf numFmtId="0" fontId="3" fillId="0" borderId="0" xfId="0" applyFont="1" applyFill="1"/>
    <xf numFmtId="3" fontId="4" fillId="0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3" fontId="2" fillId="0" borderId="0" xfId="0" applyNumberFormat="1" applyFont="1" applyFill="1" applyAlignment="1">
      <alignment horizontal="center"/>
    </xf>
    <xf numFmtId="14" fontId="2" fillId="0" borderId="0" xfId="0" applyNumberFormat="1" applyFont="1"/>
    <xf numFmtId="0" fontId="8" fillId="0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right"/>
    </xf>
    <xf numFmtId="0" fontId="10" fillId="0" borderId="0" xfId="0" applyFont="1" applyAlignment="1">
      <alignment horizontal="left" vertical="center"/>
    </xf>
    <xf numFmtId="0" fontId="11" fillId="0" borderId="0" xfId="0" applyFont="1"/>
    <xf numFmtId="0" fontId="1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0" fillId="0" borderId="0" xfId="0" quotePrefix="1"/>
  </cellXfs>
  <cellStyles count="1">
    <cellStyle name="Normal" xfId="0" builtinId="0"/>
  </cellStyles>
  <dxfs count="1664"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theme" Target="theme/theme1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26" Type="http://schemas.openxmlformats.org/officeDocument/2006/relationships/worksheet" Target="worksheets/sheet126.xml"/><Relationship Id="rId13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calcChain" Target="calcChain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4" sqref="D4"/>
    </sheetView>
  </sheetViews>
  <sheetFormatPr defaultRowHeight="15" x14ac:dyDescent="0.25"/>
  <cols>
    <col min="1" max="1" width="9.140625" hidden="1" customWidth="1"/>
    <col min="2" max="2" width="9.140625" customWidth="1"/>
    <col min="4" max="4" width="12.7109375" customWidth="1"/>
    <col min="5" max="5" width="13.140625" customWidth="1"/>
    <col min="9" max="9" width="11.140625" customWidth="1"/>
    <col min="10" max="10" width="15.85546875" customWidth="1"/>
  </cols>
  <sheetData>
    <row r="1" spans="1:5" hidden="1" x14ac:dyDescent="0.25">
      <c r="A1" t="s">
        <v>28</v>
      </c>
    </row>
    <row r="2" spans="1:5" x14ac:dyDescent="0.25">
      <c r="D2" s="2" t="s">
        <v>2</v>
      </c>
      <c r="E2" s="2" t="s">
        <v>4</v>
      </c>
    </row>
    <row r="4" spans="1:5" x14ac:dyDescent="0.25">
      <c r="B4" s="2" t="s">
        <v>1</v>
      </c>
      <c r="D4" s="1" t="s">
        <v>32</v>
      </c>
    </row>
    <row r="5" spans="1:5" x14ac:dyDescent="0.25">
      <c r="B5" s="2" t="s">
        <v>1</v>
      </c>
      <c r="D5" s="1">
        <f ca="1">TODAY()-5</f>
        <v>42126</v>
      </c>
    </row>
    <row r="6" spans="1:5" x14ac:dyDescent="0.25">
      <c r="B6" s="2" t="s">
        <v>1</v>
      </c>
      <c r="D6" s="1">
        <f ca="1">TODAY()</f>
        <v>42131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153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"FSG05"</f>
        <v>FSG05</v>
      </c>
    </row>
    <row r="6" spans="1:16" ht="20.25" x14ac:dyDescent="0.4">
      <c r="B6" s="4" t="s">
        <v>19</v>
      </c>
      <c r="C6" s="3">
        <f ca="1">MONTH(TODAY())</f>
        <v>5</v>
      </c>
      <c r="G6" s="37" t="s">
        <v>331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</row>
    <row r="11" spans="1:16" ht="18.75" x14ac:dyDescent="0.3">
      <c r="B11" s="4" t="s">
        <v>22</v>
      </c>
      <c r="C11" s="3" t="str">
        <f>"L-"&amp;$G$5</f>
        <v>L-FSG05</v>
      </c>
      <c r="F11" s="16"/>
      <c r="G11" s="17" t="s">
        <v>9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</row>
    <row r="12" spans="1:16" ht="18.75" x14ac:dyDescent="0.3">
      <c r="F12" s="16"/>
      <c r="G12" s="19" t="s">
        <v>11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</row>
    <row r="13" spans="1:16" ht="18.75" x14ac:dyDescent="0.3">
      <c r="F13" s="16"/>
      <c r="G13" s="17" t="s">
        <v>13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</row>
    <row r="16" spans="1:16" ht="18.75" x14ac:dyDescent="0.35">
      <c r="F16" s="23"/>
      <c r="G16" s="19" t="s">
        <v>11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P16" s="24"/>
    </row>
    <row r="17" spans="6:13" ht="18.75" x14ac:dyDescent="0.35">
      <c r="F17" s="23"/>
      <c r="G17" s="17" t="s">
        <v>9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</row>
    <row r="18" spans="6:13" ht="18.75" x14ac:dyDescent="0.3">
      <c r="F18" s="16"/>
      <c r="G18" s="14" t="s">
        <v>17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</row>
    <row r="19" spans="6:13" ht="18.75" x14ac:dyDescent="0.3">
      <c r="F19" s="16"/>
      <c r="G19" s="10" t="s">
        <v>16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1455" priority="46" operator="containsText" text="#">
      <formula>NOT(ISERROR(SEARCH("#",H22)))</formula>
    </cfRule>
    <cfRule type="containsText" dxfId="1454" priority="50" operator="containsText" text="BORED">
      <formula>NOT(ISERROR(SEARCH("BORED",H22)))</formula>
    </cfRule>
    <cfRule type="containsText" dxfId="1453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1452" priority="27" operator="containsText" text="X">
      <formula>NOT(ISERROR(SEARCH("X",H24)))</formula>
    </cfRule>
    <cfRule type="containsText" dxfId="1451" priority="30" operator="containsText" text="#">
      <formula>NOT(ISERROR(SEARCH("#",H24)))</formula>
    </cfRule>
    <cfRule type="containsText" dxfId="1450" priority="33" operator="containsText" text="BORED">
      <formula>NOT(ISERROR(SEARCH("BORED",H24)))</formula>
    </cfRule>
    <cfRule type="containsText" dxfId="1449" priority="34" operator="containsText" text="HAPPY">
      <formula>NOT(ISERROR(SEARCH("HAPPY",H24)))</formula>
    </cfRule>
  </conditionalFormatting>
  <conditionalFormatting sqref="H22">
    <cfRule type="containsText" dxfId="1448" priority="29" operator="containsText" text="X">
      <formula>NOT(ISERROR(SEARCH("X",H22)))</formula>
    </cfRule>
  </conditionalFormatting>
  <conditionalFormatting sqref="H23">
    <cfRule type="containsText" dxfId="1447" priority="28" operator="containsText" text="X">
      <formula>NOT(ISERROR(SEARCH("X",H23)))</formula>
    </cfRule>
  </conditionalFormatting>
  <conditionalFormatting sqref="I22:M23">
    <cfRule type="containsText" dxfId="1442" priority="20" operator="containsText" text="#">
      <formula>NOT(ISERROR(SEARCH("#",I22)))</formula>
    </cfRule>
    <cfRule type="containsText" dxfId="1441" priority="24" operator="containsText" text="BORED">
      <formula>NOT(ISERROR(SEARCH("BORED",I22)))</formula>
    </cfRule>
    <cfRule type="containsText" dxfId="1440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1439" priority="1" operator="containsText" text="X">
      <formula>NOT(ISERROR(SEARCH("X",I24)))</formula>
    </cfRule>
    <cfRule type="containsText" dxfId="1438" priority="4" operator="containsText" text="#">
      <formula>NOT(ISERROR(SEARCH("#",I24)))</formula>
    </cfRule>
    <cfRule type="containsText" dxfId="1437" priority="7" operator="containsText" text="BORED">
      <formula>NOT(ISERROR(SEARCH("BORED",I24)))</formula>
    </cfRule>
    <cfRule type="containsText" dxfId="1436" priority="8" operator="containsText" text="HAPPY">
      <formula>NOT(ISERROR(SEARCH("HAPPY",I24)))</formula>
    </cfRule>
  </conditionalFormatting>
  <conditionalFormatting sqref="I22:M22">
    <cfRule type="containsText" dxfId="1435" priority="3" operator="containsText" text="X">
      <formula>NOT(ISERROR(SEARCH("X",I22)))</formula>
    </cfRule>
  </conditionalFormatting>
  <conditionalFormatting sqref="I23:M23">
    <cfRule type="containsText" dxfId="1434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E5985ACA-C3CA-45E5-B224-93BACCF1CEC5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23C62D4C-5B42-40BA-A12C-7C25F5E284DA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462D96C9-CA3C-4B1A-AD12-4E7B1471E84D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E2E39BF0-261F-4553-B310-5549F2D205F9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1E8A3D60-75AD-4B32-B81A-279E4976CC24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54CE310D-6855-4466-95EC-DBE43377510D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B24739EA-2028-4221-9106-184128DD3C4C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9532A8FA-F54F-42A7-BCCF-40F1C0CD4D81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224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223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227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226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230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229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233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232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236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235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239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238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242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241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245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244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248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247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251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250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156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"FSG06"</f>
        <v>FSG06</v>
      </c>
    </row>
    <row r="6" spans="1:16" ht="20.25" x14ac:dyDescent="0.4">
      <c r="B6" s="4" t="s">
        <v>19</v>
      </c>
      <c r="C6" s="3">
        <f ca="1">MONTH(TODAY())</f>
        <v>5</v>
      </c>
      <c r="G6" s="37" t="s">
        <v>332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0</v>
      </c>
      <c r="I9" s="11">
        <v>0</v>
      </c>
      <c r="J9" s="11">
        <v>0</v>
      </c>
      <c r="K9" s="11">
        <v>-2718182</v>
      </c>
      <c r="L9" s="11">
        <v>0</v>
      </c>
      <c r="M9" s="11">
        <v>0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0</v>
      </c>
      <c r="I10" s="15">
        <v>0</v>
      </c>
      <c r="J10" s="15">
        <v>0</v>
      </c>
      <c r="K10" s="15">
        <v>-2718182</v>
      </c>
      <c r="L10" s="15">
        <v>0</v>
      </c>
      <c r="M10" s="15">
        <v>0</v>
      </c>
    </row>
    <row r="11" spans="1:16" ht="18.75" x14ac:dyDescent="0.3">
      <c r="B11" s="4" t="s">
        <v>22</v>
      </c>
      <c r="C11" s="3" t="str">
        <f>"L-"&amp;$G$5</f>
        <v>L-FSG06</v>
      </c>
      <c r="F11" s="16"/>
      <c r="G11" s="17" t="s">
        <v>9</v>
      </c>
      <c r="H11" s="18">
        <v>0</v>
      </c>
      <c r="I11" s="18">
        <v>0</v>
      </c>
      <c r="J11" s="18">
        <v>0</v>
      </c>
      <c r="K11" s="18">
        <v>2990000</v>
      </c>
      <c r="L11" s="18">
        <v>0</v>
      </c>
      <c r="M11" s="18">
        <v>0</v>
      </c>
    </row>
    <row r="12" spans="1:16" ht="18.75" x14ac:dyDescent="0.3">
      <c r="F12" s="16"/>
      <c r="G12" s="19" t="s">
        <v>11</v>
      </c>
      <c r="H12" s="20">
        <v>0</v>
      </c>
      <c r="I12" s="20">
        <v>0</v>
      </c>
      <c r="J12" s="20">
        <v>0</v>
      </c>
      <c r="K12" s="20">
        <v>2990000</v>
      </c>
      <c r="L12" s="20">
        <v>0</v>
      </c>
      <c r="M12" s="20">
        <v>0</v>
      </c>
    </row>
    <row r="13" spans="1:16" ht="18.75" x14ac:dyDescent="0.3">
      <c r="F13" s="16"/>
      <c r="G13" s="17" t="s">
        <v>13</v>
      </c>
      <c r="H13" s="21">
        <v>0</v>
      </c>
      <c r="I13" s="21">
        <v>0</v>
      </c>
      <c r="J13" s="21">
        <v>0</v>
      </c>
      <c r="K13" s="21">
        <v>1</v>
      </c>
      <c r="L13" s="21">
        <v>0</v>
      </c>
      <c r="M13" s="21">
        <v>0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0</v>
      </c>
      <c r="I15" s="21">
        <v>0</v>
      </c>
      <c r="J15" s="21">
        <v>0</v>
      </c>
      <c r="K15" s="21">
        <v>1</v>
      </c>
      <c r="L15" s="21">
        <v>0</v>
      </c>
      <c r="M15" s="21">
        <v>0</v>
      </c>
    </row>
    <row r="16" spans="1:16" ht="18.75" x14ac:dyDescent="0.35">
      <c r="F16" s="23"/>
      <c r="G16" s="19" t="s">
        <v>11</v>
      </c>
      <c r="H16" s="20">
        <v>0</v>
      </c>
      <c r="I16" s="20">
        <v>0</v>
      </c>
      <c r="J16" s="20">
        <v>0</v>
      </c>
      <c r="K16" s="20">
        <v>2990000</v>
      </c>
      <c r="L16" s="20">
        <v>0</v>
      </c>
      <c r="M16" s="20">
        <v>0</v>
      </c>
      <c r="P16" s="24"/>
    </row>
    <row r="17" spans="6:13" ht="18.75" x14ac:dyDescent="0.35">
      <c r="F17" s="23"/>
      <c r="G17" s="17" t="s">
        <v>9</v>
      </c>
      <c r="H17" s="25">
        <v>0</v>
      </c>
      <c r="I17" s="25">
        <v>0</v>
      </c>
      <c r="J17" s="25">
        <v>0</v>
      </c>
      <c r="K17" s="25">
        <v>2990000</v>
      </c>
      <c r="L17" s="25">
        <v>0</v>
      </c>
      <c r="M17" s="25">
        <v>0</v>
      </c>
    </row>
    <row r="18" spans="6:13" ht="18.75" x14ac:dyDescent="0.3">
      <c r="F18" s="16"/>
      <c r="G18" s="14" t="s">
        <v>17</v>
      </c>
      <c r="H18" s="26">
        <v>0</v>
      </c>
      <c r="I18" s="26">
        <v>0</v>
      </c>
      <c r="J18" s="26">
        <v>0</v>
      </c>
      <c r="K18" s="26">
        <v>-2718182</v>
      </c>
      <c r="L18" s="26">
        <v>0</v>
      </c>
      <c r="M18" s="26">
        <v>0</v>
      </c>
    </row>
    <row r="19" spans="6:13" ht="18.75" x14ac:dyDescent="0.3">
      <c r="F19" s="16"/>
      <c r="G19" s="10" t="s">
        <v>16</v>
      </c>
      <c r="H19" s="11">
        <v>0</v>
      </c>
      <c r="I19" s="11">
        <v>0</v>
      </c>
      <c r="J19" s="11">
        <v>0</v>
      </c>
      <c r="K19" s="11">
        <v>-2718182</v>
      </c>
      <c r="L19" s="11">
        <v>0</v>
      </c>
      <c r="M19" s="11">
        <v>0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1429" priority="46" operator="containsText" text="#">
      <formula>NOT(ISERROR(SEARCH("#",H22)))</formula>
    </cfRule>
    <cfRule type="containsText" dxfId="1428" priority="50" operator="containsText" text="BORED">
      <formula>NOT(ISERROR(SEARCH("BORED",H22)))</formula>
    </cfRule>
    <cfRule type="containsText" dxfId="1427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1426" priority="27" operator="containsText" text="X">
      <formula>NOT(ISERROR(SEARCH("X",H24)))</formula>
    </cfRule>
    <cfRule type="containsText" dxfId="1425" priority="30" operator="containsText" text="#">
      <formula>NOT(ISERROR(SEARCH("#",H24)))</formula>
    </cfRule>
    <cfRule type="containsText" dxfId="1424" priority="33" operator="containsText" text="BORED">
      <formula>NOT(ISERROR(SEARCH("BORED",H24)))</formula>
    </cfRule>
    <cfRule type="containsText" dxfId="1423" priority="34" operator="containsText" text="HAPPY">
      <formula>NOT(ISERROR(SEARCH("HAPPY",H24)))</formula>
    </cfRule>
  </conditionalFormatting>
  <conditionalFormatting sqref="H22">
    <cfRule type="containsText" dxfId="1422" priority="29" operator="containsText" text="X">
      <formula>NOT(ISERROR(SEARCH("X",H22)))</formula>
    </cfRule>
  </conditionalFormatting>
  <conditionalFormatting sqref="H23">
    <cfRule type="containsText" dxfId="1421" priority="28" operator="containsText" text="X">
      <formula>NOT(ISERROR(SEARCH("X",H23)))</formula>
    </cfRule>
  </conditionalFormatting>
  <conditionalFormatting sqref="I22:M23">
    <cfRule type="containsText" dxfId="1416" priority="20" operator="containsText" text="#">
      <formula>NOT(ISERROR(SEARCH("#",I22)))</formula>
    </cfRule>
    <cfRule type="containsText" dxfId="1415" priority="24" operator="containsText" text="BORED">
      <formula>NOT(ISERROR(SEARCH("BORED",I22)))</formula>
    </cfRule>
    <cfRule type="containsText" dxfId="1414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1413" priority="1" operator="containsText" text="X">
      <formula>NOT(ISERROR(SEARCH("X",I24)))</formula>
    </cfRule>
    <cfRule type="containsText" dxfId="1412" priority="4" operator="containsText" text="#">
      <formula>NOT(ISERROR(SEARCH("#",I24)))</formula>
    </cfRule>
    <cfRule type="containsText" dxfId="1411" priority="7" operator="containsText" text="BORED">
      <formula>NOT(ISERROR(SEARCH("BORED",I24)))</formula>
    </cfRule>
    <cfRule type="containsText" dxfId="1410" priority="8" operator="containsText" text="HAPPY">
      <formula>NOT(ISERROR(SEARCH("HAPPY",I24)))</formula>
    </cfRule>
  </conditionalFormatting>
  <conditionalFormatting sqref="I22:M22">
    <cfRule type="containsText" dxfId="1409" priority="3" operator="containsText" text="X">
      <formula>NOT(ISERROR(SEARCH("X",I22)))</formula>
    </cfRule>
  </conditionalFormatting>
  <conditionalFormatting sqref="I23:M23">
    <cfRule type="containsText" dxfId="1408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3DE0A994-FC08-4B1D-8B77-F218B930535C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D22819C6-879C-490C-B603-11EE9DBF16A2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136A4EA6-6B29-4DFA-BBC9-BB14C5C3C03F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4F6CE7C3-8C1E-4BD3-B705-B55E443CBF8B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6A7C9A1A-7781-4388-8554-8D8DA086C0E1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C92468C2-50F9-417F-9378-55D1D8623C3B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D60DC15B-1C94-459F-9BB6-E2633B526837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571D044F-4347-4619-A5C5-BBFE6622CA76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254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253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257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256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260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259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263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262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266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265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269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268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272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271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275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274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278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277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281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280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159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"FSG08"</f>
        <v>FSG08</v>
      </c>
    </row>
    <row r="6" spans="1:16" ht="20.25" x14ac:dyDescent="0.4">
      <c r="B6" s="4" t="s">
        <v>19</v>
      </c>
      <c r="C6" s="3">
        <f ca="1">MONTH(TODAY())</f>
        <v>5</v>
      </c>
      <c r="G6" s="37" t="s">
        <v>333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-3621818</v>
      </c>
      <c r="I9" s="11">
        <v>-6267273</v>
      </c>
      <c r="J9" s="11">
        <v>0</v>
      </c>
      <c r="K9" s="11">
        <v>0</v>
      </c>
      <c r="L9" s="11">
        <v>-2172727</v>
      </c>
      <c r="M9" s="11">
        <v>0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-3621818</v>
      </c>
      <c r="I10" s="15">
        <v>-6267273</v>
      </c>
      <c r="J10" s="15">
        <v>0</v>
      </c>
      <c r="K10" s="15">
        <v>0</v>
      </c>
      <c r="L10" s="15">
        <v>-2172727</v>
      </c>
      <c r="M10" s="15">
        <v>0</v>
      </c>
    </row>
    <row r="11" spans="1:16" ht="18.75" x14ac:dyDescent="0.3">
      <c r="B11" s="4" t="s">
        <v>22</v>
      </c>
      <c r="C11" s="3" t="str">
        <f>"L-"&amp;$G$5</f>
        <v>L-FSG08</v>
      </c>
      <c r="F11" s="16"/>
      <c r="G11" s="17" t="s">
        <v>9</v>
      </c>
      <c r="H11" s="18">
        <v>3984000</v>
      </c>
      <c r="I11" s="18">
        <v>6894000</v>
      </c>
      <c r="J11" s="18">
        <v>0</v>
      </c>
      <c r="K11" s="18">
        <v>0</v>
      </c>
      <c r="L11" s="18">
        <v>2390000</v>
      </c>
      <c r="M11" s="18">
        <v>0</v>
      </c>
    </row>
    <row r="12" spans="1:16" ht="18.75" x14ac:dyDescent="0.3">
      <c r="F12" s="16"/>
      <c r="G12" s="19" t="s">
        <v>11</v>
      </c>
      <c r="H12" s="20">
        <v>3984000</v>
      </c>
      <c r="I12" s="20">
        <v>6894000</v>
      </c>
      <c r="J12" s="20">
        <v>0</v>
      </c>
      <c r="K12" s="20">
        <v>0</v>
      </c>
      <c r="L12" s="20">
        <v>2390000</v>
      </c>
      <c r="M12" s="20">
        <v>0</v>
      </c>
    </row>
    <row r="13" spans="1:16" ht="18.75" x14ac:dyDescent="0.3">
      <c r="F13" s="16"/>
      <c r="G13" s="17" t="s">
        <v>13</v>
      </c>
      <c r="H13" s="21">
        <v>4</v>
      </c>
      <c r="I13" s="21">
        <v>1</v>
      </c>
      <c r="J13" s="21">
        <v>0</v>
      </c>
      <c r="K13" s="21">
        <v>0</v>
      </c>
      <c r="L13" s="21">
        <v>2</v>
      </c>
      <c r="M13" s="21">
        <v>0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4</v>
      </c>
      <c r="I15" s="21">
        <v>1</v>
      </c>
      <c r="J15" s="21">
        <v>0</v>
      </c>
      <c r="K15" s="21">
        <v>0</v>
      </c>
      <c r="L15" s="21">
        <v>2</v>
      </c>
      <c r="M15" s="21">
        <v>0</v>
      </c>
    </row>
    <row r="16" spans="1:16" ht="18.75" x14ac:dyDescent="0.35">
      <c r="F16" s="23"/>
      <c r="G16" s="19" t="s">
        <v>11</v>
      </c>
      <c r="H16" s="20">
        <v>3984000</v>
      </c>
      <c r="I16" s="20">
        <v>6894000</v>
      </c>
      <c r="J16" s="20">
        <v>0</v>
      </c>
      <c r="K16" s="20">
        <v>0</v>
      </c>
      <c r="L16" s="20">
        <v>2390000</v>
      </c>
      <c r="M16" s="20">
        <v>0</v>
      </c>
      <c r="P16" s="24"/>
    </row>
    <row r="17" spans="6:13" ht="18.75" x14ac:dyDescent="0.35">
      <c r="F17" s="23"/>
      <c r="G17" s="17" t="s">
        <v>9</v>
      </c>
      <c r="H17" s="25">
        <v>3984000</v>
      </c>
      <c r="I17" s="25">
        <v>6894000</v>
      </c>
      <c r="J17" s="25">
        <v>0</v>
      </c>
      <c r="K17" s="25">
        <v>0</v>
      </c>
      <c r="L17" s="25">
        <v>2390000</v>
      </c>
      <c r="M17" s="25">
        <v>0</v>
      </c>
    </row>
    <row r="18" spans="6:13" ht="18.75" x14ac:dyDescent="0.3">
      <c r="F18" s="16"/>
      <c r="G18" s="14" t="s">
        <v>17</v>
      </c>
      <c r="H18" s="26">
        <v>-3621818</v>
      </c>
      <c r="I18" s="26">
        <v>-6267273</v>
      </c>
      <c r="J18" s="26">
        <v>0</v>
      </c>
      <c r="K18" s="26">
        <v>0</v>
      </c>
      <c r="L18" s="26">
        <v>-2172727</v>
      </c>
      <c r="M18" s="26">
        <v>0</v>
      </c>
    </row>
    <row r="19" spans="6:13" ht="18.75" x14ac:dyDescent="0.3">
      <c r="F19" s="16"/>
      <c r="G19" s="10" t="s">
        <v>16</v>
      </c>
      <c r="H19" s="11">
        <v>-3621818</v>
      </c>
      <c r="I19" s="11">
        <v>-6267273</v>
      </c>
      <c r="J19" s="11">
        <v>0</v>
      </c>
      <c r="K19" s="11">
        <v>0</v>
      </c>
      <c r="L19" s="11">
        <v>-2172727</v>
      </c>
      <c r="M19" s="11">
        <v>0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1403" priority="46" operator="containsText" text="#">
      <formula>NOT(ISERROR(SEARCH("#",H22)))</formula>
    </cfRule>
    <cfRule type="containsText" dxfId="1402" priority="50" operator="containsText" text="BORED">
      <formula>NOT(ISERROR(SEARCH("BORED",H22)))</formula>
    </cfRule>
    <cfRule type="containsText" dxfId="1401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1400" priority="27" operator="containsText" text="X">
      <formula>NOT(ISERROR(SEARCH("X",H24)))</formula>
    </cfRule>
    <cfRule type="containsText" dxfId="1399" priority="30" operator="containsText" text="#">
      <formula>NOT(ISERROR(SEARCH("#",H24)))</formula>
    </cfRule>
    <cfRule type="containsText" dxfId="1398" priority="33" operator="containsText" text="BORED">
      <formula>NOT(ISERROR(SEARCH("BORED",H24)))</formula>
    </cfRule>
    <cfRule type="containsText" dxfId="1397" priority="34" operator="containsText" text="HAPPY">
      <formula>NOT(ISERROR(SEARCH("HAPPY",H24)))</formula>
    </cfRule>
  </conditionalFormatting>
  <conditionalFormatting sqref="H22">
    <cfRule type="containsText" dxfId="1396" priority="29" operator="containsText" text="X">
      <formula>NOT(ISERROR(SEARCH("X",H22)))</formula>
    </cfRule>
  </conditionalFormatting>
  <conditionalFormatting sqref="H23">
    <cfRule type="containsText" dxfId="1395" priority="28" operator="containsText" text="X">
      <formula>NOT(ISERROR(SEARCH("X",H23)))</formula>
    </cfRule>
  </conditionalFormatting>
  <conditionalFormatting sqref="I22:M23">
    <cfRule type="containsText" dxfId="1390" priority="20" operator="containsText" text="#">
      <formula>NOT(ISERROR(SEARCH("#",I22)))</formula>
    </cfRule>
    <cfRule type="containsText" dxfId="1389" priority="24" operator="containsText" text="BORED">
      <formula>NOT(ISERROR(SEARCH("BORED",I22)))</formula>
    </cfRule>
    <cfRule type="containsText" dxfId="1388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1387" priority="1" operator="containsText" text="X">
      <formula>NOT(ISERROR(SEARCH("X",I24)))</formula>
    </cfRule>
    <cfRule type="containsText" dxfId="1386" priority="4" operator="containsText" text="#">
      <formula>NOT(ISERROR(SEARCH("#",I24)))</formula>
    </cfRule>
    <cfRule type="containsText" dxfId="1385" priority="7" operator="containsText" text="BORED">
      <formula>NOT(ISERROR(SEARCH("BORED",I24)))</formula>
    </cfRule>
    <cfRule type="containsText" dxfId="1384" priority="8" operator="containsText" text="HAPPY">
      <formula>NOT(ISERROR(SEARCH("HAPPY",I24)))</formula>
    </cfRule>
  </conditionalFormatting>
  <conditionalFormatting sqref="I22:M22">
    <cfRule type="containsText" dxfId="1383" priority="3" operator="containsText" text="X">
      <formula>NOT(ISERROR(SEARCH("X",I22)))</formula>
    </cfRule>
  </conditionalFormatting>
  <conditionalFormatting sqref="I23:M23">
    <cfRule type="containsText" dxfId="1382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AB4CBA17-22ED-4ED3-9B15-8F6D6CE22704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1AF543ED-1020-45B4-B6B0-E046AF5A0411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25427B54-6111-4800-9EBD-3B8A7BCDDEEC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8DC6E7ED-A045-49DB-8C8E-86E2A4CBDC16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A5DD46E4-EC45-476D-B1F6-5B87251D4BA8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9ACFCE25-CD39-47FD-A20C-575F5F385630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0A308729-7C30-46B4-8908-94373A3C694E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77A6B14F-0480-49B7-8257-3D7551AC3310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284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283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287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286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290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289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293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292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296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295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299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298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302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301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305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304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308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307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311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310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162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"SDN01"</f>
        <v>SDN01</v>
      </c>
    </row>
    <row r="6" spans="1:16" ht="20.25" x14ac:dyDescent="0.4">
      <c r="B6" s="4" t="s">
        <v>19</v>
      </c>
      <c r="C6" s="3">
        <f ca="1">MONTH(TODAY())</f>
        <v>5</v>
      </c>
      <c r="G6" s="37" t="s">
        <v>334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-5320909</v>
      </c>
      <c r="I9" s="11">
        <v>-10500908</v>
      </c>
      <c r="J9" s="11">
        <v>-4800000</v>
      </c>
      <c r="K9" s="11">
        <v>-3058182</v>
      </c>
      <c r="L9" s="11">
        <v>-4899954</v>
      </c>
      <c r="M9" s="11">
        <v>-975909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-5320909</v>
      </c>
      <c r="I10" s="15">
        <v>-10500908</v>
      </c>
      <c r="J10" s="15">
        <v>-4800000</v>
      </c>
      <c r="K10" s="15">
        <v>-3058182</v>
      </c>
      <c r="L10" s="15">
        <v>-4899954</v>
      </c>
      <c r="M10" s="15">
        <v>-975909</v>
      </c>
    </row>
    <row r="11" spans="1:16" ht="18.75" x14ac:dyDescent="0.3">
      <c r="B11" s="4" t="s">
        <v>22</v>
      </c>
      <c r="C11" s="3" t="str">
        <f>"L-"&amp;$G$5</f>
        <v>L-SDN01</v>
      </c>
      <c r="F11" s="16"/>
      <c r="G11" s="17" t="s">
        <v>9</v>
      </c>
      <c r="H11" s="18">
        <v>5853000</v>
      </c>
      <c r="I11" s="18">
        <v>11551000</v>
      </c>
      <c r="J11" s="18">
        <v>5280000</v>
      </c>
      <c r="K11" s="18">
        <v>3364000</v>
      </c>
      <c r="L11" s="18">
        <v>5389950</v>
      </c>
      <c r="M11" s="18">
        <v>1073500</v>
      </c>
    </row>
    <row r="12" spans="1:16" ht="18.75" x14ac:dyDescent="0.3">
      <c r="F12" s="16"/>
      <c r="G12" s="19" t="s">
        <v>11</v>
      </c>
      <c r="H12" s="20">
        <v>5853000</v>
      </c>
      <c r="I12" s="20">
        <v>11551000</v>
      </c>
      <c r="J12" s="20">
        <v>5280000</v>
      </c>
      <c r="K12" s="20">
        <v>3364000</v>
      </c>
      <c r="L12" s="20">
        <v>5389950</v>
      </c>
      <c r="M12" s="20">
        <v>1073500</v>
      </c>
    </row>
    <row r="13" spans="1:16" ht="18.75" x14ac:dyDescent="0.3">
      <c r="F13" s="16"/>
      <c r="G13" s="17" t="s">
        <v>13</v>
      </c>
      <c r="H13" s="21">
        <v>8</v>
      </c>
      <c r="I13" s="21">
        <v>23</v>
      </c>
      <c r="J13" s="21">
        <v>15</v>
      </c>
      <c r="K13" s="21">
        <v>5</v>
      </c>
      <c r="L13" s="21">
        <v>15</v>
      </c>
      <c r="M13" s="21">
        <v>3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8</v>
      </c>
      <c r="I15" s="21">
        <v>23</v>
      </c>
      <c r="J15" s="21">
        <v>15</v>
      </c>
      <c r="K15" s="21">
        <v>5</v>
      </c>
      <c r="L15" s="21">
        <v>15</v>
      </c>
      <c r="M15" s="21">
        <v>3</v>
      </c>
    </row>
    <row r="16" spans="1:16" ht="18.75" x14ac:dyDescent="0.35">
      <c r="F16" s="23"/>
      <c r="G16" s="19" t="s">
        <v>11</v>
      </c>
      <c r="H16" s="20">
        <v>5853000</v>
      </c>
      <c r="I16" s="20">
        <v>11551000</v>
      </c>
      <c r="J16" s="20">
        <v>5280000</v>
      </c>
      <c r="K16" s="20">
        <v>3364000</v>
      </c>
      <c r="L16" s="20">
        <v>5389950</v>
      </c>
      <c r="M16" s="20">
        <v>1073500</v>
      </c>
      <c r="P16" s="24"/>
    </row>
    <row r="17" spans="6:13" ht="18.75" x14ac:dyDescent="0.35">
      <c r="F17" s="23"/>
      <c r="G17" s="17" t="s">
        <v>9</v>
      </c>
      <c r="H17" s="25">
        <v>5853000</v>
      </c>
      <c r="I17" s="25">
        <v>11551000</v>
      </c>
      <c r="J17" s="25">
        <v>5280000</v>
      </c>
      <c r="K17" s="25">
        <v>3364000</v>
      </c>
      <c r="L17" s="25">
        <v>5389950</v>
      </c>
      <c r="M17" s="25">
        <v>1073500</v>
      </c>
    </row>
    <row r="18" spans="6:13" ht="18.75" x14ac:dyDescent="0.3">
      <c r="F18" s="16"/>
      <c r="G18" s="14" t="s">
        <v>17</v>
      </c>
      <c r="H18" s="26">
        <v>-5320909</v>
      </c>
      <c r="I18" s="26">
        <v>-10500908</v>
      </c>
      <c r="J18" s="26">
        <v>-4800000</v>
      </c>
      <c r="K18" s="26">
        <v>-3058182</v>
      </c>
      <c r="L18" s="26">
        <v>-4899954</v>
      </c>
      <c r="M18" s="26">
        <v>-975909</v>
      </c>
    </row>
    <row r="19" spans="6:13" ht="18.75" x14ac:dyDescent="0.3">
      <c r="F19" s="16"/>
      <c r="G19" s="10" t="s">
        <v>16</v>
      </c>
      <c r="H19" s="11">
        <v>-5320909</v>
      </c>
      <c r="I19" s="11">
        <v>-10500908</v>
      </c>
      <c r="J19" s="11">
        <v>-4800000</v>
      </c>
      <c r="K19" s="11">
        <v>-3058182</v>
      </c>
      <c r="L19" s="11">
        <v>-4899954</v>
      </c>
      <c r="M19" s="11">
        <v>-975909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1377" priority="46" operator="containsText" text="#">
      <formula>NOT(ISERROR(SEARCH("#",H22)))</formula>
    </cfRule>
    <cfRule type="containsText" dxfId="1376" priority="50" operator="containsText" text="BORED">
      <formula>NOT(ISERROR(SEARCH("BORED",H22)))</formula>
    </cfRule>
    <cfRule type="containsText" dxfId="1375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1374" priority="27" operator="containsText" text="X">
      <formula>NOT(ISERROR(SEARCH("X",H24)))</formula>
    </cfRule>
    <cfRule type="containsText" dxfId="1373" priority="30" operator="containsText" text="#">
      <formula>NOT(ISERROR(SEARCH("#",H24)))</formula>
    </cfRule>
    <cfRule type="containsText" dxfId="1372" priority="33" operator="containsText" text="BORED">
      <formula>NOT(ISERROR(SEARCH("BORED",H24)))</formula>
    </cfRule>
    <cfRule type="containsText" dxfId="1371" priority="34" operator="containsText" text="HAPPY">
      <formula>NOT(ISERROR(SEARCH("HAPPY",H24)))</formula>
    </cfRule>
  </conditionalFormatting>
  <conditionalFormatting sqref="H22">
    <cfRule type="containsText" dxfId="1370" priority="29" operator="containsText" text="X">
      <formula>NOT(ISERROR(SEARCH("X",H22)))</formula>
    </cfRule>
  </conditionalFormatting>
  <conditionalFormatting sqref="H23">
    <cfRule type="containsText" dxfId="1369" priority="28" operator="containsText" text="X">
      <formula>NOT(ISERROR(SEARCH("X",H23)))</formula>
    </cfRule>
  </conditionalFormatting>
  <conditionalFormatting sqref="I22:M23">
    <cfRule type="containsText" dxfId="1364" priority="20" operator="containsText" text="#">
      <formula>NOT(ISERROR(SEARCH("#",I22)))</formula>
    </cfRule>
    <cfRule type="containsText" dxfId="1363" priority="24" operator="containsText" text="BORED">
      <formula>NOT(ISERROR(SEARCH("BORED",I22)))</formula>
    </cfRule>
    <cfRule type="containsText" dxfId="1362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1361" priority="1" operator="containsText" text="X">
      <formula>NOT(ISERROR(SEARCH("X",I24)))</formula>
    </cfRule>
    <cfRule type="containsText" dxfId="1360" priority="4" operator="containsText" text="#">
      <formula>NOT(ISERROR(SEARCH("#",I24)))</formula>
    </cfRule>
    <cfRule type="containsText" dxfId="1359" priority="7" operator="containsText" text="BORED">
      <formula>NOT(ISERROR(SEARCH("BORED",I24)))</formula>
    </cfRule>
    <cfRule type="containsText" dxfId="1358" priority="8" operator="containsText" text="HAPPY">
      <formula>NOT(ISERROR(SEARCH("HAPPY",I24)))</formula>
    </cfRule>
  </conditionalFormatting>
  <conditionalFormatting sqref="I22:M22">
    <cfRule type="containsText" dxfId="1357" priority="3" operator="containsText" text="X">
      <formula>NOT(ISERROR(SEARCH("X",I22)))</formula>
    </cfRule>
  </conditionalFormatting>
  <conditionalFormatting sqref="I23:M23">
    <cfRule type="containsText" dxfId="1356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5242368C-B523-442B-AF5B-2A8639A039C8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23313DBE-0161-49EA-99F9-C8D8BC1B0F11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3BA11707-53EA-4499-B95A-62288EAB77C9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0ABCD17E-2E09-4288-8C2F-E8A01F8364C0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68AD7231-D9CA-4CFC-BEFF-5964CBCE7DB3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29910FA5-2D8B-4FA5-8F72-DB85B8597860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4F55FBD0-1A66-439C-B8C2-C1FBABA93883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664943AC-34CB-4DB9-AECF-39D5019A1ECA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314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313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317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316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320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319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165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"SDN02"</f>
        <v>SDN02</v>
      </c>
    </row>
    <row r="6" spans="1:16" ht="20.25" x14ac:dyDescent="0.4">
      <c r="B6" s="4" t="s">
        <v>19</v>
      </c>
      <c r="C6" s="3">
        <f ca="1">MONTH(TODAY())</f>
        <v>5</v>
      </c>
      <c r="G6" s="37" t="s">
        <v>335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-10272727</v>
      </c>
      <c r="I9" s="11">
        <v>-10473638</v>
      </c>
      <c r="J9" s="11">
        <v>-8030455</v>
      </c>
      <c r="K9" s="11">
        <v>-1322727</v>
      </c>
      <c r="L9" s="11">
        <v>-5481817</v>
      </c>
      <c r="M9" s="11">
        <v>-1755455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-10272727</v>
      </c>
      <c r="I10" s="15">
        <v>-10473638</v>
      </c>
      <c r="J10" s="15">
        <v>-8030455</v>
      </c>
      <c r="K10" s="15">
        <v>-1322727</v>
      </c>
      <c r="L10" s="15">
        <v>-5481817</v>
      </c>
      <c r="M10" s="15">
        <v>-1755455</v>
      </c>
    </row>
    <row r="11" spans="1:16" ht="18.75" x14ac:dyDescent="0.3">
      <c r="B11" s="4" t="s">
        <v>22</v>
      </c>
      <c r="C11" s="3" t="str">
        <f>"L-"&amp;$G$5</f>
        <v>L-SDN02</v>
      </c>
      <c r="F11" s="16"/>
      <c r="G11" s="17" t="s">
        <v>9</v>
      </c>
      <c r="H11" s="18">
        <v>11300000</v>
      </c>
      <c r="I11" s="18">
        <v>11521000</v>
      </c>
      <c r="J11" s="18">
        <v>8833500</v>
      </c>
      <c r="K11" s="18">
        <v>1455000</v>
      </c>
      <c r="L11" s="18">
        <v>6030000</v>
      </c>
      <c r="M11" s="18">
        <v>1931000</v>
      </c>
    </row>
    <row r="12" spans="1:16" ht="18.75" x14ac:dyDescent="0.3">
      <c r="F12" s="16"/>
      <c r="G12" s="19" t="s">
        <v>11</v>
      </c>
      <c r="H12" s="20">
        <v>11300000</v>
      </c>
      <c r="I12" s="20">
        <v>11521000</v>
      </c>
      <c r="J12" s="20">
        <v>8833500</v>
      </c>
      <c r="K12" s="20">
        <v>1455000</v>
      </c>
      <c r="L12" s="20">
        <v>6030000</v>
      </c>
      <c r="M12" s="20">
        <v>1931000</v>
      </c>
    </row>
    <row r="13" spans="1:16" ht="18.75" x14ac:dyDescent="0.3">
      <c r="F13" s="16"/>
      <c r="G13" s="17" t="s">
        <v>13</v>
      </c>
      <c r="H13" s="21">
        <v>29</v>
      </c>
      <c r="I13" s="21">
        <v>27</v>
      </c>
      <c r="J13" s="21">
        <v>14</v>
      </c>
      <c r="K13" s="21">
        <v>14</v>
      </c>
      <c r="L13" s="21">
        <v>21</v>
      </c>
      <c r="M13" s="21">
        <v>3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29</v>
      </c>
      <c r="I15" s="21">
        <v>27</v>
      </c>
      <c r="J15" s="21">
        <v>14</v>
      </c>
      <c r="K15" s="21">
        <v>14</v>
      </c>
      <c r="L15" s="21">
        <v>21</v>
      </c>
      <c r="M15" s="21">
        <v>3</v>
      </c>
    </row>
    <row r="16" spans="1:16" ht="18.75" x14ac:dyDescent="0.35">
      <c r="F16" s="23"/>
      <c r="G16" s="19" t="s">
        <v>11</v>
      </c>
      <c r="H16" s="20">
        <v>11300000</v>
      </c>
      <c r="I16" s="20">
        <v>11521000</v>
      </c>
      <c r="J16" s="20">
        <v>8833500</v>
      </c>
      <c r="K16" s="20">
        <v>1455000</v>
      </c>
      <c r="L16" s="20">
        <v>6030000</v>
      </c>
      <c r="M16" s="20">
        <v>1931000</v>
      </c>
      <c r="P16" s="24"/>
    </row>
    <row r="17" spans="6:13" ht="18.75" x14ac:dyDescent="0.35">
      <c r="F17" s="23"/>
      <c r="G17" s="17" t="s">
        <v>9</v>
      </c>
      <c r="H17" s="25">
        <v>11300000</v>
      </c>
      <c r="I17" s="25">
        <v>11521000</v>
      </c>
      <c r="J17" s="25">
        <v>8833500</v>
      </c>
      <c r="K17" s="25">
        <v>1455000</v>
      </c>
      <c r="L17" s="25">
        <v>6030000</v>
      </c>
      <c r="M17" s="25">
        <v>1931000</v>
      </c>
    </row>
    <row r="18" spans="6:13" ht="18.75" x14ac:dyDescent="0.3">
      <c r="F18" s="16"/>
      <c r="G18" s="14" t="s">
        <v>17</v>
      </c>
      <c r="H18" s="26">
        <v>-10272727</v>
      </c>
      <c r="I18" s="26">
        <v>-10473638</v>
      </c>
      <c r="J18" s="26">
        <v>-8030455</v>
      </c>
      <c r="K18" s="26">
        <v>-1322727</v>
      </c>
      <c r="L18" s="26">
        <v>-5481817</v>
      </c>
      <c r="M18" s="26">
        <v>-1755455</v>
      </c>
    </row>
    <row r="19" spans="6:13" ht="18.75" x14ac:dyDescent="0.3">
      <c r="F19" s="16"/>
      <c r="G19" s="10" t="s">
        <v>16</v>
      </c>
      <c r="H19" s="11">
        <v>-10272727</v>
      </c>
      <c r="I19" s="11">
        <v>-10473638</v>
      </c>
      <c r="J19" s="11">
        <v>-8030455</v>
      </c>
      <c r="K19" s="11">
        <v>-1322727</v>
      </c>
      <c r="L19" s="11">
        <v>-5481817</v>
      </c>
      <c r="M19" s="11">
        <v>-1755455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1351" priority="46" operator="containsText" text="#">
      <formula>NOT(ISERROR(SEARCH("#",H22)))</formula>
    </cfRule>
    <cfRule type="containsText" dxfId="1350" priority="50" operator="containsText" text="BORED">
      <formula>NOT(ISERROR(SEARCH("BORED",H22)))</formula>
    </cfRule>
    <cfRule type="containsText" dxfId="1349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1348" priority="27" operator="containsText" text="X">
      <formula>NOT(ISERROR(SEARCH("X",H24)))</formula>
    </cfRule>
    <cfRule type="containsText" dxfId="1347" priority="30" operator="containsText" text="#">
      <formula>NOT(ISERROR(SEARCH("#",H24)))</formula>
    </cfRule>
    <cfRule type="containsText" dxfId="1346" priority="33" operator="containsText" text="BORED">
      <formula>NOT(ISERROR(SEARCH("BORED",H24)))</formula>
    </cfRule>
    <cfRule type="containsText" dxfId="1345" priority="34" operator="containsText" text="HAPPY">
      <formula>NOT(ISERROR(SEARCH("HAPPY",H24)))</formula>
    </cfRule>
  </conditionalFormatting>
  <conditionalFormatting sqref="H22">
    <cfRule type="containsText" dxfId="1344" priority="29" operator="containsText" text="X">
      <formula>NOT(ISERROR(SEARCH("X",H22)))</formula>
    </cfRule>
  </conditionalFormatting>
  <conditionalFormatting sqref="H23">
    <cfRule type="containsText" dxfId="1343" priority="28" operator="containsText" text="X">
      <formula>NOT(ISERROR(SEARCH("X",H23)))</formula>
    </cfRule>
  </conditionalFormatting>
  <conditionalFormatting sqref="I22:M23">
    <cfRule type="containsText" dxfId="1338" priority="20" operator="containsText" text="#">
      <formula>NOT(ISERROR(SEARCH("#",I22)))</formula>
    </cfRule>
    <cfRule type="containsText" dxfId="1337" priority="24" operator="containsText" text="BORED">
      <formula>NOT(ISERROR(SEARCH("BORED",I22)))</formula>
    </cfRule>
    <cfRule type="containsText" dxfId="1336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1335" priority="1" operator="containsText" text="X">
      <formula>NOT(ISERROR(SEARCH("X",I24)))</formula>
    </cfRule>
    <cfRule type="containsText" dxfId="1334" priority="4" operator="containsText" text="#">
      <formula>NOT(ISERROR(SEARCH("#",I24)))</formula>
    </cfRule>
    <cfRule type="containsText" dxfId="1333" priority="7" operator="containsText" text="BORED">
      <formula>NOT(ISERROR(SEARCH("BORED",I24)))</formula>
    </cfRule>
    <cfRule type="containsText" dxfId="1332" priority="8" operator="containsText" text="HAPPY">
      <formula>NOT(ISERROR(SEARCH("HAPPY",I24)))</formula>
    </cfRule>
  </conditionalFormatting>
  <conditionalFormatting sqref="I22:M22">
    <cfRule type="containsText" dxfId="1331" priority="3" operator="containsText" text="X">
      <formula>NOT(ISERROR(SEARCH("X",I22)))</formula>
    </cfRule>
  </conditionalFormatting>
  <conditionalFormatting sqref="I23:M23">
    <cfRule type="containsText" dxfId="1330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082C4649-9A88-4147-B8CE-032395209A9D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2D6CA7D0-FE19-4A87-86F8-B86EAEC6F1E0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786EDBE0-7721-4822-94F7-64C5AE11920B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72793F88-D095-43A6-9007-C562FB709E41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E5E4F57C-5691-4CFB-AF96-E031384127F8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1A1657E8-3B19-43AC-8A9D-BAF5701A4A63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8FC69CD7-C6BD-40A1-91DD-C0AF17510AE9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2E4910C7-5E9D-4F28-BCF6-71EBFF76F015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zoomScale="85" zoomScaleNormal="85" workbookViewId="0">
      <pane xSplit="2" topLeftCell="C1" activePane="topRight" state="frozen"/>
      <selection activeCell="B5" sqref="B5"/>
      <selection pane="topRight" activeCell="H9" sqref="H9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168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"SHN01"</f>
        <v>SHN01</v>
      </c>
    </row>
    <row r="6" spans="1:16" ht="20.25" x14ac:dyDescent="0.4">
      <c r="B6" s="4" t="s">
        <v>19</v>
      </c>
      <c r="C6" s="3">
        <f ca="1">MONTH(TODAY())</f>
        <v>5</v>
      </c>
      <c r="G6" s="37" t="s">
        <v>336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 t="e">
        <v>#VALUE!</v>
      </c>
      <c r="I9" s="11" t="e">
        <v>#VALUE!</v>
      </c>
      <c r="J9" s="11" t="e">
        <v>#VALUE!</v>
      </c>
      <c r="K9" s="11" t="e">
        <v>#VALUE!</v>
      </c>
      <c r="L9" s="11" t="e">
        <v>#VALUE!</v>
      </c>
      <c r="M9" s="11" t="e">
        <v>#VALUE!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 t="e">
        <v>#VALUE!</v>
      </c>
      <c r="I10" s="15" t="e">
        <v>#VALUE!</v>
      </c>
      <c r="J10" s="15" t="e">
        <v>#VALUE!</v>
      </c>
      <c r="K10" s="15" t="e">
        <v>#VALUE!</v>
      </c>
      <c r="L10" s="15" t="e">
        <v>#VALUE!</v>
      </c>
      <c r="M10" s="15" t="e">
        <v>#VALUE!</v>
      </c>
    </row>
    <row r="11" spans="1:16" ht="18.75" x14ac:dyDescent="0.3">
      <c r="B11" s="4" t="s">
        <v>22</v>
      </c>
      <c r="C11" s="3" t="str">
        <f>"L-"&amp;$G$5</f>
        <v>L-SHN01</v>
      </c>
      <c r="F11" s="16"/>
      <c r="G11" s="17" t="s">
        <v>9</v>
      </c>
      <c r="H11" s="18" t="e">
        <v>#VALUE!</v>
      </c>
      <c r="I11" s="18" t="e">
        <v>#VALUE!</v>
      </c>
      <c r="J11" s="18" t="e">
        <v>#VALUE!</v>
      </c>
      <c r="K11" s="18" t="e">
        <v>#VALUE!</v>
      </c>
      <c r="L11" s="18" t="e">
        <v>#VALUE!</v>
      </c>
      <c r="M11" s="18" t="e">
        <v>#VALUE!</v>
      </c>
    </row>
    <row r="12" spans="1:16" ht="18.75" x14ac:dyDescent="0.3">
      <c r="F12" s="16"/>
      <c r="G12" s="19" t="s">
        <v>11</v>
      </c>
      <c r="H12" s="20" t="e">
        <v>#VALUE!</v>
      </c>
      <c r="I12" s="20" t="e">
        <v>#VALUE!</v>
      </c>
      <c r="J12" s="20" t="e">
        <v>#VALUE!</v>
      </c>
      <c r="K12" s="20" t="e">
        <v>#VALUE!</v>
      </c>
      <c r="L12" s="20" t="e">
        <v>#VALUE!</v>
      </c>
      <c r="M12" s="20" t="e">
        <v>#VALUE!</v>
      </c>
    </row>
    <row r="13" spans="1:16" ht="18.75" x14ac:dyDescent="0.3">
      <c r="F13" s="16"/>
      <c r="G13" s="17" t="s">
        <v>13</v>
      </c>
      <c r="H13" s="21" t="e">
        <v>#VALUE!</v>
      </c>
      <c r="I13" s="21" t="e">
        <v>#VALUE!</v>
      </c>
      <c r="J13" s="21" t="e">
        <v>#VALUE!</v>
      </c>
      <c r="K13" s="21" t="e">
        <v>#VALUE!</v>
      </c>
      <c r="L13" s="21" t="e">
        <v>#VALUE!</v>
      </c>
      <c r="M13" s="21" t="e">
        <v>#VALUE!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17</v>
      </c>
      <c r="I15" s="21">
        <v>38</v>
      </c>
      <c r="J15" s="21">
        <v>11</v>
      </c>
      <c r="K15" s="21">
        <v>16</v>
      </c>
      <c r="L15" s="21">
        <v>13</v>
      </c>
      <c r="M15" s="21">
        <v>11</v>
      </c>
    </row>
    <row r="16" spans="1:16" ht="18.75" x14ac:dyDescent="0.35">
      <c r="F16" s="23"/>
      <c r="G16" s="19" t="s">
        <v>11</v>
      </c>
      <c r="H16" s="20">
        <v>4070900</v>
      </c>
      <c r="I16" s="20">
        <v>18247400</v>
      </c>
      <c r="J16" s="20">
        <v>5543900</v>
      </c>
      <c r="K16" s="20">
        <v>8907800</v>
      </c>
      <c r="L16" s="20">
        <v>11966200</v>
      </c>
      <c r="M16" s="20">
        <v>8262700</v>
      </c>
      <c r="P16" s="24"/>
    </row>
    <row r="17" spans="6:13" ht="18.75" x14ac:dyDescent="0.35">
      <c r="F17" s="23"/>
      <c r="G17" s="17" t="s">
        <v>9</v>
      </c>
      <c r="H17" s="25">
        <v>4070900</v>
      </c>
      <c r="I17" s="25">
        <v>18247400</v>
      </c>
      <c r="J17" s="25">
        <v>5543900</v>
      </c>
      <c r="K17" s="25">
        <v>8907800</v>
      </c>
      <c r="L17" s="25">
        <v>11966200</v>
      </c>
      <c r="M17" s="25">
        <v>8262700</v>
      </c>
    </row>
    <row r="18" spans="6:13" ht="18.75" x14ac:dyDescent="0.3">
      <c r="F18" s="16"/>
      <c r="G18" s="14" t="s">
        <v>17</v>
      </c>
      <c r="H18" s="26">
        <v>-3700816</v>
      </c>
      <c r="I18" s="26">
        <v>-16588545</v>
      </c>
      <c r="J18" s="26">
        <v>-5039908</v>
      </c>
      <c r="K18" s="26">
        <v>-8097998</v>
      </c>
      <c r="L18" s="26">
        <v>-10878365</v>
      </c>
      <c r="M18" s="26">
        <v>-7511543</v>
      </c>
    </row>
    <row r="19" spans="6:13" ht="18.75" x14ac:dyDescent="0.3">
      <c r="F19" s="16"/>
      <c r="G19" s="10" t="s">
        <v>16</v>
      </c>
      <c r="H19" s="11">
        <v>-3700816</v>
      </c>
      <c r="I19" s="11">
        <v>-16588545</v>
      </c>
      <c r="J19" s="11">
        <v>-5039908</v>
      </c>
      <c r="K19" s="11">
        <v>-8097998</v>
      </c>
      <c r="L19" s="11">
        <v>-10878365</v>
      </c>
      <c r="M19" s="11">
        <v>-7511543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e">
        <f>IF(H$13=H$15,"=","X")</f>
        <v>#VALUE!</v>
      </c>
      <c r="I22" s="29" t="e">
        <f t="shared" ref="I22:M22" si="0">IF(I$13=I$15,"=","X")</f>
        <v>#VALUE!</v>
      </c>
      <c r="J22" s="29" t="e">
        <f t="shared" si="0"/>
        <v>#VALUE!</v>
      </c>
      <c r="K22" s="29" t="e">
        <f t="shared" si="0"/>
        <v>#VALUE!</v>
      </c>
      <c r="L22" s="29" t="e">
        <f t="shared" si="0"/>
        <v>#VALUE!</v>
      </c>
      <c r="M22" s="29" t="e">
        <f t="shared" si="0"/>
        <v>#VALUE!</v>
      </c>
    </row>
    <row r="23" spans="6:13" ht="18.75" customHeight="1" x14ac:dyDescent="0.35">
      <c r="F23" s="39"/>
      <c r="G23" s="34" t="s">
        <v>27</v>
      </c>
      <c r="H23" s="29" t="e">
        <f>IF(AND(ROUND(H11,0)=ROUND(H12,0),ROUND(H16,0)=ROUND(H17,0),ROUND(H12,0)=ROUND(H16,0)),"=","X")</f>
        <v>#VALUE!</v>
      </c>
      <c r="I23" s="29" t="e">
        <f t="shared" ref="I23:M23" si="1">IF(AND(ROUND(I11,0)=ROUND(I12,0),ROUND(I16,0)=ROUND(I17,0),ROUND(I12,0)=ROUND(I16,0)),"=","X")</f>
        <v>#VALUE!</v>
      </c>
      <c r="J23" s="29" t="e">
        <f t="shared" si="1"/>
        <v>#VALUE!</v>
      </c>
      <c r="K23" s="29" t="e">
        <f t="shared" si="1"/>
        <v>#VALUE!</v>
      </c>
      <c r="L23" s="29" t="e">
        <f t="shared" si="1"/>
        <v>#VALUE!</v>
      </c>
      <c r="M23" s="29" t="e">
        <f t="shared" si="1"/>
        <v>#VALUE!</v>
      </c>
    </row>
    <row r="24" spans="6:13" ht="18.75" x14ac:dyDescent="0.35">
      <c r="F24" s="39"/>
      <c r="G24" s="30" t="s">
        <v>16</v>
      </c>
      <c r="H24" s="29" t="e">
        <f>IF(AND(ROUND(H$9,0)=ROUND(H$10,0),ROUND(H$18,0)=ROUND(H$19,0),ROUND(H$9,0)=ROUND(H$19,0)),"=","X")</f>
        <v>#VALUE!</v>
      </c>
      <c r="I24" s="29" t="e">
        <f t="shared" ref="I24:M24" si="2">IF(AND(ROUND(I$9,0)=ROUND(I$10,0),ROUND(I$18,0)=ROUND(I$19,0),ROUND(I$9,0)=ROUND(I$19,0)),"=","X")</f>
        <v>#VALUE!</v>
      </c>
      <c r="J24" s="29" t="e">
        <f t="shared" si="2"/>
        <v>#VALUE!</v>
      </c>
      <c r="K24" s="29" t="e">
        <f t="shared" si="2"/>
        <v>#VALUE!</v>
      </c>
      <c r="L24" s="29" t="e">
        <f t="shared" si="2"/>
        <v>#VALUE!</v>
      </c>
      <c r="M24" s="29" t="e">
        <f t="shared" si="2"/>
        <v>#VALUE!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1325" priority="46" operator="containsText" text="#">
      <formula>NOT(ISERROR(SEARCH("#",H22)))</formula>
    </cfRule>
    <cfRule type="containsText" dxfId="1324" priority="50" operator="containsText" text="BORED">
      <formula>NOT(ISERROR(SEARCH("BORED",H22)))</formula>
    </cfRule>
    <cfRule type="containsText" dxfId="1323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1322" priority="27" operator="containsText" text="X">
      <formula>NOT(ISERROR(SEARCH("X",H24)))</formula>
    </cfRule>
    <cfRule type="containsText" dxfId="1321" priority="30" operator="containsText" text="#">
      <formula>NOT(ISERROR(SEARCH("#",H24)))</formula>
    </cfRule>
    <cfRule type="containsText" dxfId="1320" priority="33" operator="containsText" text="BORED">
      <formula>NOT(ISERROR(SEARCH("BORED",H24)))</formula>
    </cfRule>
    <cfRule type="containsText" dxfId="1319" priority="34" operator="containsText" text="HAPPY">
      <formula>NOT(ISERROR(SEARCH("HAPPY",H24)))</formula>
    </cfRule>
  </conditionalFormatting>
  <conditionalFormatting sqref="H22">
    <cfRule type="containsText" dxfId="1318" priority="29" operator="containsText" text="X">
      <formula>NOT(ISERROR(SEARCH("X",H22)))</formula>
    </cfRule>
  </conditionalFormatting>
  <conditionalFormatting sqref="H23">
    <cfRule type="containsText" dxfId="1317" priority="28" operator="containsText" text="X">
      <formula>NOT(ISERROR(SEARCH("X",H23)))</formula>
    </cfRule>
  </conditionalFormatting>
  <conditionalFormatting sqref="I22:M23">
    <cfRule type="containsText" dxfId="1312" priority="20" operator="containsText" text="#">
      <formula>NOT(ISERROR(SEARCH("#",I22)))</formula>
    </cfRule>
    <cfRule type="containsText" dxfId="1311" priority="24" operator="containsText" text="BORED">
      <formula>NOT(ISERROR(SEARCH("BORED",I22)))</formula>
    </cfRule>
    <cfRule type="containsText" dxfId="1310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1309" priority="1" operator="containsText" text="X">
      <formula>NOT(ISERROR(SEARCH("X",I24)))</formula>
    </cfRule>
    <cfRule type="containsText" dxfId="1308" priority="4" operator="containsText" text="#">
      <formula>NOT(ISERROR(SEARCH("#",I24)))</formula>
    </cfRule>
    <cfRule type="containsText" dxfId="1307" priority="7" operator="containsText" text="BORED">
      <formula>NOT(ISERROR(SEARCH("BORED",I24)))</formula>
    </cfRule>
    <cfRule type="containsText" dxfId="1306" priority="8" operator="containsText" text="HAPPY">
      <formula>NOT(ISERROR(SEARCH("HAPPY",I24)))</formula>
    </cfRule>
  </conditionalFormatting>
  <conditionalFormatting sqref="I22:M22">
    <cfRule type="containsText" dxfId="1305" priority="3" operator="containsText" text="X">
      <formula>NOT(ISERROR(SEARCH("X",I22)))</formula>
    </cfRule>
  </conditionalFormatting>
  <conditionalFormatting sqref="I23:M23">
    <cfRule type="containsText" dxfId="1304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15BDF4F9-8CD1-46EC-8FB2-F6513C3AA412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FF907BEC-9197-4372-AC40-4899179216DA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EE87421D-F50C-4B59-82AC-932544C90BBE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C1F795F5-535C-4B14-B5A0-561D5AEB3DCB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739C39D3-2968-4199-84D2-20A9BB87C14B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F62C6B80-4F35-4DD6-9C71-9C852A77558C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6D0E1972-F877-498C-86FE-FAEC98383E3D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9B9521ED-4C28-405F-9913-34EEE0B28606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171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"SHN02"</f>
        <v>SHN02</v>
      </c>
    </row>
    <row r="6" spans="1:16" ht="20.25" x14ac:dyDescent="0.4">
      <c r="B6" s="4" t="s">
        <v>19</v>
      </c>
      <c r="C6" s="3">
        <f ca="1">MONTH(TODAY())</f>
        <v>5</v>
      </c>
      <c r="G6" s="37" t="s">
        <v>337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-26861270</v>
      </c>
      <c r="I9" s="11">
        <v>-14048953</v>
      </c>
      <c r="J9" s="11">
        <v>-13049543</v>
      </c>
      <c r="K9" s="11">
        <v>-16608225</v>
      </c>
      <c r="L9" s="11">
        <v>-21902819</v>
      </c>
      <c r="M9" s="11">
        <v>-8333408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-26861270</v>
      </c>
      <c r="I10" s="15">
        <v>-14048953</v>
      </c>
      <c r="J10" s="15">
        <v>-13049543</v>
      </c>
      <c r="K10" s="15">
        <v>-16608225</v>
      </c>
      <c r="L10" s="15">
        <v>-21902819</v>
      </c>
      <c r="M10" s="15">
        <v>-8333408</v>
      </c>
    </row>
    <row r="11" spans="1:16" ht="18.75" x14ac:dyDescent="0.3">
      <c r="B11" s="4" t="s">
        <v>22</v>
      </c>
      <c r="C11" s="3" t="str">
        <f>"L-"&amp;$G$5</f>
        <v>L-SHN02</v>
      </c>
      <c r="F11" s="16"/>
      <c r="G11" s="17" t="s">
        <v>9</v>
      </c>
      <c r="H11" s="18">
        <v>29547400</v>
      </c>
      <c r="I11" s="18">
        <v>15453850</v>
      </c>
      <c r="J11" s="18">
        <v>14354500</v>
      </c>
      <c r="K11" s="18">
        <v>18269050</v>
      </c>
      <c r="L11" s="18">
        <v>24093100</v>
      </c>
      <c r="M11" s="18">
        <v>9166750</v>
      </c>
    </row>
    <row r="12" spans="1:16" ht="18.75" x14ac:dyDescent="0.3">
      <c r="F12" s="16"/>
      <c r="G12" s="19" t="s">
        <v>11</v>
      </c>
      <c r="H12" s="20">
        <v>29547400</v>
      </c>
      <c r="I12" s="20">
        <v>15453850</v>
      </c>
      <c r="J12" s="20">
        <v>14354500</v>
      </c>
      <c r="K12" s="20">
        <v>18269050</v>
      </c>
      <c r="L12" s="20">
        <v>24093100</v>
      </c>
      <c r="M12" s="20">
        <v>9166750</v>
      </c>
    </row>
    <row r="13" spans="1:16" ht="18.75" x14ac:dyDescent="0.3">
      <c r="F13" s="16"/>
      <c r="G13" s="17" t="s">
        <v>13</v>
      </c>
      <c r="H13" s="21">
        <v>47</v>
      </c>
      <c r="I13" s="21">
        <v>22</v>
      </c>
      <c r="J13" s="21">
        <v>26</v>
      </c>
      <c r="K13" s="21">
        <v>23</v>
      </c>
      <c r="L13" s="21">
        <v>32</v>
      </c>
      <c r="M13" s="21">
        <v>11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47</v>
      </c>
      <c r="I15" s="21">
        <v>22</v>
      </c>
      <c r="J15" s="21">
        <v>26</v>
      </c>
      <c r="K15" s="21">
        <v>23</v>
      </c>
      <c r="L15" s="21">
        <v>32</v>
      </c>
      <c r="M15" s="21">
        <v>11</v>
      </c>
    </row>
    <row r="16" spans="1:16" ht="18.75" x14ac:dyDescent="0.35">
      <c r="F16" s="23"/>
      <c r="G16" s="19" t="s">
        <v>11</v>
      </c>
      <c r="H16" s="20">
        <v>29547400</v>
      </c>
      <c r="I16" s="20">
        <v>15453850</v>
      </c>
      <c r="J16" s="20">
        <v>14354500</v>
      </c>
      <c r="K16" s="20">
        <v>18269050</v>
      </c>
      <c r="L16" s="20">
        <v>24093100</v>
      </c>
      <c r="M16" s="20">
        <v>9166750</v>
      </c>
      <c r="P16" s="24"/>
    </row>
    <row r="17" spans="6:13" ht="18.75" x14ac:dyDescent="0.35">
      <c r="F17" s="23"/>
      <c r="G17" s="17" t="s">
        <v>9</v>
      </c>
      <c r="H17" s="25">
        <v>29547400</v>
      </c>
      <c r="I17" s="25">
        <v>15453850</v>
      </c>
      <c r="J17" s="25">
        <v>14354500</v>
      </c>
      <c r="K17" s="25">
        <v>18269050</v>
      </c>
      <c r="L17" s="25">
        <v>24093100</v>
      </c>
      <c r="M17" s="25">
        <v>9166750</v>
      </c>
    </row>
    <row r="18" spans="6:13" ht="18.75" x14ac:dyDescent="0.3">
      <c r="F18" s="16"/>
      <c r="G18" s="14" t="s">
        <v>17</v>
      </c>
      <c r="H18" s="26">
        <v>-26861270</v>
      </c>
      <c r="I18" s="26">
        <v>-14048953</v>
      </c>
      <c r="J18" s="26">
        <v>-13049543</v>
      </c>
      <c r="K18" s="26">
        <v>-16608225</v>
      </c>
      <c r="L18" s="26">
        <v>-21902819</v>
      </c>
      <c r="M18" s="26">
        <v>-8333408</v>
      </c>
    </row>
    <row r="19" spans="6:13" ht="18.75" x14ac:dyDescent="0.3">
      <c r="F19" s="16"/>
      <c r="G19" s="10" t="s">
        <v>16</v>
      </c>
      <c r="H19" s="11">
        <v>-26861270</v>
      </c>
      <c r="I19" s="11">
        <v>-14048953</v>
      </c>
      <c r="J19" s="11">
        <v>-13049543</v>
      </c>
      <c r="K19" s="11">
        <v>-16608225</v>
      </c>
      <c r="L19" s="11">
        <v>-21902819</v>
      </c>
      <c r="M19" s="11">
        <v>-8333408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1299" priority="46" operator="containsText" text="#">
      <formula>NOT(ISERROR(SEARCH("#",H22)))</formula>
    </cfRule>
    <cfRule type="containsText" dxfId="1298" priority="50" operator="containsText" text="BORED">
      <formula>NOT(ISERROR(SEARCH("BORED",H22)))</formula>
    </cfRule>
    <cfRule type="containsText" dxfId="1297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1296" priority="27" operator="containsText" text="X">
      <formula>NOT(ISERROR(SEARCH("X",H24)))</formula>
    </cfRule>
    <cfRule type="containsText" dxfId="1295" priority="30" operator="containsText" text="#">
      <formula>NOT(ISERROR(SEARCH("#",H24)))</formula>
    </cfRule>
    <cfRule type="containsText" dxfId="1294" priority="33" operator="containsText" text="BORED">
      <formula>NOT(ISERROR(SEARCH("BORED",H24)))</formula>
    </cfRule>
    <cfRule type="containsText" dxfId="1293" priority="34" operator="containsText" text="HAPPY">
      <formula>NOT(ISERROR(SEARCH("HAPPY",H24)))</formula>
    </cfRule>
  </conditionalFormatting>
  <conditionalFormatting sqref="H22">
    <cfRule type="containsText" dxfId="1292" priority="29" operator="containsText" text="X">
      <formula>NOT(ISERROR(SEARCH("X",H22)))</formula>
    </cfRule>
  </conditionalFormatting>
  <conditionalFormatting sqref="H23">
    <cfRule type="containsText" dxfId="1291" priority="28" operator="containsText" text="X">
      <formula>NOT(ISERROR(SEARCH("X",H23)))</formula>
    </cfRule>
  </conditionalFormatting>
  <conditionalFormatting sqref="I22:M23">
    <cfRule type="containsText" dxfId="1286" priority="20" operator="containsText" text="#">
      <formula>NOT(ISERROR(SEARCH("#",I22)))</formula>
    </cfRule>
    <cfRule type="containsText" dxfId="1285" priority="24" operator="containsText" text="BORED">
      <formula>NOT(ISERROR(SEARCH("BORED",I22)))</formula>
    </cfRule>
    <cfRule type="containsText" dxfId="1284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1283" priority="1" operator="containsText" text="X">
      <formula>NOT(ISERROR(SEARCH("X",I24)))</formula>
    </cfRule>
    <cfRule type="containsText" dxfId="1282" priority="4" operator="containsText" text="#">
      <formula>NOT(ISERROR(SEARCH("#",I24)))</formula>
    </cfRule>
    <cfRule type="containsText" dxfId="1281" priority="7" operator="containsText" text="BORED">
      <formula>NOT(ISERROR(SEARCH("BORED",I24)))</formula>
    </cfRule>
    <cfRule type="containsText" dxfId="1280" priority="8" operator="containsText" text="HAPPY">
      <formula>NOT(ISERROR(SEARCH("HAPPY",I24)))</formula>
    </cfRule>
  </conditionalFormatting>
  <conditionalFormatting sqref="I22:M22">
    <cfRule type="containsText" dxfId="1279" priority="3" operator="containsText" text="X">
      <formula>NOT(ISERROR(SEARCH("X",I22)))</formula>
    </cfRule>
  </conditionalFormatting>
  <conditionalFormatting sqref="I23:M23">
    <cfRule type="containsText" dxfId="1278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097815A8-7C06-41D4-BB6B-080B37A545F9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FDC9453E-CB2D-4CB6-9BE9-803A8537B766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AA2103EF-5685-4A4F-8F64-D54B2F1F02F8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BF22115B-D1E0-494C-9113-856BB67DD98D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30C9BA13-72DA-4EC4-98C5-0A062BDC0625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744F2CD2-3625-45CE-8CFE-633A94B5E929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E68D40E5-88DF-4C1C-B7E9-982164380FCB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20CAAA3C-A189-4C69-B3D4-1925D0D72101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174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"SHN05"</f>
        <v>SHN05</v>
      </c>
    </row>
    <row r="6" spans="1:16" ht="20.25" x14ac:dyDescent="0.4">
      <c r="B6" s="4" t="s">
        <v>19</v>
      </c>
      <c r="C6" s="3">
        <f ca="1">MONTH(TODAY())</f>
        <v>5</v>
      </c>
      <c r="G6" s="37" t="s">
        <v>338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</row>
    <row r="11" spans="1:16" ht="18.75" x14ac:dyDescent="0.3">
      <c r="B11" s="4" t="s">
        <v>22</v>
      </c>
      <c r="C11" s="3" t="str">
        <f>"L-"&amp;$G$5</f>
        <v>L-SHN05</v>
      </c>
      <c r="F11" s="16"/>
      <c r="G11" s="17" t="s">
        <v>9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</row>
    <row r="12" spans="1:16" ht="18.75" x14ac:dyDescent="0.3">
      <c r="F12" s="16"/>
      <c r="G12" s="19" t="s">
        <v>11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</row>
    <row r="13" spans="1:16" ht="18.75" x14ac:dyDescent="0.3">
      <c r="F13" s="16"/>
      <c r="G13" s="17" t="s">
        <v>13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</row>
    <row r="16" spans="1:16" ht="18.75" x14ac:dyDescent="0.35">
      <c r="F16" s="23"/>
      <c r="G16" s="19" t="s">
        <v>11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P16" s="24"/>
    </row>
    <row r="17" spans="6:13" ht="18.75" x14ac:dyDescent="0.35">
      <c r="F17" s="23"/>
      <c r="G17" s="17" t="s">
        <v>9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</row>
    <row r="18" spans="6:13" ht="18.75" x14ac:dyDescent="0.3">
      <c r="F18" s="16"/>
      <c r="G18" s="14" t="s">
        <v>17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</row>
    <row r="19" spans="6:13" ht="18.75" x14ac:dyDescent="0.3">
      <c r="F19" s="16"/>
      <c r="G19" s="10" t="s">
        <v>16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1273" priority="46" operator="containsText" text="#">
      <formula>NOT(ISERROR(SEARCH("#",H22)))</formula>
    </cfRule>
    <cfRule type="containsText" dxfId="1272" priority="50" operator="containsText" text="BORED">
      <formula>NOT(ISERROR(SEARCH("BORED",H22)))</formula>
    </cfRule>
    <cfRule type="containsText" dxfId="1271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1270" priority="27" operator="containsText" text="X">
      <formula>NOT(ISERROR(SEARCH("X",H24)))</formula>
    </cfRule>
    <cfRule type="containsText" dxfId="1269" priority="30" operator="containsText" text="#">
      <formula>NOT(ISERROR(SEARCH("#",H24)))</formula>
    </cfRule>
    <cfRule type="containsText" dxfId="1268" priority="33" operator="containsText" text="BORED">
      <formula>NOT(ISERROR(SEARCH("BORED",H24)))</formula>
    </cfRule>
    <cfRule type="containsText" dxfId="1267" priority="34" operator="containsText" text="HAPPY">
      <formula>NOT(ISERROR(SEARCH("HAPPY",H24)))</formula>
    </cfRule>
  </conditionalFormatting>
  <conditionalFormatting sqref="H22">
    <cfRule type="containsText" dxfId="1266" priority="29" operator="containsText" text="X">
      <formula>NOT(ISERROR(SEARCH("X",H22)))</formula>
    </cfRule>
  </conditionalFormatting>
  <conditionalFormatting sqref="H23">
    <cfRule type="containsText" dxfId="1265" priority="28" operator="containsText" text="X">
      <formula>NOT(ISERROR(SEARCH("X",H23)))</formula>
    </cfRule>
  </conditionalFormatting>
  <conditionalFormatting sqref="I22:M23">
    <cfRule type="containsText" dxfId="1260" priority="20" operator="containsText" text="#">
      <formula>NOT(ISERROR(SEARCH("#",I22)))</formula>
    </cfRule>
    <cfRule type="containsText" dxfId="1259" priority="24" operator="containsText" text="BORED">
      <formula>NOT(ISERROR(SEARCH("BORED",I22)))</formula>
    </cfRule>
    <cfRule type="containsText" dxfId="1258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1257" priority="1" operator="containsText" text="X">
      <formula>NOT(ISERROR(SEARCH("X",I24)))</formula>
    </cfRule>
    <cfRule type="containsText" dxfId="1256" priority="4" operator="containsText" text="#">
      <formula>NOT(ISERROR(SEARCH("#",I24)))</formula>
    </cfRule>
    <cfRule type="containsText" dxfId="1255" priority="7" operator="containsText" text="BORED">
      <formula>NOT(ISERROR(SEARCH("BORED",I24)))</formula>
    </cfRule>
    <cfRule type="containsText" dxfId="1254" priority="8" operator="containsText" text="HAPPY">
      <formula>NOT(ISERROR(SEARCH("HAPPY",I24)))</formula>
    </cfRule>
  </conditionalFormatting>
  <conditionalFormatting sqref="I22:M22">
    <cfRule type="containsText" dxfId="1253" priority="3" operator="containsText" text="X">
      <formula>NOT(ISERROR(SEARCH("X",I22)))</formula>
    </cfRule>
  </conditionalFormatting>
  <conditionalFormatting sqref="I23:M23">
    <cfRule type="containsText" dxfId="1252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B3F6E662-5CC7-48A2-9E75-F19EA184AF06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F9514996-E5A9-4882-91C4-49695832527A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8122B68D-4472-4517-986F-31469DCF3A47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58CDDED7-B82A-4387-A04A-1B4319E2B0B0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A81BA1E1-1766-48BA-9A00-30CA0BE5C861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3A93360B-F1C5-44F6-83AB-BFE40666531F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D08E34E0-90CD-4486-BCCE-8BA8CE429F34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C466D0AB-6DDF-4CF7-8C24-46F6B33C2E5E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177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"SHN06"</f>
        <v>SHN06</v>
      </c>
    </row>
    <row r="6" spans="1:16" ht="20.25" x14ac:dyDescent="0.4">
      <c r="B6" s="4" t="s">
        <v>19</v>
      </c>
      <c r="C6" s="3">
        <f ca="1">MONTH(TODAY())</f>
        <v>5</v>
      </c>
      <c r="G6" s="37" t="s">
        <v>339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 t="e">
        <v>#VALUE!</v>
      </c>
      <c r="I9" s="11" t="e">
        <v>#VALUE!</v>
      </c>
      <c r="J9" s="11" t="e">
        <v>#VALUE!</v>
      </c>
      <c r="K9" s="11" t="e">
        <v>#VALUE!</v>
      </c>
      <c r="L9" s="11" t="e">
        <v>#VALUE!</v>
      </c>
      <c r="M9" s="11" t="e">
        <v>#VALUE!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 t="e">
        <v>#VALUE!</v>
      </c>
      <c r="I10" s="15" t="e">
        <v>#VALUE!</v>
      </c>
      <c r="J10" s="15" t="e">
        <v>#VALUE!</v>
      </c>
      <c r="K10" s="15" t="e">
        <v>#VALUE!</v>
      </c>
      <c r="L10" s="15" t="e">
        <v>#VALUE!</v>
      </c>
      <c r="M10" s="15" t="e">
        <v>#VALUE!</v>
      </c>
    </row>
    <row r="11" spans="1:16" ht="18.75" x14ac:dyDescent="0.3">
      <c r="B11" s="4" t="s">
        <v>22</v>
      </c>
      <c r="C11" s="3" t="str">
        <f>"L-"&amp;$G$5</f>
        <v>L-SHN06</v>
      </c>
      <c r="F11" s="16"/>
      <c r="G11" s="17" t="s">
        <v>9</v>
      </c>
      <c r="H11" s="18" t="e">
        <v>#VALUE!</v>
      </c>
      <c r="I11" s="18" t="e">
        <v>#VALUE!</v>
      </c>
      <c r="J11" s="18" t="e">
        <v>#VALUE!</v>
      </c>
      <c r="K11" s="18" t="e">
        <v>#VALUE!</v>
      </c>
      <c r="L11" s="18" t="e">
        <v>#VALUE!</v>
      </c>
      <c r="M11" s="18" t="e">
        <v>#VALUE!</v>
      </c>
    </row>
    <row r="12" spans="1:16" ht="18.75" x14ac:dyDescent="0.3">
      <c r="F12" s="16"/>
      <c r="G12" s="19" t="s">
        <v>11</v>
      </c>
      <c r="H12" s="20" t="e">
        <v>#VALUE!</v>
      </c>
      <c r="I12" s="20" t="e">
        <v>#VALUE!</v>
      </c>
      <c r="J12" s="20" t="e">
        <v>#VALUE!</v>
      </c>
      <c r="K12" s="20" t="e">
        <v>#VALUE!</v>
      </c>
      <c r="L12" s="20" t="e">
        <v>#VALUE!</v>
      </c>
      <c r="M12" s="20" t="e">
        <v>#VALUE!</v>
      </c>
    </row>
    <row r="13" spans="1:16" ht="18.75" x14ac:dyDescent="0.3">
      <c r="F13" s="16"/>
      <c r="G13" s="17" t="s">
        <v>13</v>
      </c>
      <c r="H13" s="21" t="e">
        <v>#VALUE!</v>
      </c>
      <c r="I13" s="21" t="e">
        <v>#VALUE!</v>
      </c>
      <c r="J13" s="21" t="e">
        <v>#VALUE!</v>
      </c>
      <c r="K13" s="21" t="e">
        <v>#VALUE!</v>
      </c>
      <c r="L13" s="21" t="e">
        <v>#VALUE!</v>
      </c>
      <c r="M13" s="21" t="e">
        <v>#VALUE!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26</v>
      </c>
      <c r="I15" s="21">
        <v>32</v>
      </c>
      <c r="J15" s="21">
        <v>22</v>
      </c>
      <c r="K15" s="21">
        <v>37</v>
      </c>
      <c r="L15" s="21">
        <v>33</v>
      </c>
      <c r="M15" s="21">
        <v>12</v>
      </c>
    </row>
    <row r="16" spans="1:16" ht="18.75" x14ac:dyDescent="0.35">
      <c r="F16" s="23"/>
      <c r="G16" s="19" t="s">
        <v>11</v>
      </c>
      <c r="H16" s="20">
        <v>15372750</v>
      </c>
      <c r="I16" s="20">
        <v>24450700</v>
      </c>
      <c r="J16" s="20">
        <v>16142850</v>
      </c>
      <c r="K16" s="20">
        <v>28657200</v>
      </c>
      <c r="L16" s="20">
        <v>19786100</v>
      </c>
      <c r="M16" s="20">
        <v>12550200</v>
      </c>
      <c r="P16" s="24"/>
    </row>
    <row r="17" spans="6:13" ht="18.75" x14ac:dyDescent="0.35">
      <c r="F17" s="23"/>
      <c r="G17" s="17" t="s">
        <v>9</v>
      </c>
      <c r="H17" s="25">
        <v>15372750</v>
      </c>
      <c r="I17" s="25">
        <v>24450700</v>
      </c>
      <c r="J17" s="25">
        <v>16142850</v>
      </c>
      <c r="K17" s="25">
        <v>28657200</v>
      </c>
      <c r="L17" s="25">
        <v>19786100</v>
      </c>
      <c r="M17" s="25">
        <v>12550200</v>
      </c>
    </row>
    <row r="18" spans="6:13" ht="18.75" x14ac:dyDescent="0.3">
      <c r="F18" s="16"/>
      <c r="G18" s="14" t="s">
        <v>17</v>
      </c>
      <c r="H18" s="26">
        <v>-13975226</v>
      </c>
      <c r="I18" s="26">
        <v>-22227909</v>
      </c>
      <c r="J18" s="26">
        <v>-14675317</v>
      </c>
      <c r="K18" s="26">
        <v>-26051997</v>
      </c>
      <c r="L18" s="26">
        <v>-17987361</v>
      </c>
      <c r="M18" s="26">
        <v>-11409271</v>
      </c>
    </row>
    <row r="19" spans="6:13" ht="18.75" x14ac:dyDescent="0.3">
      <c r="F19" s="16"/>
      <c r="G19" s="10" t="s">
        <v>16</v>
      </c>
      <c r="H19" s="11">
        <v>-13975226</v>
      </c>
      <c r="I19" s="11">
        <v>-22227909</v>
      </c>
      <c r="J19" s="11">
        <v>-14675317</v>
      </c>
      <c r="K19" s="11">
        <v>-26051997</v>
      </c>
      <c r="L19" s="11">
        <v>-17987361</v>
      </c>
      <c r="M19" s="11">
        <v>-11409271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e">
        <f>IF(H$13=H$15,"=","X")</f>
        <v>#VALUE!</v>
      </c>
      <c r="I22" s="29" t="e">
        <f t="shared" ref="I22:M22" si="0">IF(I$13=I$15,"=","X")</f>
        <v>#VALUE!</v>
      </c>
      <c r="J22" s="29" t="e">
        <f t="shared" si="0"/>
        <v>#VALUE!</v>
      </c>
      <c r="K22" s="29" t="e">
        <f t="shared" si="0"/>
        <v>#VALUE!</v>
      </c>
      <c r="L22" s="29" t="e">
        <f t="shared" si="0"/>
        <v>#VALUE!</v>
      </c>
      <c r="M22" s="29" t="e">
        <f t="shared" si="0"/>
        <v>#VALUE!</v>
      </c>
    </row>
    <row r="23" spans="6:13" ht="18.75" customHeight="1" x14ac:dyDescent="0.35">
      <c r="F23" s="39"/>
      <c r="G23" s="34" t="s">
        <v>27</v>
      </c>
      <c r="H23" s="29" t="e">
        <f>IF(AND(ROUND(H11,0)=ROUND(H12,0),ROUND(H16,0)=ROUND(H17,0),ROUND(H12,0)=ROUND(H16,0)),"=","X")</f>
        <v>#VALUE!</v>
      </c>
      <c r="I23" s="29" t="e">
        <f t="shared" ref="I23:M23" si="1">IF(AND(ROUND(I11,0)=ROUND(I12,0),ROUND(I16,0)=ROUND(I17,0),ROUND(I12,0)=ROUND(I16,0)),"=","X")</f>
        <v>#VALUE!</v>
      </c>
      <c r="J23" s="29" t="e">
        <f t="shared" si="1"/>
        <v>#VALUE!</v>
      </c>
      <c r="K23" s="29" t="e">
        <f t="shared" si="1"/>
        <v>#VALUE!</v>
      </c>
      <c r="L23" s="29" t="e">
        <f t="shared" si="1"/>
        <v>#VALUE!</v>
      </c>
      <c r="M23" s="29" t="e">
        <f t="shared" si="1"/>
        <v>#VALUE!</v>
      </c>
    </row>
    <row r="24" spans="6:13" ht="18.75" x14ac:dyDescent="0.35">
      <c r="F24" s="39"/>
      <c r="G24" s="30" t="s">
        <v>16</v>
      </c>
      <c r="H24" s="29" t="e">
        <f>IF(AND(ROUND(H$9,0)=ROUND(H$10,0),ROUND(H$18,0)=ROUND(H$19,0),ROUND(H$9,0)=ROUND(H$19,0)),"=","X")</f>
        <v>#VALUE!</v>
      </c>
      <c r="I24" s="29" t="e">
        <f t="shared" ref="I24:M24" si="2">IF(AND(ROUND(I$9,0)=ROUND(I$10,0),ROUND(I$18,0)=ROUND(I$19,0),ROUND(I$9,0)=ROUND(I$19,0)),"=","X")</f>
        <v>#VALUE!</v>
      </c>
      <c r="J24" s="29" t="e">
        <f t="shared" si="2"/>
        <v>#VALUE!</v>
      </c>
      <c r="K24" s="29" t="e">
        <f t="shared" si="2"/>
        <v>#VALUE!</v>
      </c>
      <c r="L24" s="29" t="e">
        <f t="shared" si="2"/>
        <v>#VALUE!</v>
      </c>
      <c r="M24" s="29" t="e">
        <f t="shared" si="2"/>
        <v>#VALUE!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1247" priority="46" operator="containsText" text="#">
      <formula>NOT(ISERROR(SEARCH("#",H22)))</formula>
    </cfRule>
    <cfRule type="containsText" dxfId="1246" priority="50" operator="containsText" text="BORED">
      <formula>NOT(ISERROR(SEARCH("BORED",H22)))</formula>
    </cfRule>
    <cfRule type="containsText" dxfId="1245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1244" priority="27" operator="containsText" text="X">
      <formula>NOT(ISERROR(SEARCH("X",H24)))</formula>
    </cfRule>
    <cfRule type="containsText" dxfId="1243" priority="30" operator="containsText" text="#">
      <formula>NOT(ISERROR(SEARCH("#",H24)))</formula>
    </cfRule>
    <cfRule type="containsText" dxfId="1242" priority="33" operator="containsText" text="BORED">
      <formula>NOT(ISERROR(SEARCH("BORED",H24)))</formula>
    </cfRule>
    <cfRule type="containsText" dxfId="1241" priority="34" operator="containsText" text="HAPPY">
      <formula>NOT(ISERROR(SEARCH("HAPPY",H24)))</formula>
    </cfRule>
  </conditionalFormatting>
  <conditionalFormatting sqref="H22">
    <cfRule type="containsText" dxfId="1240" priority="29" operator="containsText" text="X">
      <formula>NOT(ISERROR(SEARCH("X",H22)))</formula>
    </cfRule>
  </conditionalFormatting>
  <conditionalFormatting sqref="H23">
    <cfRule type="containsText" dxfId="1239" priority="28" operator="containsText" text="X">
      <formula>NOT(ISERROR(SEARCH("X",H23)))</formula>
    </cfRule>
  </conditionalFormatting>
  <conditionalFormatting sqref="I22:M23">
    <cfRule type="containsText" dxfId="1234" priority="20" operator="containsText" text="#">
      <formula>NOT(ISERROR(SEARCH("#",I22)))</formula>
    </cfRule>
    <cfRule type="containsText" dxfId="1233" priority="24" operator="containsText" text="BORED">
      <formula>NOT(ISERROR(SEARCH("BORED",I22)))</formula>
    </cfRule>
    <cfRule type="containsText" dxfId="1232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1231" priority="1" operator="containsText" text="X">
      <formula>NOT(ISERROR(SEARCH("X",I24)))</formula>
    </cfRule>
    <cfRule type="containsText" dxfId="1230" priority="4" operator="containsText" text="#">
      <formula>NOT(ISERROR(SEARCH("#",I24)))</formula>
    </cfRule>
    <cfRule type="containsText" dxfId="1229" priority="7" operator="containsText" text="BORED">
      <formula>NOT(ISERROR(SEARCH("BORED",I24)))</formula>
    </cfRule>
    <cfRule type="containsText" dxfId="1228" priority="8" operator="containsText" text="HAPPY">
      <formula>NOT(ISERROR(SEARCH("HAPPY",I24)))</formula>
    </cfRule>
  </conditionalFormatting>
  <conditionalFormatting sqref="I22:M22">
    <cfRule type="containsText" dxfId="1227" priority="3" operator="containsText" text="X">
      <formula>NOT(ISERROR(SEARCH("X",I22)))</formula>
    </cfRule>
  </conditionalFormatting>
  <conditionalFormatting sqref="I23:M23">
    <cfRule type="containsText" dxfId="1226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604AD812-80E3-4499-B92B-642F56EAE4CB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486927F8-2530-45DB-9F54-563C030E4625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E7596D02-1927-4A57-938F-91D317309AE1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816CCA1C-E637-46FC-B85A-2667337E5217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E27BEF26-C166-46E8-8CDA-E5CC50AD4C86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9B7088F4-CE76-4B10-88CB-C5528531098B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5235E9EC-E15F-4292-9553-5E44FE02F47C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3930A410-4960-4AE7-8096-AB4A26D18AE1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180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"SHN07"</f>
        <v>SHN07</v>
      </c>
    </row>
    <row r="6" spans="1:16" ht="20.25" x14ac:dyDescent="0.4">
      <c r="B6" s="4" t="s">
        <v>19</v>
      </c>
      <c r="C6" s="3">
        <f ca="1">MONTH(TODAY())</f>
        <v>5</v>
      </c>
      <c r="G6" s="37" t="s">
        <v>340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-3950909</v>
      </c>
      <c r="I9" s="11">
        <v>-2653638</v>
      </c>
      <c r="J9" s="11">
        <v>-2058181</v>
      </c>
      <c r="K9" s="11">
        <v>-5525274</v>
      </c>
      <c r="L9" s="11">
        <v>-1798181</v>
      </c>
      <c r="M9" s="11">
        <v>-623636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-3950909</v>
      </c>
      <c r="I10" s="15">
        <v>-2653638</v>
      </c>
      <c r="J10" s="15">
        <v>-2058181</v>
      </c>
      <c r="K10" s="15">
        <v>-5525274</v>
      </c>
      <c r="L10" s="15">
        <v>-1798181</v>
      </c>
      <c r="M10" s="15">
        <v>-623636</v>
      </c>
    </row>
    <row r="11" spans="1:16" ht="18.75" x14ac:dyDescent="0.3">
      <c r="B11" s="4" t="s">
        <v>22</v>
      </c>
      <c r="C11" s="3" t="str">
        <f>"L-"&amp;$G$5</f>
        <v>L-SHN07</v>
      </c>
      <c r="F11" s="16"/>
      <c r="G11" s="17" t="s">
        <v>9</v>
      </c>
      <c r="H11" s="18">
        <v>4346000</v>
      </c>
      <c r="I11" s="18">
        <v>2919000</v>
      </c>
      <c r="J11" s="18">
        <v>2264000</v>
      </c>
      <c r="K11" s="18">
        <v>6077800</v>
      </c>
      <c r="L11" s="18">
        <v>1978000</v>
      </c>
      <c r="M11" s="18">
        <v>686000</v>
      </c>
    </row>
    <row r="12" spans="1:16" ht="18.75" x14ac:dyDescent="0.3">
      <c r="F12" s="16"/>
      <c r="G12" s="19" t="s">
        <v>11</v>
      </c>
      <c r="H12" s="20">
        <v>4346000</v>
      </c>
      <c r="I12" s="20">
        <v>2919000</v>
      </c>
      <c r="J12" s="20">
        <v>2264000</v>
      </c>
      <c r="K12" s="20">
        <v>6077800</v>
      </c>
      <c r="L12" s="20">
        <v>1978000</v>
      </c>
      <c r="M12" s="20">
        <v>686000</v>
      </c>
    </row>
    <row r="13" spans="1:16" ht="18.75" x14ac:dyDescent="0.3">
      <c r="F13" s="16"/>
      <c r="G13" s="17" t="s">
        <v>13</v>
      </c>
      <c r="H13" s="21">
        <v>7</v>
      </c>
      <c r="I13" s="21">
        <v>5</v>
      </c>
      <c r="J13" s="21">
        <v>3</v>
      </c>
      <c r="K13" s="21">
        <v>8</v>
      </c>
      <c r="L13" s="21">
        <v>6</v>
      </c>
      <c r="M13" s="21">
        <v>1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7</v>
      </c>
      <c r="I15" s="21">
        <v>5</v>
      </c>
      <c r="J15" s="21">
        <v>3</v>
      </c>
      <c r="K15" s="21">
        <v>8</v>
      </c>
      <c r="L15" s="21">
        <v>6</v>
      </c>
      <c r="M15" s="21">
        <v>1</v>
      </c>
    </row>
    <row r="16" spans="1:16" ht="18.75" x14ac:dyDescent="0.35">
      <c r="F16" s="23"/>
      <c r="G16" s="19" t="s">
        <v>11</v>
      </c>
      <c r="H16" s="20">
        <v>4346000</v>
      </c>
      <c r="I16" s="20">
        <v>2919000</v>
      </c>
      <c r="J16" s="20">
        <v>2264000</v>
      </c>
      <c r="K16" s="20">
        <v>6077800</v>
      </c>
      <c r="L16" s="20">
        <v>1978000</v>
      </c>
      <c r="M16" s="20">
        <v>686000</v>
      </c>
      <c r="P16" s="24"/>
    </row>
    <row r="17" spans="6:13" ht="18.75" x14ac:dyDescent="0.35">
      <c r="F17" s="23"/>
      <c r="G17" s="17" t="s">
        <v>9</v>
      </c>
      <c r="H17" s="25">
        <v>4346000</v>
      </c>
      <c r="I17" s="25">
        <v>2919000</v>
      </c>
      <c r="J17" s="25">
        <v>2264000</v>
      </c>
      <c r="K17" s="25">
        <v>6077800</v>
      </c>
      <c r="L17" s="25">
        <v>1978000</v>
      </c>
      <c r="M17" s="25">
        <v>686000</v>
      </c>
    </row>
    <row r="18" spans="6:13" ht="18.75" x14ac:dyDescent="0.3">
      <c r="F18" s="16"/>
      <c r="G18" s="14" t="s">
        <v>17</v>
      </c>
      <c r="H18" s="26">
        <v>-3950909</v>
      </c>
      <c r="I18" s="26">
        <v>-2653638</v>
      </c>
      <c r="J18" s="26">
        <v>-2058181</v>
      </c>
      <c r="K18" s="26">
        <v>-5525274</v>
      </c>
      <c r="L18" s="26">
        <v>-1798181</v>
      </c>
      <c r="M18" s="26">
        <v>-623636</v>
      </c>
    </row>
    <row r="19" spans="6:13" ht="18.75" x14ac:dyDescent="0.3">
      <c r="F19" s="16"/>
      <c r="G19" s="10" t="s">
        <v>16</v>
      </c>
      <c r="H19" s="11">
        <v>-3950909</v>
      </c>
      <c r="I19" s="11">
        <v>-2653638</v>
      </c>
      <c r="J19" s="11">
        <v>-2058181</v>
      </c>
      <c r="K19" s="11">
        <v>-5525274</v>
      </c>
      <c r="L19" s="11">
        <v>-1798181</v>
      </c>
      <c r="M19" s="11">
        <v>-623636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1221" priority="46" operator="containsText" text="#">
      <formula>NOT(ISERROR(SEARCH("#",H22)))</formula>
    </cfRule>
    <cfRule type="containsText" dxfId="1220" priority="50" operator="containsText" text="BORED">
      <formula>NOT(ISERROR(SEARCH("BORED",H22)))</formula>
    </cfRule>
    <cfRule type="containsText" dxfId="1219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1218" priority="27" operator="containsText" text="X">
      <formula>NOT(ISERROR(SEARCH("X",H24)))</formula>
    </cfRule>
    <cfRule type="containsText" dxfId="1217" priority="30" operator="containsText" text="#">
      <formula>NOT(ISERROR(SEARCH("#",H24)))</formula>
    </cfRule>
    <cfRule type="containsText" dxfId="1216" priority="33" operator="containsText" text="BORED">
      <formula>NOT(ISERROR(SEARCH("BORED",H24)))</formula>
    </cfRule>
    <cfRule type="containsText" dxfId="1215" priority="34" operator="containsText" text="HAPPY">
      <formula>NOT(ISERROR(SEARCH("HAPPY",H24)))</formula>
    </cfRule>
  </conditionalFormatting>
  <conditionalFormatting sqref="H22">
    <cfRule type="containsText" dxfId="1214" priority="29" operator="containsText" text="X">
      <formula>NOT(ISERROR(SEARCH("X",H22)))</formula>
    </cfRule>
  </conditionalFormatting>
  <conditionalFormatting sqref="H23">
    <cfRule type="containsText" dxfId="1213" priority="28" operator="containsText" text="X">
      <formula>NOT(ISERROR(SEARCH("X",H23)))</formula>
    </cfRule>
  </conditionalFormatting>
  <conditionalFormatting sqref="I22:M23">
    <cfRule type="containsText" dxfId="1208" priority="20" operator="containsText" text="#">
      <formula>NOT(ISERROR(SEARCH("#",I22)))</formula>
    </cfRule>
    <cfRule type="containsText" dxfId="1207" priority="24" operator="containsText" text="BORED">
      <formula>NOT(ISERROR(SEARCH("BORED",I22)))</formula>
    </cfRule>
    <cfRule type="containsText" dxfId="1206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1205" priority="1" operator="containsText" text="X">
      <formula>NOT(ISERROR(SEARCH("X",I24)))</formula>
    </cfRule>
    <cfRule type="containsText" dxfId="1204" priority="4" operator="containsText" text="#">
      <formula>NOT(ISERROR(SEARCH("#",I24)))</formula>
    </cfRule>
    <cfRule type="containsText" dxfId="1203" priority="7" operator="containsText" text="BORED">
      <formula>NOT(ISERROR(SEARCH("BORED",I24)))</formula>
    </cfRule>
    <cfRule type="containsText" dxfId="1202" priority="8" operator="containsText" text="HAPPY">
      <formula>NOT(ISERROR(SEARCH("HAPPY",I24)))</formula>
    </cfRule>
  </conditionalFormatting>
  <conditionalFormatting sqref="I22:M22">
    <cfRule type="containsText" dxfId="1201" priority="3" operator="containsText" text="X">
      <formula>NOT(ISERROR(SEARCH("X",I22)))</formula>
    </cfRule>
  </conditionalFormatting>
  <conditionalFormatting sqref="I23:M23">
    <cfRule type="containsText" dxfId="1200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AF03D817-0D6D-48F6-815D-17017DC087AD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AD24E03A-AD8E-4AE7-AE00-CBE9ABE82C1A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07435816-CFA2-4521-BE52-CBFFBE26A889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54E11DB3-4780-4352-B27E-BEE0C76B4155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795466E4-3163-4DB7-8FA4-C1C994F7582F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DBEFAE84-1036-4804-8AA3-38C52894709D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204B612A-6BCF-49FC-B49F-4B519174F0E1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2D9B22D6-73C3-4305-B72F-097FA90B3EAB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60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">
        <v>322</v>
      </c>
    </row>
    <row r="6" spans="1:16" ht="20.25" x14ac:dyDescent="0.4">
      <c r="B6" s="4" t="s">
        <v>19</v>
      </c>
      <c r="C6" s="3">
        <f ca="1">MONTH(TODAY())</f>
        <v>5</v>
      </c>
      <c r="G6" s="37" t="s">
        <v>323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</row>
    <row r="11" spans="1:16" ht="18.75" x14ac:dyDescent="0.3">
      <c r="B11" s="4" t="s">
        <v>22</v>
      </c>
      <c r="C11" s="3" t="str">
        <f>"L-"&amp;$G$5</f>
        <v>L-FHN01</v>
      </c>
      <c r="F11" s="16"/>
      <c r="G11" s="17" t="s">
        <v>9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</row>
    <row r="12" spans="1:16" ht="18.75" x14ac:dyDescent="0.3">
      <c r="F12" s="16"/>
      <c r="G12" s="19" t="s">
        <v>11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</row>
    <row r="13" spans="1:16" ht="18.75" x14ac:dyDescent="0.3">
      <c r="F13" s="16"/>
      <c r="G13" s="17" t="s">
        <v>13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</row>
    <row r="16" spans="1:16" ht="18.75" x14ac:dyDescent="0.35">
      <c r="F16" s="23"/>
      <c r="G16" s="19" t="s">
        <v>11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P16" s="24"/>
    </row>
    <row r="17" spans="6:13" ht="18.75" x14ac:dyDescent="0.35">
      <c r="F17" s="23"/>
      <c r="G17" s="17" t="s">
        <v>9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</row>
    <row r="18" spans="6:13" ht="18.75" x14ac:dyDescent="0.3">
      <c r="F18" s="16"/>
      <c r="G18" s="14" t="s">
        <v>17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</row>
    <row r="19" spans="6:13" ht="18.75" x14ac:dyDescent="0.3">
      <c r="F19" s="16"/>
      <c r="G19" s="10" t="s">
        <v>16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1663" priority="2898" operator="containsText" text="#">
      <formula>NOT(ISERROR(SEARCH("#",H22)))</formula>
    </cfRule>
    <cfRule type="containsText" dxfId="1662" priority="2931" operator="containsText" text="BORED">
      <formula>NOT(ISERROR(SEARCH("BORED",H22)))</formula>
    </cfRule>
    <cfRule type="containsText" dxfId="1661" priority="2932" operator="containsText" text="HAPPY">
      <formula>NOT(ISERROR(SEARCH("HAPPY",H22)))</formula>
    </cfRule>
  </conditionalFormatting>
  <conditionalFormatting sqref="H16 H14">
    <cfRule type="iconSet" priority="2916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2855">
      <iconSet>
        <cfvo type="percent" val="0"/>
        <cfvo type="percent" val="33"/>
        <cfvo type="percent" val="67"/>
      </iconSet>
    </cfRule>
  </conditionalFormatting>
  <conditionalFormatting sqref="H17">
    <cfRule type="iconSet" priority="285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285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2851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2850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2827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2935">
      <iconSet>
        <cfvo type="percent" val="0"/>
        <cfvo type="percent" val="33"/>
        <cfvo type="percent" val="67"/>
      </iconSet>
    </cfRule>
  </conditionalFormatting>
  <conditionalFormatting sqref="H13">
    <cfRule type="iconSet" priority="2826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2825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2783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2780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2779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1660" priority="1229" operator="containsText" text="X">
      <formula>NOT(ISERROR(SEARCH("X",H24)))</formula>
    </cfRule>
    <cfRule type="containsText" dxfId="1659" priority="2774" operator="containsText" text="#">
      <formula>NOT(ISERROR(SEARCH("#",H24)))</formula>
    </cfRule>
    <cfRule type="containsText" dxfId="1658" priority="2777" operator="containsText" text="BORED">
      <formula>NOT(ISERROR(SEARCH("BORED",H24)))</formula>
    </cfRule>
    <cfRule type="containsText" dxfId="1657" priority="2778" operator="containsText" text="HAPPY">
      <formula>NOT(ISERROR(SEARCH("HAPPY",H24)))</formula>
    </cfRule>
  </conditionalFormatting>
  <conditionalFormatting sqref="H22">
    <cfRule type="containsText" dxfId="1656" priority="1233" operator="containsText" text="X">
      <formula>NOT(ISERROR(SEARCH("X",H22)))</formula>
    </cfRule>
  </conditionalFormatting>
  <conditionalFormatting sqref="H23">
    <cfRule type="containsText" dxfId="1655" priority="1232" operator="containsText" text="X">
      <formula>NOT(ISERROR(SEARCH("X",H23)))</formula>
    </cfRule>
  </conditionalFormatting>
  <conditionalFormatting sqref="I22:M23">
    <cfRule type="containsText" dxfId="1650" priority="20" operator="containsText" text="#">
      <formula>NOT(ISERROR(SEARCH("#",I22)))</formula>
    </cfRule>
    <cfRule type="containsText" dxfId="1649" priority="24" operator="containsText" text="BORED">
      <formula>NOT(ISERROR(SEARCH("BORED",I22)))</formula>
    </cfRule>
    <cfRule type="containsText" dxfId="1648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1647" priority="1" operator="containsText" text="X">
      <formula>NOT(ISERROR(SEARCH("X",I24)))</formula>
    </cfRule>
    <cfRule type="containsText" dxfId="1646" priority="4" operator="containsText" text="#">
      <formula>NOT(ISERROR(SEARCH("#",I24)))</formula>
    </cfRule>
    <cfRule type="containsText" dxfId="1645" priority="7" operator="containsText" text="BORED">
      <formula>NOT(ISERROR(SEARCH("BORED",I24)))</formula>
    </cfRule>
    <cfRule type="containsText" dxfId="1644" priority="8" operator="containsText" text="HAPPY">
      <formula>NOT(ISERROR(SEARCH("HAPPY",I24)))</formula>
    </cfRule>
  </conditionalFormatting>
  <conditionalFormatting sqref="I22:M22">
    <cfRule type="containsText" dxfId="1643" priority="3" operator="containsText" text="X">
      <formula>NOT(ISERROR(SEARCH("X",I22)))</formula>
    </cfRule>
  </conditionalFormatting>
  <conditionalFormatting sqref="I23:M23">
    <cfRule type="containsText" dxfId="1642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899" operator="containsText" id="{B8FB2F19-DF3F-42A0-8387-49C1A5673223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900" operator="containsText" id="{69C5F45C-4823-4E04-BDF5-97181754FB86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2775" operator="containsText" id="{B9D36A12-FAC5-45BB-A12D-D901A3D0CD16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776" operator="containsText" id="{B61FBB9D-811D-4EFE-B6F9-B9054B7C896D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0344AC7E-75C6-44F0-8C2E-29B94BFC1BB2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E8A432EC-4EC0-4395-8CEF-D9B5DD01F8F0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69218B6D-9509-415F-88A3-0F41CBF4C794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E173B586-A360-45BA-812A-FE84F80A0FE3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183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"SHN08"</f>
        <v>SHN08</v>
      </c>
    </row>
    <row r="6" spans="1:16" ht="20.25" x14ac:dyDescent="0.4">
      <c r="B6" s="4" t="s">
        <v>19</v>
      </c>
      <c r="C6" s="3">
        <f ca="1">MONTH(TODAY())</f>
        <v>5</v>
      </c>
      <c r="G6" s="37" t="s">
        <v>341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 t="e">
        <v>#VALUE!</v>
      </c>
      <c r="I9" s="11" t="e">
        <v>#VALUE!</v>
      </c>
      <c r="J9" s="11" t="e">
        <v>#VALUE!</v>
      </c>
      <c r="K9" s="11" t="e">
        <v>#VALUE!</v>
      </c>
      <c r="L9" s="11" t="e">
        <v>#VALUE!</v>
      </c>
      <c r="M9" s="11" t="e">
        <v>#VALUE!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 t="e">
        <v>#VALUE!</v>
      </c>
      <c r="I10" s="15" t="e">
        <v>#VALUE!</v>
      </c>
      <c r="J10" s="15" t="e">
        <v>#VALUE!</v>
      </c>
      <c r="K10" s="15" t="e">
        <v>#VALUE!</v>
      </c>
      <c r="L10" s="15" t="e">
        <v>#VALUE!</v>
      </c>
      <c r="M10" s="15" t="e">
        <v>#VALUE!</v>
      </c>
    </row>
    <row r="11" spans="1:16" ht="18.75" x14ac:dyDescent="0.3">
      <c r="B11" s="4" t="s">
        <v>22</v>
      </c>
      <c r="C11" s="3" t="str">
        <f>"L-"&amp;$G$5</f>
        <v>L-SHN08</v>
      </c>
      <c r="F11" s="16"/>
      <c r="G11" s="17" t="s">
        <v>9</v>
      </c>
      <c r="H11" s="18" t="e">
        <v>#VALUE!</v>
      </c>
      <c r="I11" s="18" t="e">
        <v>#VALUE!</v>
      </c>
      <c r="J11" s="18" t="e">
        <v>#VALUE!</v>
      </c>
      <c r="K11" s="18" t="e">
        <v>#VALUE!</v>
      </c>
      <c r="L11" s="18" t="e">
        <v>#VALUE!</v>
      </c>
      <c r="M11" s="18" t="e">
        <v>#VALUE!</v>
      </c>
    </row>
    <row r="12" spans="1:16" ht="18.75" x14ac:dyDescent="0.3">
      <c r="F12" s="16"/>
      <c r="G12" s="19" t="s">
        <v>11</v>
      </c>
      <c r="H12" s="20" t="e">
        <v>#VALUE!</v>
      </c>
      <c r="I12" s="20" t="e">
        <v>#VALUE!</v>
      </c>
      <c r="J12" s="20" t="e">
        <v>#VALUE!</v>
      </c>
      <c r="K12" s="20" t="e">
        <v>#VALUE!</v>
      </c>
      <c r="L12" s="20" t="e">
        <v>#VALUE!</v>
      </c>
      <c r="M12" s="20" t="e">
        <v>#VALUE!</v>
      </c>
    </row>
    <row r="13" spans="1:16" ht="18.75" x14ac:dyDescent="0.3">
      <c r="F13" s="16"/>
      <c r="G13" s="17" t="s">
        <v>13</v>
      </c>
      <c r="H13" s="21" t="e">
        <v>#VALUE!</v>
      </c>
      <c r="I13" s="21" t="e">
        <v>#VALUE!</v>
      </c>
      <c r="J13" s="21" t="e">
        <v>#VALUE!</v>
      </c>
      <c r="K13" s="21" t="e">
        <v>#VALUE!</v>
      </c>
      <c r="L13" s="21" t="e">
        <v>#VALUE!</v>
      </c>
      <c r="M13" s="21" t="e">
        <v>#VALUE!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</row>
    <row r="16" spans="1:16" ht="18.75" x14ac:dyDescent="0.35">
      <c r="F16" s="23"/>
      <c r="G16" s="19" t="s">
        <v>11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P16" s="24"/>
    </row>
    <row r="17" spans="6:13" ht="18.75" x14ac:dyDescent="0.35">
      <c r="F17" s="23"/>
      <c r="G17" s="17" t="s">
        <v>9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</row>
    <row r="18" spans="6:13" ht="18.75" x14ac:dyDescent="0.3">
      <c r="F18" s="16"/>
      <c r="G18" s="14" t="s">
        <v>17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</row>
    <row r="19" spans="6:13" ht="18.75" x14ac:dyDescent="0.3">
      <c r="F19" s="16"/>
      <c r="G19" s="10" t="s">
        <v>16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e">
        <f>IF(H$13=H$15,"=","X")</f>
        <v>#VALUE!</v>
      </c>
      <c r="I22" s="29" t="e">
        <f t="shared" ref="I22:M22" si="0">IF(I$13=I$15,"=","X")</f>
        <v>#VALUE!</v>
      </c>
      <c r="J22" s="29" t="e">
        <f t="shared" si="0"/>
        <v>#VALUE!</v>
      </c>
      <c r="K22" s="29" t="e">
        <f t="shared" si="0"/>
        <v>#VALUE!</v>
      </c>
      <c r="L22" s="29" t="e">
        <f t="shared" si="0"/>
        <v>#VALUE!</v>
      </c>
      <c r="M22" s="29" t="e">
        <f t="shared" si="0"/>
        <v>#VALUE!</v>
      </c>
    </row>
    <row r="23" spans="6:13" ht="18.75" customHeight="1" x14ac:dyDescent="0.35">
      <c r="F23" s="39"/>
      <c r="G23" s="34" t="s">
        <v>27</v>
      </c>
      <c r="H23" s="29" t="e">
        <f>IF(AND(ROUND(H11,0)=ROUND(H12,0),ROUND(H16,0)=ROUND(H17,0),ROUND(H12,0)=ROUND(H16,0)),"=","X")</f>
        <v>#VALUE!</v>
      </c>
      <c r="I23" s="29" t="e">
        <f t="shared" ref="I23:M23" si="1">IF(AND(ROUND(I11,0)=ROUND(I12,0),ROUND(I16,0)=ROUND(I17,0),ROUND(I12,0)=ROUND(I16,0)),"=","X")</f>
        <v>#VALUE!</v>
      </c>
      <c r="J23" s="29" t="e">
        <f t="shared" si="1"/>
        <v>#VALUE!</v>
      </c>
      <c r="K23" s="29" t="e">
        <f t="shared" si="1"/>
        <v>#VALUE!</v>
      </c>
      <c r="L23" s="29" t="e">
        <f t="shared" si="1"/>
        <v>#VALUE!</v>
      </c>
      <c r="M23" s="29" t="e">
        <f t="shared" si="1"/>
        <v>#VALUE!</v>
      </c>
    </row>
    <row r="24" spans="6:13" ht="18.75" x14ac:dyDescent="0.35">
      <c r="F24" s="39"/>
      <c r="G24" s="30" t="s">
        <v>16</v>
      </c>
      <c r="H24" s="29" t="e">
        <f>IF(AND(ROUND(H$9,0)=ROUND(H$10,0),ROUND(H$18,0)=ROUND(H$19,0),ROUND(H$9,0)=ROUND(H$19,0)),"=","X")</f>
        <v>#VALUE!</v>
      </c>
      <c r="I24" s="29" t="e">
        <f t="shared" ref="I24:M24" si="2">IF(AND(ROUND(I$9,0)=ROUND(I$10,0),ROUND(I$18,0)=ROUND(I$19,0),ROUND(I$9,0)=ROUND(I$19,0)),"=","X")</f>
        <v>#VALUE!</v>
      </c>
      <c r="J24" s="29" t="e">
        <f t="shared" si="2"/>
        <v>#VALUE!</v>
      </c>
      <c r="K24" s="29" t="e">
        <f t="shared" si="2"/>
        <v>#VALUE!</v>
      </c>
      <c r="L24" s="29" t="e">
        <f t="shared" si="2"/>
        <v>#VALUE!</v>
      </c>
      <c r="M24" s="29" t="e">
        <f t="shared" si="2"/>
        <v>#VALUE!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1195" priority="46" operator="containsText" text="#">
      <formula>NOT(ISERROR(SEARCH("#",H22)))</formula>
    </cfRule>
    <cfRule type="containsText" dxfId="1194" priority="50" operator="containsText" text="BORED">
      <formula>NOT(ISERROR(SEARCH("BORED",H22)))</formula>
    </cfRule>
    <cfRule type="containsText" dxfId="1193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1192" priority="27" operator="containsText" text="X">
      <formula>NOT(ISERROR(SEARCH("X",H24)))</formula>
    </cfRule>
    <cfRule type="containsText" dxfId="1191" priority="30" operator="containsText" text="#">
      <formula>NOT(ISERROR(SEARCH("#",H24)))</formula>
    </cfRule>
    <cfRule type="containsText" dxfId="1190" priority="33" operator="containsText" text="BORED">
      <formula>NOT(ISERROR(SEARCH("BORED",H24)))</formula>
    </cfRule>
    <cfRule type="containsText" dxfId="1189" priority="34" operator="containsText" text="HAPPY">
      <formula>NOT(ISERROR(SEARCH("HAPPY",H24)))</formula>
    </cfRule>
  </conditionalFormatting>
  <conditionalFormatting sqref="H22">
    <cfRule type="containsText" dxfId="1188" priority="29" operator="containsText" text="X">
      <formula>NOT(ISERROR(SEARCH("X",H22)))</formula>
    </cfRule>
  </conditionalFormatting>
  <conditionalFormatting sqref="H23">
    <cfRule type="containsText" dxfId="1187" priority="28" operator="containsText" text="X">
      <formula>NOT(ISERROR(SEARCH("X",H23)))</formula>
    </cfRule>
  </conditionalFormatting>
  <conditionalFormatting sqref="I22:M23">
    <cfRule type="containsText" dxfId="1182" priority="20" operator="containsText" text="#">
      <formula>NOT(ISERROR(SEARCH("#",I22)))</formula>
    </cfRule>
    <cfRule type="containsText" dxfId="1181" priority="24" operator="containsText" text="BORED">
      <formula>NOT(ISERROR(SEARCH("BORED",I22)))</formula>
    </cfRule>
    <cfRule type="containsText" dxfId="1180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1179" priority="1" operator="containsText" text="X">
      <formula>NOT(ISERROR(SEARCH("X",I24)))</formula>
    </cfRule>
    <cfRule type="containsText" dxfId="1178" priority="4" operator="containsText" text="#">
      <formula>NOT(ISERROR(SEARCH("#",I24)))</formula>
    </cfRule>
    <cfRule type="containsText" dxfId="1177" priority="7" operator="containsText" text="BORED">
      <formula>NOT(ISERROR(SEARCH("BORED",I24)))</formula>
    </cfRule>
    <cfRule type="containsText" dxfId="1176" priority="8" operator="containsText" text="HAPPY">
      <formula>NOT(ISERROR(SEARCH("HAPPY",I24)))</formula>
    </cfRule>
  </conditionalFormatting>
  <conditionalFormatting sqref="I22:M22">
    <cfRule type="containsText" dxfId="1175" priority="3" operator="containsText" text="X">
      <formula>NOT(ISERROR(SEARCH("X",I22)))</formula>
    </cfRule>
  </conditionalFormatting>
  <conditionalFormatting sqref="I23:M23">
    <cfRule type="containsText" dxfId="1174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C923849D-5822-4098-88B5-EB7CF05215D2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EF66A899-A3C7-4778-A31B-5FF57FC2139E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17574161-3B71-4AAD-853D-E2437581C501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71BCC12F-BD69-4419-BBBD-68E9B89862E0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DE969781-D1A3-41D1-9970-640A35506900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C9E02BF2-561F-442D-91A6-76E2B50745A1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CDC16402-9151-424B-A583-1812418966DC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88FA1266-69F2-4DEF-BC30-4F3DB04A5CEC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186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"SHN09"</f>
        <v>SHN09</v>
      </c>
    </row>
    <row r="6" spans="1:16" ht="20.25" x14ac:dyDescent="0.4">
      <c r="B6" s="4" t="s">
        <v>19</v>
      </c>
      <c r="C6" s="3">
        <f ca="1">MONTH(TODAY())</f>
        <v>5</v>
      </c>
      <c r="G6" s="37" t="s">
        <v>342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-2584546</v>
      </c>
      <c r="I9" s="11">
        <v>-2825453</v>
      </c>
      <c r="J9" s="11">
        <v>-560000</v>
      </c>
      <c r="K9" s="11">
        <v>-1396364</v>
      </c>
      <c r="L9" s="11">
        <v>-895091</v>
      </c>
      <c r="M9" s="11">
        <v>0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-2584546</v>
      </c>
      <c r="I10" s="15">
        <v>-2825453</v>
      </c>
      <c r="J10" s="15">
        <v>-560000</v>
      </c>
      <c r="K10" s="15">
        <v>-1396364</v>
      </c>
      <c r="L10" s="15">
        <v>-895091</v>
      </c>
      <c r="M10" s="15">
        <v>0</v>
      </c>
    </row>
    <row r="11" spans="1:16" ht="18.75" x14ac:dyDescent="0.3">
      <c r="B11" s="4" t="s">
        <v>22</v>
      </c>
      <c r="C11" s="3" t="str">
        <f>"L-"&amp;$G$5</f>
        <v>L-SHN09</v>
      </c>
      <c r="F11" s="16"/>
      <c r="G11" s="17" t="s">
        <v>9</v>
      </c>
      <c r="H11" s="18">
        <v>2843000</v>
      </c>
      <c r="I11" s="18">
        <v>3108000</v>
      </c>
      <c r="J11" s="18">
        <v>616000</v>
      </c>
      <c r="K11" s="18">
        <v>1536000</v>
      </c>
      <c r="L11" s="18">
        <v>984600</v>
      </c>
      <c r="M11" s="18">
        <v>0</v>
      </c>
    </row>
    <row r="12" spans="1:16" ht="18.75" x14ac:dyDescent="0.3">
      <c r="F12" s="16"/>
      <c r="G12" s="19" t="s">
        <v>11</v>
      </c>
      <c r="H12" s="20">
        <v>2843000</v>
      </c>
      <c r="I12" s="20">
        <v>3108000</v>
      </c>
      <c r="J12" s="20">
        <v>616000</v>
      </c>
      <c r="K12" s="20">
        <v>1536000</v>
      </c>
      <c r="L12" s="20">
        <v>984600</v>
      </c>
      <c r="M12" s="20">
        <v>0</v>
      </c>
    </row>
    <row r="13" spans="1:16" ht="18.75" x14ac:dyDescent="0.3">
      <c r="F13" s="16"/>
      <c r="G13" s="17" t="s">
        <v>13</v>
      </c>
      <c r="H13" s="21">
        <v>8</v>
      </c>
      <c r="I13" s="21">
        <v>6</v>
      </c>
      <c r="J13" s="21">
        <v>1</v>
      </c>
      <c r="K13" s="21">
        <v>2</v>
      </c>
      <c r="L13" s="21">
        <v>4</v>
      </c>
      <c r="M13" s="21">
        <v>0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8</v>
      </c>
      <c r="I15" s="21">
        <v>6</v>
      </c>
      <c r="J15" s="21">
        <v>1</v>
      </c>
      <c r="K15" s="21">
        <v>2</v>
      </c>
      <c r="L15" s="21">
        <v>4</v>
      </c>
      <c r="M15" s="21">
        <v>0</v>
      </c>
    </row>
    <row r="16" spans="1:16" ht="18.75" x14ac:dyDescent="0.35">
      <c r="F16" s="23"/>
      <c r="G16" s="19" t="s">
        <v>11</v>
      </c>
      <c r="H16" s="20">
        <v>2843000</v>
      </c>
      <c r="I16" s="20">
        <v>3108000</v>
      </c>
      <c r="J16" s="20">
        <v>616000</v>
      </c>
      <c r="K16" s="20">
        <v>1536000</v>
      </c>
      <c r="L16" s="20">
        <v>984600</v>
      </c>
      <c r="M16" s="20">
        <v>0</v>
      </c>
      <c r="P16" s="24"/>
    </row>
    <row r="17" spans="6:13" ht="18.75" x14ac:dyDescent="0.35">
      <c r="F17" s="23"/>
      <c r="G17" s="17" t="s">
        <v>9</v>
      </c>
      <c r="H17" s="25">
        <v>2843000</v>
      </c>
      <c r="I17" s="25">
        <v>3108000</v>
      </c>
      <c r="J17" s="25">
        <v>616000</v>
      </c>
      <c r="K17" s="25">
        <v>1536000</v>
      </c>
      <c r="L17" s="25">
        <v>984600</v>
      </c>
      <c r="M17" s="25">
        <v>0</v>
      </c>
    </row>
    <row r="18" spans="6:13" ht="18.75" x14ac:dyDescent="0.3">
      <c r="F18" s="16"/>
      <c r="G18" s="14" t="s">
        <v>17</v>
      </c>
      <c r="H18" s="26">
        <v>-2584546</v>
      </c>
      <c r="I18" s="26">
        <v>-2825453</v>
      </c>
      <c r="J18" s="26">
        <v>-560000</v>
      </c>
      <c r="K18" s="26">
        <v>-1396364</v>
      </c>
      <c r="L18" s="26">
        <v>-895091</v>
      </c>
      <c r="M18" s="26">
        <v>0</v>
      </c>
    </row>
    <row r="19" spans="6:13" ht="18.75" x14ac:dyDescent="0.3">
      <c r="F19" s="16"/>
      <c r="G19" s="10" t="s">
        <v>16</v>
      </c>
      <c r="H19" s="11">
        <v>-2584546</v>
      </c>
      <c r="I19" s="11">
        <v>-2825453</v>
      </c>
      <c r="J19" s="11">
        <v>-560000</v>
      </c>
      <c r="K19" s="11">
        <v>-1396364</v>
      </c>
      <c r="L19" s="11">
        <v>-895091</v>
      </c>
      <c r="M19" s="11">
        <v>0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1169" priority="46" operator="containsText" text="#">
      <formula>NOT(ISERROR(SEARCH("#",H22)))</formula>
    </cfRule>
    <cfRule type="containsText" dxfId="1168" priority="50" operator="containsText" text="BORED">
      <formula>NOT(ISERROR(SEARCH("BORED",H22)))</formula>
    </cfRule>
    <cfRule type="containsText" dxfId="1167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1166" priority="27" operator="containsText" text="X">
      <formula>NOT(ISERROR(SEARCH("X",H24)))</formula>
    </cfRule>
    <cfRule type="containsText" dxfId="1165" priority="30" operator="containsText" text="#">
      <formula>NOT(ISERROR(SEARCH("#",H24)))</formula>
    </cfRule>
    <cfRule type="containsText" dxfId="1164" priority="33" operator="containsText" text="BORED">
      <formula>NOT(ISERROR(SEARCH("BORED",H24)))</formula>
    </cfRule>
    <cfRule type="containsText" dxfId="1163" priority="34" operator="containsText" text="HAPPY">
      <formula>NOT(ISERROR(SEARCH("HAPPY",H24)))</formula>
    </cfRule>
  </conditionalFormatting>
  <conditionalFormatting sqref="H22">
    <cfRule type="containsText" dxfId="1162" priority="29" operator="containsText" text="X">
      <formula>NOT(ISERROR(SEARCH("X",H22)))</formula>
    </cfRule>
  </conditionalFormatting>
  <conditionalFormatting sqref="H23">
    <cfRule type="containsText" dxfId="1161" priority="28" operator="containsText" text="X">
      <formula>NOT(ISERROR(SEARCH("X",H23)))</formula>
    </cfRule>
  </conditionalFormatting>
  <conditionalFormatting sqref="I22:M23">
    <cfRule type="containsText" dxfId="1156" priority="20" operator="containsText" text="#">
      <formula>NOT(ISERROR(SEARCH("#",I22)))</formula>
    </cfRule>
    <cfRule type="containsText" dxfId="1155" priority="24" operator="containsText" text="BORED">
      <formula>NOT(ISERROR(SEARCH("BORED",I22)))</formula>
    </cfRule>
    <cfRule type="containsText" dxfId="1154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1153" priority="1" operator="containsText" text="X">
      <formula>NOT(ISERROR(SEARCH("X",I24)))</formula>
    </cfRule>
    <cfRule type="containsText" dxfId="1152" priority="4" operator="containsText" text="#">
      <formula>NOT(ISERROR(SEARCH("#",I24)))</formula>
    </cfRule>
    <cfRule type="containsText" dxfId="1151" priority="7" operator="containsText" text="BORED">
      <formula>NOT(ISERROR(SEARCH("BORED",I24)))</formula>
    </cfRule>
    <cfRule type="containsText" dxfId="1150" priority="8" operator="containsText" text="HAPPY">
      <formula>NOT(ISERROR(SEARCH("HAPPY",I24)))</formula>
    </cfRule>
  </conditionalFormatting>
  <conditionalFormatting sqref="I22:M22">
    <cfRule type="containsText" dxfId="1149" priority="3" operator="containsText" text="X">
      <formula>NOT(ISERROR(SEARCH("X",I22)))</formula>
    </cfRule>
  </conditionalFormatting>
  <conditionalFormatting sqref="I23:M23">
    <cfRule type="containsText" dxfId="1148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BE949477-EDDD-4580-8D67-10E2EC695DAB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19BA0D2F-FB17-4484-8AA6-113F0CA26969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49EFD515-B785-4C41-8C70-C21E4FF273D3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B0D317AA-420B-4838-A5B0-66A30863AD54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60F77DA2-A18E-4395-9A20-C089674E53A9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12BEB01C-F102-4F53-B5FC-D21F6E9D9A14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D266BB86-9BE3-4A82-8194-3864EE18CEFC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5144B68E-64F0-4BB3-9BCE-C6651266A389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189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"SHN10"</f>
        <v>SHN10</v>
      </c>
    </row>
    <row r="6" spans="1:16" ht="20.25" x14ac:dyDescent="0.4">
      <c r="B6" s="4" t="s">
        <v>19</v>
      </c>
      <c r="C6" s="3">
        <f ca="1">MONTH(TODAY())</f>
        <v>5</v>
      </c>
      <c r="G6" s="37" t="s">
        <v>343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</row>
    <row r="11" spans="1:16" ht="18.75" x14ac:dyDescent="0.3">
      <c r="B11" s="4" t="s">
        <v>22</v>
      </c>
      <c r="C11" s="3" t="str">
        <f>"L-"&amp;$G$5</f>
        <v>L-SHN10</v>
      </c>
      <c r="F11" s="16"/>
      <c r="G11" s="17" t="s">
        <v>9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</row>
    <row r="12" spans="1:16" ht="18.75" x14ac:dyDescent="0.3">
      <c r="F12" s="16"/>
      <c r="G12" s="19" t="s">
        <v>11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</row>
    <row r="13" spans="1:16" ht="18.75" x14ac:dyDescent="0.3">
      <c r="F13" s="16"/>
      <c r="G13" s="17" t="s">
        <v>13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7</v>
      </c>
      <c r="I15" s="21">
        <v>8</v>
      </c>
      <c r="J15" s="21">
        <v>6</v>
      </c>
      <c r="K15" s="21">
        <v>13</v>
      </c>
      <c r="L15" s="21">
        <v>4</v>
      </c>
      <c r="M15" s="21">
        <v>1</v>
      </c>
    </row>
    <row r="16" spans="1:16" ht="18.75" x14ac:dyDescent="0.35">
      <c r="F16" s="23"/>
      <c r="G16" s="19" t="s">
        <v>11</v>
      </c>
      <c r="H16" s="20">
        <v>5166000</v>
      </c>
      <c r="I16" s="20">
        <v>5392000</v>
      </c>
      <c r="J16" s="20">
        <v>2630000</v>
      </c>
      <c r="K16" s="20">
        <v>7735000</v>
      </c>
      <c r="L16" s="20">
        <v>1821000</v>
      </c>
      <c r="M16" s="20">
        <v>0</v>
      </c>
      <c r="P16" s="24"/>
    </row>
    <row r="17" spans="6:13" ht="18.75" x14ac:dyDescent="0.35">
      <c r="F17" s="23"/>
      <c r="G17" s="17" t="s">
        <v>9</v>
      </c>
      <c r="H17" s="25">
        <v>5166000</v>
      </c>
      <c r="I17" s="25">
        <v>5392000</v>
      </c>
      <c r="J17" s="25">
        <v>2630000</v>
      </c>
      <c r="K17" s="25">
        <v>7735000</v>
      </c>
      <c r="L17" s="25">
        <v>1821000</v>
      </c>
      <c r="M17" s="25">
        <v>0</v>
      </c>
    </row>
    <row r="18" spans="6:13" ht="18.75" x14ac:dyDescent="0.3">
      <c r="F18" s="16"/>
      <c r="G18" s="14" t="s">
        <v>17</v>
      </c>
      <c r="H18" s="26">
        <v>-4696364</v>
      </c>
      <c r="I18" s="26">
        <v>-4901817</v>
      </c>
      <c r="J18" s="26">
        <v>-2390908</v>
      </c>
      <c r="K18" s="26">
        <v>-7031814</v>
      </c>
      <c r="L18" s="26">
        <v>-1655454</v>
      </c>
      <c r="M18" s="26">
        <v>0</v>
      </c>
    </row>
    <row r="19" spans="6:13" ht="18.75" x14ac:dyDescent="0.3">
      <c r="F19" s="16"/>
      <c r="G19" s="10" t="s">
        <v>16</v>
      </c>
      <c r="H19" s="11">
        <v>-4696364</v>
      </c>
      <c r="I19" s="11">
        <v>-4901817</v>
      </c>
      <c r="J19" s="11">
        <v>-2390908</v>
      </c>
      <c r="K19" s="11">
        <v>-7031814</v>
      </c>
      <c r="L19" s="11">
        <v>-1655454</v>
      </c>
      <c r="M19" s="11">
        <v>0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X</v>
      </c>
      <c r="I22" s="29" t="str">
        <f t="shared" ref="I22:M22" si="0">IF(I$13=I$15,"=","X")</f>
        <v>X</v>
      </c>
      <c r="J22" s="29" t="str">
        <f t="shared" si="0"/>
        <v>X</v>
      </c>
      <c r="K22" s="29" t="str">
        <f t="shared" si="0"/>
        <v>X</v>
      </c>
      <c r="L22" s="29" t="str">
        <f t="shared" si="0"/>
        <v>X</v>
      </c>
      <c r="M22" s="29" t="str">
        <f t="shared" si="0"/>
        <v>X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X</v>
      </c>
      <c r="I23" s="29" t="str">
        <f t="shared" ref="I23:M23" si="1">IF(AND(ROUND(I11,0)=ROUND(I12,0),ROUND(I16,0)=ROUND(I17,0),ROUND(I12,0)=ROUND(I16,0)),"=","X")</f>
        <v>X</v>
      </c>
      <c r="J23" s="29" t="str">
        <f t="shared" si="1"/>
        <v>X</v>
      </c>
      <c r="K23" s="29" t="str">
        <f t="shared" si="1"/>
        <v>X</v>
      </c>
      <c r="L23" s="29" t="str">
        <f t="shared" si="1"/>
        <v>X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X</v>
      </c>
      <c r="I24" s="29" t="str">
        <f t="shared" ref="I24:M24" si="2">IF(AND(ROUND(I$9,0)=ROUND(I$10,0),ROUND(I$18,0)=ROUND(I$19,0),ROUND(I$9,0)=ROUND(I$19,0)),"=","X")</f>
        <v>X</v>
      </c>
      <c r="J24" s="29" t="str">
        <f t="shared" si="2"/>
        <v>X</v>
      </c>
      <c r="K24" s="29" t="str">
        <f t="shared" si="2"/>
        <v>X</v>
      </c>
      <c r="L24" s="29" t="str">
        <f t="shared" si="2"/>
        <v>X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1143" priority="46" operator="containsText" text="#">
      <formula>NOT(ISERROR(SEARCH("#",H22)))</formula>
    </cfRule>
    <cfRule type="containsText" dxfId="1142" priority="50" operator="containsText" text="BORED">
      <formula>NOT(ISERROR(SEARCH("BORED",H22)))</formula>
    </cfRule>
    <cfRule type="containsText" dxfId="1141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1140" priority="27" operator="containsText" text="X">
      <formula>NOT(ISERROR(SEARCH("X",H24)))</formula>
    </cfRule>
    <cfRule type="containsText" dxfId="1139" priority="30" operator="containsText" text="#">
      <formula>NOT(ISERROR(SEARCH("#",H24)))</formula>
    </cfRule>
    <cfRule type="containsText" dxfId="1138" priority="33" operator="containsText" text="BORED">
      <formula>NOT(ISERROR(SEARCH("BORED",H24)))</formula>
    </cfRule>
    <cfRule type="containsText" dxfId="1137" priority="34" operator="containsText" text="HAPPY">
      <formula>NOT(ISERROR(SEARCH("HAPPY",H24)))</formula>
    </cfRule>
  </conditionalFormatting>
  <conditionalFormatting sqref="H22">
    <cfRule type="containsText" dxfId="1136" priority="29" operator="containsText" text="X">
      <formula>NOT(ISERROR(SEARCH("X",H22)))</formula>
    </cfRule>
  </conditionalFormatting>
  <conditionalFormatting sqref="H23">
    <cfRule type="containsText" dxfId="1135" priority="28" operator="containsText" text="X">
      <formula>NOT(ISERROR(SEARCH("X",H23)))</formula>
    </cfRule>
  </conditionalFormatting>
  <conditionalFormatting sqref="I22:M23">
    <cfRule type="containsText" dxfId="1130" priority="20" operator="containsText" text="#">
      <formula>NOT(ISERROR(SEARCH("#",I22)))</formula>
    </cfRule>
    <cfRule type="containsText" dxfId="1129" priority="24" operator="containsText" text="BORED">
      <formula>NOT(ISERROR(SEARCH("BORED",I22)))</formula>
    </cfRule>
    <cfRule type="containsText" dxfId="1128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1127" priority="1" operator="containsText" text="X">
      <formula>NOT(ISERROR(SEARCH("X",I24)))</formula>
    </cfRule>
    <cfRule type="containsText" dxfId="1126" priority="4" operator="containsText" text="#">
      <formula>NOT(ISERROR(SEARCH("#",I24)))</formula>
    </cfRule>
    <cfRule type="containsText" dxfId="1125" priority="7" operator="containsText" text="BORED">
      <formula>NOT(ISERROR(SEARCH("BORED",I24)))</formula>
    </cfRule>
    <cfRule type="containsText" dxfId="1124" priority="8" operator="containsText" text="HAPPY">
      <formula>NOT(ISERROR(SEARCH("HAPPY",I24)))</formula>
    </cfRule>
  </conditionalFormatting>
  <conditionalFormatting sqref="I22:M22">
    <cfRule type="containsText" dxfId="1123" priority="3" operator="containsText" text="X">
      <formula>NOT(ISERROR(SEARCH("X",I22)))</formula>
    </cfRule>
  </conditionalFormatting>
  <conditionalFormatting sqref="I23:M23">
    <cfRule type="containsText" dxfId="1122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BAAE3138-89CE-455C-B92E-65AF0F94E38C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CE4FC745-008D-4E58-9336-F5B25F275817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3F184AFA-76CB-49B2-98DD-D6649C54917D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65CBD0BD-8953-472A-9F7F-C64F51B2630E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AF3D4020-E381-4576-A799-4ED80EA1704D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AC8C3FFD-AD3C-4DF0-A3C8-75A3AB04388A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63F9E391-F444-4392-B293-B692FE399175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6D446FA4-9A26-49C9-85E2-55B6047AB3CD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192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"SHN11"</f>
        <v>SHN11</v>
      </c>
    </row>
    <row r="6" spans="1:16" ht="20.25" x14ac:dyDescent="0.4">
      <c r="B6" s="4" t="s">
        <v>19</v>
      </c>
      <c r="C6" s="3">
        <f ca="1">MONTH(TODAY())</f>
        <v>5</v>
      </c>
      <c r="G6" s="37" t="s">
        <v>344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-10628181</v>
      </c>
      <c r="I9" s="11">
        <v>-4041545</v>
      </c>
      <c r="J9" s="11">
        <v>-2634726</v>
      </c>
      <c r="K9" s="11">
        <v>-3761818</v>
      </c>
      <c r="L9" s="11">
        <v>-3746363</v>
      </c>
      <c r="M9" s="11">
        <v>-3670181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-10628181</v>
      </c>
      <c r="I10" s="15">
        <v>-4041545</v>
      </c>
      <c r="J10" s="15">
        <v>-2634726</v>
      </c>
      <c r="K10" s="15">
        <v>-3761818</v>
      </c>
      <c r="L10" s="15">
        <v>-3746363</v>
      </c>
      <c r="M10" s="15">
        <v>-3670181</v>
      </c>
    </row>
    <row r="11" spans="1:16" ht="18.75" x14ac:dyDescent="0.3">
      <c r="B11" s="4" t="s">
        <v>22</v>
      </c>
      <c r="C11" s="3" t="str">
        <f>"L-"&amp;$G$5</f>
        <v>L-SHN11</v>
      </c>
      <c r="F11" s="16"/>
      <c r="G11" s="17" t="s">
        <v>9</v>
      </c>
      <c r="H11" s="18">
        <v>11691000</v>
      </c>
      <c r="I11" s="18">
        <v>4445700</v>
      </c>
      <c r="J11" s="18">
        <v>2898200</v>
      </c>
      <c r="K11" s="18">
        <v>4138000</v>
      </c>
      <c r="L11" s="18">
        <v>4121000</v>
      </c>
      <c r="M11" s="18">
        <v>4037200</v>
      </c>
    </row>
    <row r="12" spans="1:16" ht="18.75" x14ac:dyDescent="0.3">
      <c r="F12" s="16"/>
      <c r="G12" s="19" t="s">
        <v>11</v>
      </c>
      <c r="H12" s="20">
        <v>11691000</v>
      </c>
      <c r="I12" s="20">
        <v>4445700</v>
      </c>
      <c r="J12" s="20">
        <v>2898200</v>
      </c>
      <c r="K12" s="20">
        <v>4138000</v>
      </c>
      <c r="L12" s="20">
        <v>4121000</v>
      </c>
      <c r="M12" s="20">
        <v>4037200</v>
      </c>
    </row>
    <row r="13" spans="1:16" ht="18.75" x14ac:dyDescent="0.3">
      <c r="F13" s="16"/>
      <c r="G13" s="17" t="s">
        <v>13</v>
      </c>
      <c r="H13" s="21">
        <v>21</v>
      </c>
      <c r="I13" s="21">
        <v>14</v>
      </c>
      <c r="J13" s="21">
        <v>8</v>
      </c>
      <c r="K13" s="21">
        <v>8</v>
      </c>
      <c r="L13" s="21">
        <v>16</v>
      </c>
      <c r="M13" s="21">
        <v>4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21</v>
      </c>
      <c r="I15" s="21">
        <v>14</v>
      </c>
      <c r="J15" s="21">
        <v>8</v>
      </c>
      <c r="K15" s="21">
        <v>8</v>
      </c>
      <c r="L15" s="21">
        <v>16</v>
      </c>
      <c r="M15" s="21">
        <v>4</v>
      </c>
    </row>
    <row r="16" spans="1:16" ht="18.75" x14ac:dyDescent="0.35">
      <c r="F16" s="23"/>
      <c r="G16" s="19" t="s">
        <v>11</v>
      </c>
      <c r="H16" s="20">
        <v>11691000</v>
      </c>
      <c r="I16" s="20">
        <v>4445700</v>
      </c>
      <c r="J16" s="20">
        <v>2898200</v>
      </c>
      <c r="K16" s="20">
        <v>4138000</v>
      </c>
      <c r="L16" s="20">
        <v>4121000</v>
      </c>
      <c r="M16" s="20">
        <v>4037200</v>
      </c>
      <c r="P16" s="24"/>
    </row>
    <row r="17" spans="6:13" ht="18.75" x14ac:dyDescent="0.35">
      <c r="F17" s="23"/>
      <c r="G17" s="17" t="s">
        <v>9</v>
      </c>
      <c r="H17" s="25">
        <v>11691000</v>
      </c>
      <c r="I17" s="25">
        <v>4445700</v>
      </c>
      <c r="J17" s="25">
        <v>2898200</v>
      </c>
      <c r="K17" s="25">
        <v>4138000</v>
      </c>
      <c r="L17" s="25">
        <v>4121000</v>
      </c>
      <c r="M17" s="25">
        <v>4037200</v>
      </c>
    </row>
    <row r="18" spans="6:13" ht="18.75" x14ac:dyDescent="0.3">
      <c r="F18" s="16"/>
      <c r="G18" s="14" t="s">
        <v>17</v>
      </c>
      <c r="H18" s="26">
        <v>-10628181</v>
      </c>
      <c r="I18" s="26">
        <v>-4041545</v>
      </c>
      <c r="J18" s="26">
        <v>-2634726</v>
      </c>
      <c r="K18" s="26">
        <v>-3761818</v>
      </c>
      <c r="L18" s="26">
        <v>-3746363</v>
      </c>
      <c r="M18" s="26">
        <v>-3670181</v>
      </c>
    </row>
    <row r="19" spans="6:13" ht="18.75" x14ac:dyDescent="0.3">
      <c r="F19" s="16"/>
      <c r="G19" s="10" t="s">
        <v>16</v>
      </c>
      <c r="H19" s="11">
        <v>-10628181</v>
      </c>
      <c r="I19" s="11">
        <v>-4041545</v>
      </c>
      <c r="J19" s="11">
        <v>-2634726</v>
      </c>
      <c r="K19" s="11">
        <v>-3761818</v>
      </c>
      <c r="L19" s="11">
        <v>-3746363</v>
      </c>
      <c r="M19" s="11">
        <v>-3670181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1117" priority="46" operator="containsText" text="#">
      <formula>NOT(ISERROR(SEARCH("#",H22)))</formula>
    </cfRule>
    <cfRule type="containsText" dxfId="1116" priority="50" operator="containsText" text="BORED">
      <formula>NOT(ISERROR(SEARCH("BORED",H22)))</formula>
    </cfRule>
    <cfRule type="containsText" dxfId="1115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1114" priority="27" operator="containsText" text="X">
      <formula>NOT(ISERROR(SEARCH("X",H24)))</formula>
    </cfRule>
    <cfRule type="containsText" dxfId="1113" priority="30" operator="containsText" text="#">
      <formula>NOT(ISERROR(SEARCH("#",H24)))</formula>
    </cfRule>
    <cfRule type="containsText" dxfId="1112" priority="33" operator="containsText" text="BORED">
      <formula>NOT(ISERROR(SEARCH("BORED",H24)))</formula>
    </cfRule>
    <cfRule type="containsText" dxfId="1111" priority="34" operator="containsText" text="HAPPY">
      <formula>NOT(ISERROR(SEARCH("HAPPY",H24)))</formula>
    </cfRule>
  </conditionalFormatting>
  <conditionalFormatting sqref="H22">
    <cfRule type="containsText" dxfId="1110" priority="29" operator="containsText" text="X">
      <formula>NOT(ISERROR(SEARCH("X",H22)))</formula>
    </cfRule>
  </conditionalFormatting>
  <conditionalFormatting sqref="H23">
    <cfRule type="containsText" dxfId="1109" priority="28" operator="containsText" text="X">
      <formula>NOT(ISERROR(SEARCH("X",H23)))</formula>
    </cfRule>
  </conditionalFormatting>
  <conditionalFormatting sqref="I22:M23">
    <cfRule type="containsText" dxfId="1104" priority="20" operator="containsText" text="#">
      <formula>NOT(ISERROR(SEARCH("#",I22)))</formula>
    </cfRule>
    <cfRule type="containsText" dxfId="1103" priority="24" operator="containsText" text="BORED">
      <formula>NOT(ISERROR(SEARCH("BORED",I22)))</formula>
    </cfRule>
    <cfRule type="containsText" dxfId="1102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1101" priority="1" operator="containsText" text="X">
      <formula>NOT(ISERROR(SEARCH("X",I24)))</formula>
    </cfRule>
    <cfRule type="containsText" dxfId="1100" priority="4" operator="containsText" text="#">
      <formula>NOT(ISERROR(SEARCH("#",I24)))</formula>
    </cfRule>
    <cfRule type="containsText" dxfId="1099" priority="7" operator="containsText" text="BORED">
      <formula>NOT(ISERROR(SEARCH("BORED",I24)))</formula>
    </cfRule>
    <cfRule type="containsText" dxfId="1098" priority="8" operator="containsText" text="HAPPY">
      <formula>NOT(ISERROR(SEARCH("HAPPY",I24)))</formula>
    </cfRule>
  </conditionalFormatting>
  <conditionalFormatting sqref="I22:M22">
    <cfRule type="containsText" dxfId="1097" priority="3" operator="containsText" text="X">
      <formula>NOT(ISERROR(SEARCH("X",I22)))</formula>
    </cfRule>
  </conditionalFormatting>
  <conditionalFormatting sqref="I23:M23">
    <cfRule type="containsText" dxfId="1096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95D375E5-F99A-44B4-929E-854BABAECCB7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1400B7DC-CD0C-444B-9C04-26D082BAEF43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B44C8C6F-041B-422B-A2D2-F72FFB48C1FC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639F978D-FF0C-4B3F-AAE1-178D64926686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2CD1C78D-689D-4A4C-AB9B-A1EFBB545890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5925120F-4C5E-4205-A5AE-5CBD091DD867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652693A6-76B1-46B8-B8D6-602DB197C8E7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F2A36D57-6FE9-4EC0-8D6F-E40353D16599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195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"SHN12"</f>
        <v>SHN12</v>
      </c>
    </row>
    <row r="6" spans="1:16" ht="20.25" x14ac:dyDescent="0.4">
      <c r="B6" s="4" t="s">
        <v>19</v>
      </c>
      <c r="C6" s="3">
        <f ca="1">MONTH(TODAY())</f>
        <v>5</v>
      </c>
      <c r="G6" s="37" t="s">
        <v>345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-20047270</v>
      </c>
      <c r="I9" s="11">
        <v>-21769182</v>
      </c>
      <c r="J9" s="11">
        <v>-32577952</v>
      </c>
      <c r="K9" s="11">
        <v>-20064997</v>
      </c>
      <c r="L9" s="11">
        <v>-23630995</v>
      </c>
      <c r="M9" s="11">
        <v>-14779999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-20047270</v>
      </c>
      <c r="I10" s="15">
        <v>-21769182</v>
      </c>
      <c r="J10" s="15">
        <v>-32577952</v>
      </c>
      <c r="K10" s="15">
        <v>-20064997</v>
      </c>
      <c r="L10" s="15">
        <v>-23630995</v>
      </c>
      <c r="M10" s="15">
        <v>-14779999</v>
      </c>
    </row>
    <row r="11" spans="1:16" ht="18.75" x14ac:dyDescent="0.3">
      <c r="B11" s="4" t="s">
        <v>22</v>
      </c>
      <c r="C11" s="3" t="str">
        <f>"L-"&amp;$G$5</f>
        <v>L-SHN12</v>
      </c>
      <c r="F11" s="16"/>
      <c r="G11" s="17" t="s">
        <v>9</v>
      </c>
      <c r="H11" s="18">
        <v>22052000</v>
      </c>
      <c r="I11" s="18">
        <v>23946100</v>
      </c>
      <c r="J11" s="18">
        <v>35835750</v>
      </c>
      <c r="K11" s="18">
        <v>22071500</v>
      </c>
      <c r="L11" s="18">
        <v>25994100</v>
      </c>
      <c r="M11" s="18">
        <v>16258000</v>
      </c>
    </row>
    <row r="12" spans="1:16" ht="18.75" x14ac:dyDescent="0.3">
      <c r="F12" s="16"/>
      <c r="G12" s="19" t="s">
        <v>11</v>
      </c>
      <c r="H12" s="20">
        <v>22052000</v>
      </c>
      <c r="I12" s="20">
        <v>23946100</v>
      </c>
      <c r="J12" s="20">
        <v>35835750</v>
      </c>
      <c r="K12" s="20">
        <v>22071500</v>
      </c>
      <c r="L12" s="20">
        <v>25994100</v>
      </c>
      <c r="M12" s="20">
        <v>16258000</v>
      </c>
    </row>
    <row r="13" spans="1:16" ht="18.75" x14ac:dyDescent="0.3">
      <c r="F13" s="16"/>
      <c r="G13" s="17" t="s">
        <v>13</v>
      </c>
      <c r="H13" s="21">
        <v>29</v>
      </c>
      <c r="I13" s="21">
        <v>38</v>
      </c>
      <c r="J13" s="21">
        <v>63</v>
      </c>
      <c r="K13" s="21">
        <v>45</v>
      </c>
      <c r="L13" s="21">
        <v>35</v>
      </c>
      <c r="M13" s="21">
        <v>16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29</v>
      </c>
      <c r="I15" s="21">
        <v>38</v>
      </c>
      <c r="J15" s="21">
        <v>63</v>
      </c>
      <c r="K15" s="21">
        <v>45</v>
      </c>
      <c r="L15" s="21">
        <v>35</v>
      </c>
      <c r="M15" s="21">
        <v>16</v>
      </c>
    </row>
    <row r="16" spans="1:16" ht="18.75" x14ac:dyDescent="0.35">
      <c r="F16" s="23"/>
      <c r="G16" s="19" t="s">
        <v>11</v>
      </c>
      <c r="H16" s="20">
        <v>22052000</v>
      </c>
      <c r="I16" s="20">
        <v>23946100</v>
      </c>
      <c r="J16" s="20">
        <v>35835750</v>
      </c>
      <c r="K16" s="20">
        <v>22071500</v>
      </c>
      <c r="L16" s="20">
        <v>25994100</v>
      </c>
      <c r="M16" s="20">
        <v>16258000</v>
      </c>
      <c r="P16" s="24"/>
    </row>
    <row r="17" spans="6:13" ht="18.75" x14ac:dyDescent="0.35">
      <c r="F17" s="23"/>
      <c r="G17" s="17" t="s">
        <v>9</v>
      </c>
      <c r="H17" s="25">
        <v>22052000</v>
      </c>
      <c r="I17" s="25">
        <v>23946100</v>
      </c>
      <c r="J17" s="25">
        <v>35835750</v>
      </c>
      <c r="K17" s="25">
        <v>22071500</v>
      </c>
      <c r="L17" s="25">
        <v>25994100</v>
      </c>
      <c r="M17" s="25">
        <v>16258000</v>
      </c>
    </row>
    <row r="18" spans="6:13" ht="18.75" x14ac:dyDescent="0.3">
      <c r="F18" s="16"/>
      <c r="G18" s="14" t="s">
        <v>17</v>
      </c>
      <c r="H18" s="26">
        <v>-20047270</v>
      </c>
      <c r="I18" s="26">
        <v>-21769182</v>
      </c>
      <c r="J18" s="26">
        <v>-32577952</v>
      </c>
      <c r="K18" s="26">
        <v>-20064997</v>
      </c>
      <c r="L18" s="26">
        <v>-23630995</v>
      </c>
      <c r="M18" s="26">
        <v>-14779999</v>
      </c>
    </row>
    <row r="19" spans="6:13" ht="18.75" x14ac:dyDescent="0.3">
      <c r="F19" s="16"/>
      <c r="G19" s="10" t="s">
        <v>16</v>
      </c>
      <c r="H19" s="11">
        <v>-20047270</v>
      </c>
      <c r="I19" s="11">
        <v>-21769182</v>
      </c>
      <c r="J19" s="11">
        <v>-32577952</v>
      </c>
      <c r="K19" s="11">
        <v>-20064997</v>
      </c>
      <c r="L19" s="11">
        <v>-23630995</v>
      </c>
      <c r="M19" s="11">
        <v>-14779999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1091" priority="46" operator="containsText" text="#">
      <formula>NOT(ISERROR(SEARCH("#",H22)))</formula>
    </cfRule>
    <cfRule type="containsText" dxfId="1090" priority="50" operator="containsText" text="BORED">
      <formula>NOT(ISERROR(SEARCH("BORED",H22)))</formula>
    </cfRule>
    <cfRule type="containsText" dxfId="1089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1088" priority="27" operator="containsText" text="X">
      <formula>NOT(ISERROR(SEARCH("X",H24)))</formula>
    </cfRule>
    <cfRule type="containsText" dxfId="1087" priority="30" operator="containsText" text="#">
      <formula>NOT(ISERROR(SEARCH("#",H24)))</formula>
    </cfRule>
    <cfRule type="containsText" dxfId="1086" priority="33" operator="containsText" text="BORED">
      <formula>NOT(ISERROR(SEARCH("BORED",H24)))</formula>
    </cfRule>
    <cfRule type="containsText" dxfId="1085" priority="34" operator="containsText" text="HAPPY">
      <formula>NOT(ISERROR(SEARCH("HAPPY",H24)))</formula>
    </cfRule>
  </conditionalFormatting>
  <conditionalFormatting sqref="H22">
    <cfRule type="containsText" dxfId="1084" priority="29" operator="containsText" text="X">
      <formula>NOT(ISERROR(SEARCH("X",H22)))</formula>
    </cfRule>
  </conditionalFormatting>
  <conditionalFormatting sqref="H23">
    <cfRule type="containsText" dxfId="1083" priority="28" operator="containsText" text="X">
      <formula>NOT(ISERROR(SEARCH("X",H23)))</formula>
    </cfRule>
  </conditionalFormatting>
  <conditionalFormatting sqref="I22:M23">
    <cfRule type="containsText" dxfId="1078" priority="20" operator="containsText" text="#">
      <formula>NOT(ISERROR(SEARCH("#",I22)))</formula>
    </cfRule>
    <cfRule type="containsText" dxfId="1077" priority="24" operator="containsText" text="BORED">
      <formula>NOT(ISERROR(SEARCH("BORED",I22)))</formula>
    </cfRule>
    <cfRule type="containsText" dxfId="1076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1075" priority="1" operator="containsText" text="X">
      <formula>NOT(ISERROR(SEARCH("X",I24)))</formula>
    </cfRule>
    <cfRule type="containsText" dxfId="1074" priority="4" operator="containsText" text="#">
      <formula>NOT(ISERROR(SEARCH("#",I24)))</formula>
    </cfRule>
    <cfRule type="containsText" dxfId="1073" priority="7" operator="containsText" text="BORED">
      <formula>NOT(ISERROR(SEARCH("BORED",I24)))</formula>
    </cfRule>
    <cfRule type="containsText" dxfId="1072" priority="8" operator="containsText" text="HAPPY">
      <formula>NOT(ISERROR(SEARCH("HAPPY",I24)))</formula>
    </cfRule>
  </conditionalFormatting>
  <conditionalFormatting sqref="I22:M22">
    <cfRule type="containsText" dxfId="1071" priority="3" operator="containsText" text="X">
      <formula>NOT(ISERROR(SEARCH("X",I22)))</formula>
    </cfRule>
  </conditionalFormatting>
  <conditionalFormatting sqref="I23:M23">
    <cfRule type="containsText" dxfId="1070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044DE0DC-D3E1-4680-9723-08F17B9A7BD0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7A32A389-EAB9-45E3-B31A-28B662D28E62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9F96C08C-6E56-4313-85A1-23502FA2C800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C8E05EB8-7A60-4CD4-A084-EBD343E4C722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2B8C4CB1-B8A3-4932-8A56-EC7C506F55A0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B36E56D2-957F-4F1A-BAAC-8A67BF1473B5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E85A9DCE-553F-4EFB-9125-9EB6228C87BA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780123D8-E1DF-48A7-981D-F0A56411BA7F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198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"SHN13"</f>
        <v>SHN13</v>
      </c>
    </row>
    <row r="6" spans="1:16" ht="20.25" x14ac:dyDescent="0.4">
      <c r="B6" s="4" t="s">
        <v>19</v>
      </c>
      <c r="C6" s="3">
        <f ca="1">MONTH(TODAY())</f>
        <v>5</v>
      </c>
      <c r="G6" s="37" t="s">
        <v>346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-6556000</v>
      </c>
      <c r="I9" s="11">
        <v>-6029090</v>
      </c>
      <c r="J9" s="11">
        <v>-1890910</v>
      </c>
      <c r="K9" s="11">
        <v>-3242728</v>
      </c>
      <c r="L9" s="11">
        <v>-7004682</v>
      </c>
      <c r="M9" s="11">
        <v>-2541817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-6556000</v>
      </c>
      <c r="I10" s="15">
        <v>-6029090</v>
      </c>
      <c r="J10" s="15">
        <v>-1890910</v>
      </c>
      <c r="K10" s="15">
        <v>-3242728</v>
      </c>
      <c r="L10" s="15">
        <v>-7004682</v>
      </c>
      <c r="M10" s="15">
        <v>-2541817</v>
      </c>
    </row>
    <row r="11" spans="1:16" ht="18.75" x14ac:dyDescent="0.3">
      <c r="B11" s="4" t="s">
        <v>22</v>
      </c>
      <c r="C11" s="3" t="str">
        <f>"L-"&amp;$G$5</f>
        <v>L-SHN13</v>
      </c>
      <c r="F11" s="16"/>
      <c r="G11" s="17" t="s">
        <v>9</v>
      </c>
      <c r="H11" s="18">
        <v>7211600</v>
      </c>
      <c r="I11" s="18">
        <v>6632000</v>
      </c>
      <c r="J11" s="18">
        <v>2080000</v>
      </c>
      <c r="K11" s="18">
        <v>3567000</v>
      </c>
      <c r="L11" s="18">
        <v>7705150</v>
      </c>
      <c r="M11" s="18">
        <v>2796000</v>
      </c>
    </row>
    <row r="12" spans="1:16" ht="18.75" x14ac:dyDescent="0.3">
      <c r="F12" s="16"/>
      <c r="G12" s="19" t="s">
        <v>11</v>
      </c>
      <c r="H12" s="20">
        <v>7211600</v>
      </c>
      <c r="I12" s="20">
        <v>6632000</v>
      </c>
      <c r="J12" s="20">
        <v>2080000</v>
      </c>
      <c r="K12" s="20">
        <v>3567000</v>
      </c>
      <c r="L12" s="20">
        <v>7705150</v>
      </c>
      <c r="M12" s="20">
        <v>2796000</v>
      </c>
    </row>
    <row r="13" spans="1:16" ht="18.75" x14ac:dyDescent="0.3">
      <c r="F13" s="16"/>
      <c r="G13" s="17" t="s">
        <v>13</v>
      </c>
      <c r="H13" s="21">
        <v>7</v>
      </c>
      <c r="I13" s="21">
        <v>7</v>
      </c>
      <c r="J13" s="21">
        <v>5</v>
      </c>
      <c r="K13" s="21">
        <v>6</v>
      </c>
      <c r="L13" s="21">
        <v>13</v>
      </c>
      <c r="M13" s="21">
        <v>3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7</v>
      </c>
      <c r="I15" s="21">
        <v>7</v>
      </c>
      <c r="J15" s="21">
        <v>5</v>
      </c>
      <c r="K15" s="21">
        <v>6</v>
      </c>
      <c r="L15" s="21">
        <v>13</v>
      </c>
      <c r="M15" s="21">
        <v>3</v>
      </c>
    </row>
    <row r="16" spans="1:16" ht="18.75" x14ac:dyDescent="0.35">
      <c r="F16" s="23"/>
      <c r="G16" s="19" t="s">
        <v>11</v>
      </c>
      <c r="H16" s="20">
        <v>7211600</v>
      </c>
      <c r="I16" s="20">
        <v>6632000</v>
      </c>
      <c r="J16" s="20">
        <v>2080000</v>
      </c>
      <c r="K16" s="20">
        <v>3567000</v>
      </c>
      <c r="L16" s="20">
        <v>7705150</v>
      </c>
      <c r="M16" s="20">
        <v>2796000</v>
      </c>
      <c r="P16" s="24"/>
    </row>
    <row r="17" spans="6:13" ht="18.75" x14ac:dyDescent="0.35">
      <c r="F17" s="23"/>
      <c r="G17" s="17" t="s">
        <v>9</v>
      </c>
      <c r="H17" s="25">
        <v>7211600</v>
      </c>
      <c r="I17" s="25">
        <v>6632000</v>
      </c>
      <c r="J17" s="25">
        <v>2080000</v>
      </c>
      <c r="K17" s="25">
        <v>3567000</v>
      </c>
      <c r="L17" s="25">
        <v>7705150</v>
      </c>
      <c r="M17" s="25">
        <v>2796000</v>
      </c>
    </row>
    <row r="18" spans="6:13" ht="18.75" x14ac:dyDescent="0.3">
      <c r="F18" s="16"/>
      <c r="G18" s="14" t="s">
        <v>17</v>
      </c>
      <c r="H18" s="26">
        <v>-6556000</v>
      </c>
      <c r="I18" s="26">
        <v>-6029090</v>
      </c>
      <c r="J18" s="26">
        <v>-1890910</v>
      </c>
      <c r="K18" s="26">
        <v>-3242728</v>
      </c>
      <c r="L18" s="26">
        <v>-7004682</v>
      </c>
      <c r="M18" s="26">
        <v>-2541817</v>
      </c>
    </row>
    <row r="19" spans="6:13" ht="18.75" x14ac:dyDescent="0.3">
      <c r="F19" s="16"/>
      <c r="G19" s="10" t="s">
        <v>16</v>
      </c>
      <c r="H19" s="11">
        <v>-6556000</v>
      </c>
      <c r="I19" s="11">
        <v>-6029090</v>
      </c>
      <c r="J19" s="11">
        <v>-1890910</v>
      </c>
      <c r="K19" s="11">
        <v>-3242728</v>
      </c>
      <c r="L19" s="11">
        <v>-7004682</v>
      </c>
      <c r="M19" s="11">
        <v>-2541817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1065" priority="46" operator="containsText" text="#">
      <formula>NOT(ISERROR(SEARCH("#",H22)))</formula>
    </cfRule>
    <cfRule type="containsText" dxfId="1064" priority="50" operator="containsText" text="BORED">
      <formula>NOT(ISERROR(SEARCH("BORED",H22)))</formula>
    </cfRule>
    <cfRule type="containsText" dxfId="1063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1062" priority="27" operator="containsText" text="X">
      <formula>NOT(ISERROR(SEARCH("X",H24)))</formula>
    </cfRule>
    <cfRule type="containsText" dxfId="1061" priority="30" operator="containsText" text="#">
      <formula>NOT(ISERROR(SEARCH("#",H24)))</formula>
    </cfRule>
    <cfRule type="containsText" dxfId="1060" priority="33" operator="containsText" text="BORED">
      <formula>NOT(ISERROR(SEARCH("BORED",H24)))</formula>
    </cfRule>
    <cfRule type="containsText" dxfId="1059" priority="34" operator="containsText" text="HAPPY">
      <formula>NOT(ISERROR(SEARCH("HAPPY",H24)))</formula>
    </cfRule>
  </conditionalFormatting>
  <conditionalFormatting sqref="H22">
    <cfRule type="containsText" dxfId="1058" priority="29" operator="containsText" text="X">
      <formula>NOT(ISERROR(SEARCH("X",H22)))</formula>
    </cfRule>
  </conditionalFormatting>
  <conditionalFormatting sqref="H23">
    <cfRule type="containsText" dxfId="1057" priority="28" operator="containsText" text="X">
      <formula>NOT(ISERROR(SEARCH("X",H23)))</formula>
    </cfRule>
  </conditionalFormatting>
  <conditionalFormatting sqref="I22:M23">
    <cfRule type="containsText" dxfId="1052" priority="20" operator="containsText" text="#">
      <formula>NOT(ISERROR(SEARCH("#",I22)))</formula>
    </cfRule>
    <cfRule type="containsText" dxfId="1051" priority="24" operator="containsText" text="BORED">
      <formula>NOT(ISERROR(SEARCH("BORED",I22)))</formula>
    </cfRule>
    <cfRule type="containsText" dxfId="1050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1049" priority="1" operator="containsText" text="X">
      <formula>NOT(ISERROR(SEARCH("X",I24)))</formula>
    </cfRule>
    <cfRule type="containsText" dxfId="1048" priority="4" operator="containsText" text="#">
      <formula>NOT(ISERROR(SEARCH("#",I24)))</formula>
    </cfRule>
    <cfRule type="containsText" dxfId="1047" priority="7" operator="containsText" text="BORED">
      <formula>NOT(ISERROR(SEARCH("BORED",I24)))</formula>
    </cfRule>
    <cfRule type="containsText" dxfId="1046" priority="8" operator="containsText" text="HAPPY">
      <formula>NOT(ISERROR(SEARCH("HAPPY",I24)))</formula>
    </cfRule>
  </conditionalFormatting>
  <conditionalFormatting sqref="I22:M22">
    <cfRule type="containsText" dxfId="1045" priority="3" operator="containsText" text="X">
      <formula>NOT(ISERROR(SEARCH("X",I22)))</formula>
    </cfRule>
  </conditionalFormatting>
  <conditionalFormatting sqref="I23:M23">
    <cfRule type="containsText" dxfId="1044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57F5AC33-EBE6-4AD8-A9BE-F6216C942491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DF2E74C4-0DFE-47E1-9E3C-A6436B5618F8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C93AD287-18B4-498D-963A-2D7447102060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69E8294B-7738-4062-B8CD-4A0DF8207DFA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D0D8D9F1-0188-48E6-AE18-DA7CC6485F52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D4A63AD1-0D6F-4450-86DE-D8D5099ABAC1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888D7D61-F25A-43C1-8552-76A226A1EB62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43135D06-32BA-4FE2-9541-007DB2BD3867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201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"SHN14"</f>
        <v>SHN14</v>
      </c>
    </row>
    <row r="6" spans="1:16" ht="20.25" x14ac:dyDescent="0.4">
      <c r="B6" s="4" t="s">
        <v>19</v>
      </c>
      <c r="C6" s="3">
        <f ca="1">MONTH(TODAY())</f>
        <v>5</v>
      </c>
      <c r="G6" s="37" t="s">
        <v>347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-13466727</v>
      </c>
      <c r="I9" s="11">
        <v>-36131858</v>
      </c>
      <c r="J9" s="11">
        <v>-21254454</v>
      </c>
      <c r="K9" s="11">
        <v>-36968404</v>
      </c>
      <c r="L9" s="11">
        <v>-30335496</v>
      </c>
      <c r="M9" s="11">
        <v>-4516363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-13466727</v>
      </c>
      <c r="I10" s="15">
        <v>-36131858</v>
      </c>
      <c r="J10" s="15">
        <v>-21254454</v>
      </c>
      <c r="K10" s="15">
        <v>-36968404</v>
      </c>
      <c r="L10" s="15">
        <v>-30335496</v>
      </c>
      <c r="M10" s="15">
        <v>-4516363</v>
      </c>
    </row>
    <row r="11" spans="1:16" ht="18.75" x14ac:dyDescent="0.3">
      <c r="B11" s="4" t="s">
        <v>22</v>
      </c>
      <c r="C11" s="3" t="str">
        <f>"L-"&amp;$G$5</f>
        <v>L-SHN14</v>
      </c>
      <c r="F11" s="16"/>
      <c r="G11" s="17" t="s">
        <v>9</v>
      </c>
      <c r="H11" s="18">
        <v>14813400</v>
      </c>
      <c r="I11" s="18">
        <v>39745050</v>
      </c>
      <c r="J11" s="18">
        <v>23379900</v>
      </c>
      <c r="K11" s="18">
        <v>40665250</v>
      </c>
      <c r="L11" s="18">
        <v>33369050</v>
      </c>
      <c r="M11" s="18">
        <v>4968000</v>
      </c>
    </row>
    <row r="12" spans="1:16" ht="18.75" x14ac:dyDescent="0.3">
      <c r="F12" s="16"/>
      <c r="G12" s="19" t="s">
        <v>11</v>
      </c>
      <c r="H12" s="20">
        <v>14813400</v>
      </c>
      <c r="I12" s="20">
        <v>39745050</v>
      </c>
      <c r="J12" s="20">
        <v>23379900</v>
      </c>
      <c r="K12" s="20">
        <v>40665250</v>
      </c>
      <c r="L12" s="20">
        <v>33369050</v>
      </c>
      <c r="M12" s="20">
        <v>4968000</v>
      </c>
    </row>
    <row r="13" spans="1:16" ht="18.75" x14ac:dyDescent="0.3">
      <c r="F13" s="16"/>
      <c r="G13" s="17" t="s">
        <v>13</v>
      </c>
      <c r="H13" s="21">
        <v>24</v>
      </c>
      <c r="I13" s="21">
        <v>47</v>
      </c>
      <c r="J13" s="21">
        <v>35</v>
      </c>
      <c r="K13" s="21">
        <v>53</v>
      </c>
      <c r="L13" s="21">
        <v>54</v>
      </c>
      <c r="M13" s="21">
        <v>9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24</v>
      </c>
      <c r="I15" s="21">
        <v>47</v>
      </c>
      <c r="J15" s="21">
        <v>35</v>
      </c>
      <c r="K15" s="21">
        <v>53</v>
      </c>
      <c r="L15" s="21">
        <v>54</v>
      </c>
      <c r="M15" s="21">
        <v>9</v>
      </c>
    </row>
    <row r="16" spans="1:16" ht="18.75" x14ac:dyDescent="0.35">
      <c r="F16" s="23"/>
      <c r="G16" s="19" t="s">
        <v>11</v>
      </c>
      <c r="H16" s="20">
        <v>14813400</v>
      </c>
      <c r="I16" s="20">
        <v>39745050</v>
      </c>
      <c r="J16" s="20">
        <v>23379900</v>
      </c>
      <c r="K16" s="20">
        <v>40665250</v>
      </c>
      <c r="L16" s="20">
        <v>33369050</v>
      </c>
      <c r="M16" s="20">
        <v>4968000</v>
      </c>
      <c r="P16" s="24"/>
    </row>
    <row r="17" spans="6:13" ht="18.75" x14ac:dyDescent="0.35">
      <c r="F17" s="23"/>
      <c r="G17" s="17" t="s">
        <v>9</v>
      </c>
      <c r="H17" s="25">
        <v>14813400</v>
      </c>
      <c r="I17" s="25">
        <v>39745050</v>
      </c>
      <c r="J17" s="25">
        <v>23379900</v>
      </c>
      <c r="K17" s="25">
        <v>40665250</v>
      </c>
      <c r="L17" s="25">
        <v>33369050</v>
      </c>
      <c r="M17" s="25">
        <v>4968000</v>
      </c>
    </row>
    <row r="18" spans="6:13" ht="18.75" x14ac:dyDescent="0.3">
      <c r="F18" s="16"/>
      <c r="G18" s="14" t="s">
        <v>17</v>
      </c>
      <c r="H18" s="26">
        <v>-13466727</v>
      </c>
      <c r="I18" s="26">
        <v>-36131858</v>
      </c>
      <c r="J18" s="26">
        <v>-21254454</v>
      </c>
      <c r="K18" s="26">
        <v>-36968404</v>
      </c>
      <c r="L18" s="26">
        <v>-30335496</v>
      </c>
      <c r="M18" s="26">
        <v>-4516363</v>
      </c>
    </row>
    <row r="19" spans="6:13" ht="18.75" x14ac:dyDescent="0.3">
      <c r="F19" s="16"/>
      <c r="G19" s="10" t="s">
        <v>16</v>
      </c>
      <c r="H19" s="11">
        <v>-13466727</v>
      </c>
      <c r="I19" s="11">
        <v>-36131858</v>
      </c>
      <c r="J19" s="11">
        <v>-21254454</v>
      </c>
      <c r="K19" s="11">
        <v>-36968404</v>
      </c>
      <c r="L19" s="11">
        <v>-30335496</v>
      </c>
      <c r="M19" s="11">
        <v>-4516363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1039" priority="46" operator="containsText" text="#">
      <formula>NOT(ISERROR(SEARCH("#",H22)))</formula>
    </cfRule>
    <cfRule type="containsText" dxfId="1038" priority="50" operator="containsText" text="BORED">
      <formula>NOT(ISERROR(SEARCH("BORED",H22)))</formula>
    </cfRule>
    <cfRule type="containsText" dxfId="1037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1036" priority="27" operator="containsText" text="X">
      <formula>NOT(ISERROR(SEARCH("X",H24)))</formula>
    </cfRule>
    <cfRule type="containsText" dxfId="1035" priority="30" operator="containsText" text="#">
      <formula>NOT(ISERROR(SEARCH("#",H24)))</formula>
    </cfRule>
    <cfRule type="containsText" dxfId="1034" priority="33" operator="containsText" text="BORED">
      <formula>NOT(ISERROR(SEARCH("BORED",H24)))</formula>
    </cfRule>
    <cfRule type="containsText" dxfId="1033" priority="34" operator="containsText" text="HAPPY">
      <formula>NOT(ISERROR(SEARCH("HAPPY",H24)))</formula>
    </cfRule>
  </conditionalFormatting>
  <conditionalFormatting sqref="H22">
    <cfRule type="containsText" dxfId="1032" priority="29" operator="containsText" text="X">
      <formula>NOT(ISERROR(SEARCH("X",H22)))</formula>
    </cfRule>
  </conditionalFormatting>
  <conditionalFormatting sqref="H23">
    <cfRule type="containsText" dxfId="1031" priority="28" operator="containsText" text="X">
      <formula>NOT(ISERROR(SEARCH("X",H23)))</formula>
    </cfRule>
  </conditionalFormatting>
  <conditionalFormatting sqref="I22:M23">
    <cfRule type="containsText" dxfId="1026" priority="20" operator="containsText" text="#">
      <formula>NOT(ISERROR(SEARCH("#",I22)))</formula>
    </cfRule>
    <cfRule type="containsText" dxfId="1025" priority="24" operator="containsText" text="BORED">
      <formula>NOT(ISERROR(SEARCH("BORED",I22)))</formula>
    </cfRule>
    <cfRule type="containsText" dxfId="1024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1023" priority="1" operator="containsText" text="X">
      <formula>NOT(ISERROR(SEARCH("X",I24)))</formula>
    </cfRule>
    <cfRule type="containsText" dxfId="1022" priority="4" operator="containsText" text="#">
      <formula>NOT(ISERROR(SEARCH("#",I24)))</formula>
    </cfRule>
    <cfRule type="containsText" dxfId="1021" priority="7" operator="containsText" text="BORED">
      <formula>NOT(ISERROR(SEARCH("BORED",I24)))</formula>
    </cfRule>
    <cfRule type="containsText" dxfId="1020" priority="8" operator="containsText" text="HAPPY">
      <formula>NOT(ISERROR(SEARCH("HAPPY",I24)))</formula>
    </cfRule>
  </conditionalFormatting>
  <conditionalFormatting sqref="I22:M22">
    <cfRule type="containsText" dxfId="1019" priority="3" operator="containsText" text="X">
      <formula>NOT(ISERROR(SEARCH("X",I22)))</formula>
    </cfRule>
  </conditionalFormatting>
  <conditionalFormatting sqref="I23:M23">
    <cfRule type="containsText" dxfId="1018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3F8654A9-FFC5-48CD-A7D6-A18FF0D69560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50FB29FA-D9AB-4419-8E5A-58F70B1030A4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F6AD0C7B-2C17-47BF-8413-FCA5B9885E6F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D940F973-289F-4E9F-9D1D-39212BB2B63F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51116F44-24B5-4168-B119-B61DA940C008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668BD0C7-AE28-4704-9119-2E149707442B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2644043E-C3B7-44C4-80DF-B71D26DB442A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6F637428-EA12-44F3-A184-D4A4C8908539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204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"SHN15"</f>
        <v>SHN15</v>
      </c>
    </row>
    <row r="6" spans="1:16" ht="20.25" x14ac:dyDescent="0.4">
      <c r="B6" s="4" t="s">
        <v>19</v>
      </c>
      <c r="C6" s="3">
        <f ca="1">MONTH(TODAY())</f>
        <v>5</v>
      </c>
      <c r="G6" s="37" t="s">
        <v>348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-8308998</v>
      </c>
      <c r="I9" s="11">
        <v>-12115453</v>
      </c>
      <c r="J9" s="11">
        <v>-4527272</v>
      </c>
      <c r="K9" s="11">
        <v>-15331225</v>
      </c>
      <c r="L9" s="11">
        <v>-5475453</v>
      </c>
      <c r="M9" s="11">
        <v>-120000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-8308998</v>
      </c>
      <c r="I10" s="15">
        <v>-12115453</v>
      </c>
      <c r="J10" s="15">
        <v>-4527272</v>
      </c>
      <c r="K10" s="15">
        <v>-15331225</v>
      </c>
      <c r="L10" s="15">
        <v>-5475453</v>
      </c>
      <c r="M10" s="15">
        <v>-120000</v>
      </c>
    </row>
    <row r="11" spans="1:16" ht="18.75" x14ac:dyDescent="0.3">
      <c r="B11" s="4" t="s">
        <v>22</v>
      </c>
      <c r="C11" s="3" t="str">
        <f>"L-"&amp;$G$5</f>
        <v>L-SHN15</v>
      </c>
      <c r="F11" s="16"/>
      <c r="G11" s="17" t="s">
        <v>9</v>
      </c>
      <c r="H11" s="18">
        <v>9139900</v>
      </c>
      <c r="I11" s="18">
        <v>13327000</v>
      </c>
      <c r="J11" s="18">
        <v>4980000</v>
      </c>
      <c r="K11" s="18">
        <v>16864350</v>
      </c>
      <c r="L11" s="18">
        <v>6023000</v>
      </c>
      <c r="M11" s="18">
        <v>132000</v>
      </c>
    </row>
    <row r="12" spans="1:16" ht="18.75" x14ac:dyDescent="0.3">
      <c r="F12" s="16"/>
      <c r="G12" s="19" t="s">
        <v>11</v>
      </c>
      <c r="H12" s="20">
        <v>9139900</v>
      </c>
      <c r="I12" s="20">
        <v>13327000</v>
      </c>
      <c r="J12" s="20">
        <v>4980000</v>
      </c>
      <c r="K12" s="20">
        <v>16864350</v>
      </c>
      <c r="L12" s="20">
        <v>6023000</v>
      </c>
      <c r="M12" s="20">
        <v>132000</v>
      </c>
    </row>
    <row r="13" spans="1:16" ht="18.75" x14ac:dyDescent="0.3">
      <c r="F13" s="16"/>
      <c r="G13" s="17" t="s">
        <v>13</v>
      </c>
      <c r="H13" s="21">
        <v>24</v>
      </c>
      <c r="I13" s="21">
        <v>28</v>
      </c>
      <c r="J13" s="21">
        <v>13</v>
      </c>
      <c r="K13" s="21">
        <v>21</v>
      </c>
      <c r="L13" s="21">
        <v>13</v>
      </c>
      <c r="M13" s="21">
        <v>2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24</v>
      </c>
      <c r="I15" s="21">
        <v>28</v>
      </c>
      <c r="J15" s="21">
        <v>13</v>
      </c>
      <c r="K15" s="21">
        <v>21</v>
      </c>
      <c r="L15" s="21">
        <v>13</v>
      </c>
      <c r="M15" s="21">
        <v>2</v>
      </c>
    </row>
    <row r="16" spans="1:16" ht="18.75" x14ac:dyDescent="0.35">
      <c r="F16" s="23"/>
      <c r="G16" s="19" t="s">
        <v>11</v>
      </c>
      <c r="H16" s="20">
        <v>9139900</v>
      </c>
      <c r="I16" s="20">
        <v>13327000</v>
      </c>
      <c r="J16" s="20">
        <v>4980000</v>
      </c>
      <c r="K16" s="20">
        <v>16864350</v>
      </c>
      <c r="L16" s="20">
        <v>6023000</v>
      </c>
      <c r="M16" s="20">
        <v>132000</v>
      </c>
      <c r="P16" s="24"/>
    </row>
    <row r="17" spans="6:13" ht="18.75" x14ac:dyDescent="0.35">
      <c r="F17" s="23"/>
      <c r="G17" s="17" t="s">
        <v>9</v>
      </c>
      <c r="H17" s="25">
        <v>9139900</v>
      </c>
      <c r="I17" s="25">
        <v>13327000</v>
      </c>
      <c r="J17" s="25">
        <v>4980000</v>
      </c>
      <c r="K17" s="25">
        <v>16864350</v>
      </c>
      <c r="L17" s="25">
        <v>6023000</v>
      </c>
      <c r="M17" s="25">
        <v>132000</v>
      </c>
    </row>
    <row r="18" spans="6:13" ht="18.75" x14ac:dyDescent="0.3">
      <c r="F18" s="16"/>
      <c r="G18" s="14" t="s">
        <v>17</v>
      </c>
      <c r="H18" s="26">
        <v>-8308998</v>
      </c>
      <c r="I18" s="26">
        <v>-12115453</v>
      </c>
      <c r="J18" s="26">
        <v>-4527272</v>
      </c>
      <c r="K18" s="26">
        <v>-15331225</v>
      </c>
      <c r="L18" s="26">
        <v>-5475453</v>
      </c>
      <c r="M18" s="26">
        <v>-120000</v>
      </c>
    </row>
    <row r="19" spans="6:13" ht="18.75" x14ac:dyDescent="0.3">
      <c r="F19" s="16"/>
      <c r="G19" s="10" t="s">
        <v>16</v>
      </c>
      <c r="H19" s="11">
        <v>-8308998</v>
      </c>
      <c r="I19" s="11">
        <v>-12115453</v>
      </c>
      <c r="J19" s="11">
        <v>-4527272</v>
      </c>
      <c r="K19" s="11">
        <v>-15331225</v>
      </c>
      <c r="L19" s="11">
        <v>-5475453</v>
      </c>
      <c r="M19" s="11">
        <v>-120000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1013" priority="46" operator="containsText" text="#">
      <formula>NOT(ISERROR(SEARCH("#",H22)))</formula>
    </cfRule>
    <cfRule type="containsText" dxfId="1012" priority="50" operator="containsText" text="BORED">
      <formula>NOT(ISERROR(SEARCH("BORED",H22)))</formula>
    </cfRule>
    <cfRule type="containsText" dxfId="1011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1010" priority="27" operator="containsText" text="X">
      <formula>NOT(ISERROR(SEARCH("X",H24)))</formula>
    </cfRule>
    <cfRule type="containsText" dxfId="1009" priority="30" operator="containsText" text="#">
      <formula>NOT(ISERROR(SEARCH("#",H24)))</formula>
    </cfRule>
    <cfRule type="containsText" dxfId="1008" priority="33" operator="containsText" text="BORED">
      <formula>NOT(ISERROR(SEARCH("BORED",H24)))</formula>
    </cfRule>
    <cfRule type="containsText" dxfId="1007" priority="34" operator="containsText" text="HAPPY">
      <formula>NOT(ISERROR(SEARCH("HAPPY",H24)))</formula>
    </cfRule>
  </conditionalFormatting>
  <conditionalFormatting sqref="H22">
    <cfRule type="containsText" dxfId="1006" priority="29" operator="containsText" text="X">
      <formula>NOT(ISERROR(SEARCH("X",H22)))</formula>
    </cfRule>
  </conditionalFormatting>
  <conditionalFormatting sqref="H23">
    <cfRule type="containsText" dxfId="1005" priority="28" operator="containsText" text="X">
      <formula>NOT(ISERROR(SEARCH("X",H23)))</formula>
    </cfRule>
  </conditionalFormatting>
  <conditionalFormatting sqref="I22:M23">
    <cfRule type="containsText" dxfId="1000" priority="20" operator="containsText" text="#">
      <formula>NOT(ISERROR(SEARCH("#",I22)))</formula>
    </cfRule>
    <cfRule type="containsText" dxfId="999" priority="24" operator="containsText" text="BORED">
      <formula>NOT(ISERROR(SEARCH("BORED",I22)))</formula>
    </cfRule>
    <cfRule type="containsText" dxfId="998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997" priority="1" operator="containsText" text="X">
      <formula>NOT(ISERROR(SEARCH("X",I24)))</formula>
    </cfRule>
    <cfRule type="containsText" dxfId="996" priority="4" operator="containsText" text="#">
      <formula>NOT(ISERROR(SEARCH("#",I24)))</formula>
    </cfRule>
    <cfRule type="containsText" dxfId="995" priority="7" operator="containsText" text="BORED">
      <formula>NOT(ISERROR(SEARCH("BORED",I24)))</formula>
    </cfRule>
    <cfRule type="containsText" dxfId="994" priority="8" operator="containsText" text="HAPPY">
      <formula>NOT(ISERROR(SEARCH("HAPPY",I24)))</formula>
    </cfRule>
  </conditionalFormatting>
  <conditionalFormatting sqref="I22:M22">
    <cfRule type="containsText" dxfId="993" priority="3" operator="containsText" text="X">
      <formula>NOT(ISERROR(SEARCH("X",I22)))</formula>
    </cfRule>
  </conditionalFormatting>
  <conditionalFormatting sqref="I23:M23">
    <cfRule type="containsText" dxfId="992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C6C8BCAC-20B9-430E-9864-1CF286614F79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ABAC84A1-556C-4137-BB07-03830B8F94C3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5B300406-3A2F-46AC-8E04-527F4F1A0E67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836F0839-9F01-4796-8614-B5A79671AE3A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4A32C83B-D971-46B0-A598-CD63343710F8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05039B33-CF0A-4008-BCC8-8F3B5D12F54B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F9B248D7-FB30-46D2-8F46-D7395A67563C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16D9F9B4-95D6-4F41-A106-55D2FC7F7A26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207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"SHN16"</f>
        <v>SHN16</v>
      </c>
    </row>
    <row r="6" spans="1:16" ht="20.25" x14ac:dyDescent="0.4">
      <c r="B6" s="4" t="s">
        <v>19</v>
      </c>
      <c r="C6" s="3">
        <f ca="1">MONTH(TODAY())</f>
        <v>5</v>
      </c>
      <c r="G6" s="37" t="s">
        <v>349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-12344545</v>
      </c>
      <c r="I9" s="11">
        <v>-16012726</v>
      </c>
      <c r="J9" s="11">
        <v>-3375364</v>
      </c>
      <c r="K9" s="11">
        <v>-5249999</v>
      </c>
      <c r="L9" s="11">
        <v>-10170089</v>
      </c>
      <c r="M9" s="11">
        <v>-4947272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-12344545</v>
      </c>
      <c r="I10" s="15">
        <v>-16012726</v>
      </c>
      <c r="J10" s="15">
        <v>-3375364</v>
      </c>
      <c r="K10" s="15">
        <v>-5249999</v>
      </c>
      <c r="L10" s="15">
        <v>-10170089</v>
      </c>
      <c r="M10" s="15">
        <v>-4947272</v>
      </c>
    </row>
    <row r="11" spans="1:16" ht="18.75" x14ac:dyDescent="0.3">
      <c r="B11" s="4" t="s">
        <v>22</v>
      </c>
      <c r="C11" s="3" t="str">
        <f>"L-"&amp;$G$5</f>
        <v>L-SHN16</v>
      </c>
      <c r="F11" s="16"/>
      <c r="G11" s="17" t="s">
        <v>9</v>
      </c>
      <c r="H11" s="18">
        <v>13579000</v>
      </c>
      <c r="I11" s="18">
        <v>17614000</v>
      </c>
      <c r="J11" s="18">
        <v>3712900</v>
      </c>
      <c r="K11" s="18">
        <v>5775000</v>
      </c>
      <c r="L11" s="18">
        <v>11187100</v>
      </c>
      <c r="M11" s="18">
        <v>5442000</v>
      </c>
    </row>
    <row r="12" spans="1:16" ht="18.75" x14ac:dyDescent="0.3">
      <c r="F12" s="16"/>
      <c r="G12" s="19" t="s">
        <v>11</v>
      </c>
      <c r="H12" s="20">
        <v>13579000</v>
      </c>
      <c r="I12" s="20">
        <v>17614000</v>
      </c>
      <c r="J12" s="20">
        <v>3712900</v>
      </c>
      <c r="K12" s="20">
        <v>5775000</v>
      </c>
      <c r="L12" s="20">
        <v>11187100</v>
      </c>
      <c r="M12" s="20">
        <v>5442000</v>
      </c>
    </row>
    <row r="13" spans="1:16" ht="18.75" x14ac:dyDescent="0.3">
      <c r="F13" s="16"/>
      <c r="G13" s="17" t="s">
        <v>13</v>
      </c>
      <c r="H13" s="21">
        <v>19</v>
      </c>
      <c r="I13" s="21">
        <v>19</v>
      </c>
      <c r="J13" s="21">
        <v>7</v>
      </c>
      <c r="K13" s="21">
        <v>12</v>
      </c>
      <c r="L13" s="21">
        <v>18</v>
      </c>
      <c r="M13" s="21">
        <v>5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19</v>
      </c>
      <c r="I15" s="21">
        <v>19</v>
      </c>
      <c r="J15" s="21">
        <v>7</v>
      </c>
      <c r="K15" s="21">
        <v>12</v>
      </c>
      <c r="L15" s="21">
        <v>18</v>
      </c>
      <c r="M15" s="21">
        <v>4</v>
      </c>
    </row>
    <row r="16" spans="1:16" ht="18.75" x14ac:dyDescent="0.35">
      <c r="F16" s="23"/>
      <c r="G16" s="19" t="s">
        <v>11</v>
      </c>
      <c r="H16" s="20">
        <v>13579000</v>
      </c>
      <c r="I16" s="20">
        <v>17614000</v>
      </c>
      <c r="J16" s="20">
        <v>3712900</v>
      </c>
      <c r="K16" s="20">
        <v>5775000</v>
      </c>
      <c r="L16" s="20">
        <v>11187100</v>
      </c>
      <c r="M16" s="20">
        <v>2076000</v>
      </c>
      <c r="P16" s="24"/>
    </row>
    <row r="17" spans="6:13" ht="18.75" x14ac:dyDescent="0.35">
      <c r="F17" s="23"/>
      <c r="G17" s="17" t="s">
        <v>9</v>
      </c>
      <c r="H17" s="25">
        <v>13579000</v>
      </c>
      <c r="I17" s="25">
        <v>17614000</v>
      </c>
      <c r="J17" s="25">
        <v>3712900</v>
      </c>
      <c r="K17" s="25">
        <v>5775000</v>
      </c>
      <c r="L17" s="25">
        <v>11187100</v>
      </c>
      <c r="M17" s="25">
        <v>2076000</v>
      </c>
    </row>
    <row r="18" spans="6:13" ht="18.75" x14ac:dyDescent="0.3">
      <c r="F18" s="16"/>
      <c r="G18" s="14" t="s">
        <v>17</v>
      </c>
      <c r="H18" s="26">
        <v>-12344545</v>
      </c>
      <c r="I18" s="26">
        <v>-16012726</v>
      </c>
      <c r="J18" s="26">
        <v>-3375364</v>
      </c>
      <c r="K18" s="26">
        <v>-5249999</v>
      </c>
      <c r="L18" s="26">
        <v>-10170089</v>
      </c>
      <c r="M18" s="26">
        <v>-1887272</v>
      </c>
    </row>
    <row r="19" spans="6:13" ht="18.75" x14ac:dyDescent="0.3">
      <c r="F19" s="16"/>
      <c r="G19" s="10" t="s">
        <v>16</v>
      </c>
      <c r="H19" s="11">
        <v>-12344545</v>
      </c>
      <c r="I19" s="11">
        <v>-16012726</v>
      </c>
      <c r="J19" s="11">
        <v>-3375364</v>
      </c>
      <c r="K19" s="11">
        <v>-5249999</v>
      </c>
      <c r="L19" s="11">
        <v>-10170089</v>
      </c>
      <c r="M19" s="11">
        <v>-1887272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X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X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X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987" priority="46" operator="containsText" text="#">
      <formula>NOT(ISERROR(SEARCH("#",H22)))</formula>
    </cfRule>
    <cfRule type="containsText" dxfId="986" priority="50" operator="containsText" text="BORED">
      <formula>NOT(ISERROR(SEARCH("BORED",H22)))</formula>
    </cfRule>
    <cfRule type="containsText" dxfId="985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984" priority="27" operator="containsText" text="X">
      <formula>NOT(ISERROR(SEARCH("X",H24)))</formula>
    </cfRule>
    <cfRule type="containsText" dxfId="983" priority="30" operator="containsText" text="#">
      <formula>NOT(ISERROR(SEARCH("#",H24)))</formula>
    </cfRule>
    <cfRule type="containsText" dxfId="982" priority="33" operator="containsText" text="BORED">
      <formula>NOT(ISERROR(SEARCH("BORED",H24)))</formula>
    </cfRule>
    <cfRule type="containsText" dxfId="981" priority="34" operator="containsText" text="HAPPY">
      <formula>NOT(ISERROR(SEARCH("HAPPY",H24)))</formula>
    </cfRule>
  </conditionalFormatting>
  <conditionalFormatting sqref="H22">
    <cfRule type="containsText" dxfId="980" priority="29" operator="containsText" text="X">
      <formula>NOT(ISERROR(SEARCH("X",H22)))</formula>
    </cfRule>
  </conditionalFormatting>
  <conditionalFormatting sqref="H23">
    <cfRule type="containsText" dxfId="979" priority="28" operator="containsText" text="X">
      <formula>NOT(ISERROR(SEARCH("X",H23)))</formula>
    </cfRule>
  </conditionalFormatting>
  <conditionalFormatting sqref="I22:M23">
    <cfRule type="containsText" dxfId="974" priority="20" operator="containsText" text="#">
      <formula>NOT(ISERROR(SEARCH("#",I22)))</formula>
    </cfRule>
    <cfRule type="containsText" dxfId="973" priority="24" operator="containsText" text="BORED">
      <formula>NOT(ISERROR(SEARCH("BORED",I22)))</formula>
    </cfRule>
    <cfRule type="containsText" dxfId="972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971" priority="1" operator="containsText" text="X">
      <formula>NOT(ISERROR(SEARCH("X",I24)))</formula>
    </cfRule>
    <cfRule type="containsText" dxfId="970" priority="4" operator="containsText" text="#">
      <formula>NOT(ISERROR(SEARCH("#",I24)))</formula>
    </cfRule>
    <cfRule type="containsText" dxfId="969" priority="7" operator="containsText" text="BORED">
      <formula>NOT(ISERROR(SEARCH("BORED",I24)))</formula>
    </cfRule>
    <cfRule type="containsText" dxfId="968" priority="8" operator="containsText" text="HAPPY">
      <formula>NOT(ISERROR(SEARCH("HAPPY",I24)))</formula>
    </cfRule>
  </conditionalFormatting>
  <conditionalFormatting sqref="I22:M22">
    <cfRule type="containsText" dxfId="967" priority="3" operator="containsText" text="X">
      <formula>NOT(ISERROR(SEARCH("X",I22)))</formula>
    </cfRule>
  </conditionalFormatting>
  <conditionalFormatting sqref="I23:M23">
    <cfRule type="containsText" dxfId="966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C20B2BC9-B5E4-4AD9-BD36-F987763B5945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3E3C35F0-46E5-491A-BD84-BE5B920964AF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97A6733D-A875-4260-AB61-1845B99EDEAA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44BC0F2D-6A5B-4602-AF5F-F4F41F426A09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FC368A5E-98C5-44E9-AB07-5FE3D564F5AB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3D6D7C5D-4B48-459E-A158-E74FB94E19C9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4392F19D-0733-439F-8366-3EBECA95064D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534A2010-9485-4BD9-AD0A-7065E86BB7A3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210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"SHN17"</f>
        <v>SHN17</v>
      </c>
    </row>
    <row r="6" spans="1:16" ht="20.25" x14ac:dyDescent="0.4">
      <c r="B6" s="4" t="s">
        <v>19</v>
      </c>
      <c r="C6" s="3">
        <f ca="1">MONTH(TODAY())</f>
        <v>5</v>
      </c>
      <c r="G6" s="37" t="s">
        <v>350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-2786182</v>
      </c>
      <c r="I9" s="11">
        <v>-5601816</v>
      </c>
      <c r="J9" s="11">
        <v>-8029773</v>
      </c>
      <c r="K9" s="11">
        <v>-5214635</v>
      </c>
      <c r="L9" s="11">
        <v>-13747272</v>
      </c>
      <c r="M9" s="11">
        <v>-102727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-2786182</v>
      </c>
      <c r="I10" s="15">
        <v>-5601816</v>
      </c>
      <c r="J10" s="15">
        <v>-8029773</v>
      </c>
      <c r="K10" s="15">
        <v>-5214635</v>
      </c>
      <c r="L10" s="15">
        <v>-13747272</v>
      </c>
      <c r="M10" s="15">
        <v>-102727</v>
      </c>
    </row>
    <row r="11" spans="1:16" ht="18.75" x14ac:dyDescent="0.3">
      <c r="B11" s="4" t="s">
        <v>22</v>
      </c>
      <c r="C11" s="3" t="str">
        <f>"L-"&amp;$G$5</f>
        <v>L-SHN17</v>
      </c>
      <c r="F11" s="16"/>
      <c r="G11" s="17" t="s">
        <v>9</v>
      </c>
      <c r="H11" s="18">
        <v>3064800</v>
      </c>
      <c r="I11" s="18">
        <v>6162000</v>
      </c>
      <c r="J11" s="18">
        <v>8832750</v>
      </c>
      <c r="K11" s="18">
        <v>5736100</v>
      </c>
      <c r="L11" s="18">
        <v>15122000</v>
      </c>
      <c r="M11" s="18">
        <v>113000</v>
      </c>
    </row>
    <row r="12" spans="1:16" ht="18.75" x14ac:dyDescent="0.3">
      <c r="F12" s="16"/>
      <c r="G12" s="19" t="s">
        <v>11</v>
      </c>
      <c r="H12" s="20">
        <v>3064800</v>
      </c>
      <c r="I12" s="20">
        <v>6162000</v>
      </c>
      <c r="J12" s="20">
        <v>8832750</v>
      </c>
      <c r="K12" s="20">
        <v>5736100</v>
      </c>
      <c r="L12" s="20">
        <v>15122000</v>
      </c>
      <c r="M12" s="20">
        <v>113000</v>
      </c>
    </row>
    <row r="13" spans="1:16" ht="18.75" x14ac:dyDescent="0.3">
      <c r="F13" s="16"/>
      <c r="G13" s="17" t="s">
        <v>13</v>
      </c>
      <c r="H13" s="21">
        <v>8</v>
      </c>
      <c r="I13" s="21">
        <v>15</v>
      </c>
      <c r="J13" s="21">
        <v>12</v>
      </c>
      <c r="K13" s="21">
        <v>14</v>
      </c>
      <c r="L13" s="21">
        <v>17</v>
      </c>
      <c r="M13" s="21">
        <v>2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8</v>
      </c>
      <c r="I15" s="21">
        <v>15</v>
      </c>
      <c r="J15" s="21">
        <v>12</v>
      </c>
      <c r="K15" s="21">
        <v>14</v>
      </c>
      <c r="L15" s="21">
        <v>17</v>
      </c>
      <c r="M15" s="21">
        <v>2</v>
      </c>
    </row>
    <row r="16" spans="1:16" ht="18.75" x14ac:dyDescent="0.35">
      <c r="F16" s="23"/>
      <c r="G16" s="19" t="s">
        <v>11</v>
      </c>
      <c r="H16" s="20">
        <v>3064800</v>
      </c>
      <c r="I16" s="20">
        <v>6162000</v>
      </c>
      <c r="J16" s="20">
        <v>8832750</v>
      </c>
      <c r="K16" s="20">
        <v>5736100</v>
      </c>
      <c r="L16" s="20">
        <v>15122000</v>
      </c>
      <c r="M16" s="20">
        <v>113000</v>
      </c>
      <c r="P16" s="24"/>
    </row>
    <row r="17" spans="6:13" ht="18.75" x14ac:dyDescent="0.35">
      <c r="F17" s="23"/>
      <c r="G17" s="17" t="s">
        <v>9</v>
      </c>
      <c r="H17" s="25">
        <v>3064800</v>
      </c>
      <c r="I17" s="25">
        <v>6162000</v>
      </c>
      <c r="J17" s="25">
        <v>8832750</v>
      </c>
      <c r="K17" s="25">
        <v>5736100</v>
      </c>
      <c r="L17" s="25">
        <v>15122000</v>
      </c>
      <c r="M17" s="25">
        <v>113000</v>
      </c>
    </row>
    <row r="18" spans="6:13" ht="18.75" x14ac:dyDescent="0.3">
      <c r="F18" s="16"/>
      <c r="G18" s="14" t="s">
        <v>17</v>
      </c>
      <c r="H18" s="26">
        <v>-2786182</v>
      </c>
      <c r="I18" s="26">
        <v>-5601816</v>
      </c>
      <c r="J18" s="26">
        <v>-8029773</v>
      </c>
      <c r="K18" s="26">
        <v>-5214635</v>
      </c>
      <c r="L18" s="26">
        <v>-13747272</v>
      </c>
      <c r="M18" s="26">
        <v>-102727</v>
      </c>
    </row>
    <row r="19" spans="6:13" ht="18.75" x14ac:dyDescent="0.3">
      <c r="F19" s="16"/>
      <c r="G19" s="10" t="s">
        <v>16</v>
      </c>
      <c r="H19" s="11">
        <v>-2786182</v>
      </c>
      <c r="I19" s="11">
        <v>-5601816</v>
      </c>
      <c r="J19" s="11">
        <v>-8029773</v>
      </c>
      <c r="K19" s="11">
        <v>-5214635</v>
      </c>
      <c r="L19" s="11">
        <v>-13747272</v>
      </c>
      <c r="M19" s="11">
        <v>-102727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961" priority="46" operator="containsText" text="#">
      <formula>NOT(ISERROR(SEARCH("#",H22)))</formula>
    </cfRule>
    <cfRule type="containsText" dxfId="960" priority="50" operator="containsText" text="BORED">
      <formula>NOT(ISERROR(SEARCH("BORED",H22)))</formula>
    </cfRule>
    <cfRule type="containsText" dxfId="959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958" priority="27" operator="containsText" text="X">
      <formula>NOT(ISERROR(SEARCH("X",H24)))</formula>
    </cfRule>
    <cfRule type="containsText" dxfId="957" priority="30" operator="containsText" text="#">
      <formula>NOT(ISERROR(SEARCH("#",H24)))</formula>
    </cfRule>
    <cfRule type="containsText" dxfId="956" priority="33" operator="containsText" text="BORED">
      <formula>NOT(ISERROR(SEARCH("BORED",H24)))</formula>
    </cfRule>
    <cfRule type="containsText" dxfId="955" priority="34" operator="containsText" text="HAPPY">
      <formula>NOT(ISERROR(SEARCH("HAPPY",H24)))</formula>
    </cfRule>
  </conditionalFormatting>
  <conditionalFormatting sqref="H22">
    <cfRule type="containsText" dxfId="954" priority="29" operator="containsText" text="X">
      <formula>NOT(ISERROR(SEARCH("X",H22)))</formula>
    </cfRule>
  </conditionalFormatting>
  <conditionalFormatting sqref="H23">
    <cfRule type="containsText" dxfId="953" priority="28" operator="containsText" text="X">
      <formula>NOT(ISERROR(SEARCH("X",H23)))</formula>
    </cfRule>
  </conditionalFormatting>
  <conditionalFormatting sqref="I22:M23">
    <cfRule type="containsText" dxfId="948" priority="20" operator="containsText" text="#">
      <formula>NOT(ISERROR(SEARCH("#",I22)))</formula>
    </cfRule>
    <cfRule type="containsText" dxfId="947" priority="24" operator="containsText" text="BORED">
      <formula>NOT(ISERROR(SEARCH("BORED",I22)))</formula>
    </cfRule>
    <cfRule type="containsText" dxfId="946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945" priority="1" operator="containsText" text="X">
      <formula>NOT(ISERROR(SEARCH("X",I24)))</formula>
    </cfRule>
    <cfRule type="containsText" dxfId="944" priority="4" operator="containsText" text="#">
      <formula>NOT(ISERROR(SEARCH("#",I24)))</formula>
    </cfRule>
    <cfRule type="containsText" dxfId="943" priority="7" operator="containsText" text="BORED">
      <formula>NOT(ISERROR(SEARCH("BORED",I24)))</formula>
    </cfRule>
    <cfRule type="containsText" dxfId="942" priority="8" operator="containsText" text="HAPPY">
      <formula>NOT(ISERROR(SEARCH("HAPPY",I24)))</formula>
    </cfRule>
  </conditionalFormatting>
  <conditionalFormatting sqref="I22:M22">
    <cfRule type="containsText" dxfId="941" priority="3" operator="containsText" text="X">
      <formula>NOT(ISERROR(SEARCH("X",I22)))</formula>
    </cfRule>
  </conditionalFormatting>
  <conditionalFormatting sqref="I23:M23">
    <cfRule type="containsText" dxfId="940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5E2AF7BB-DCB3-47B4-A4DC-5234BF1C3268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2BC5FB09-F0B6-46D0-9AFB-1EE47C27AA96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791E42BD-A3E9-4A22-A88A-934933CE181A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7E597D01-B9D5-4D05-90E5-E24D832E173E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E29CA9DE-91D1-453B-92DF-A398641906C5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FD804CB0-F156-4E46-BC07-2E079430E18E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3147468B-EF2C-4B4B-B78C-C50DDD0BD664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E563B8CC-E01E-4325-B96C-A35A05FD49C4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132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"FHN02"</f>
        <v>FHN02</v>
      </c>
    </row>
    <row r="6" spans="1:16" ht="20.25" x14ac:dyDescent="0.4">
      <c r="B6" s="4" t="s">
        <v>19</v>
      </c>
      <c r="C6" s="3">
        <f ca="1">MONTH(TODAY())</f>
        <v>5</v>
      </c>
      <c r="G6" s="37" t="s">
        <v>324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-2445454</v>
      </c>
      <c r="I9" s="11">
        <v>-13008636</v>
      </c>
      <c r="J9" s="11">
        <v>-5072728</v>
      </c>
      <c r="K9" s="11">
        <v>-2718182</v>
      </c>
      <c r="L9" s="11">
        <v>0</v>
      </c>
      <c r="M9" s="11">
        <v>0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-2445454</v>
      </c>
      <c r="I10" s="15">
        <v>-13008636</v>
      </c>
      <c r="J10" s="15">
        <v>-5072728</v>
      </c>
      <c r="K10" s="15">
        <v>-2718182</v>
      </c>
      <c r="L10" s="15">
        <v>0</v>
      </c>
      <c r="M10" s="15">
        <v>0</v>
      </c>
    </row>
    <row r="11" spans="1:16" ht="18.75" x14ac:dyDescent="0.3">
      <c r="B11" s="4" t="s">
        <v>22</v>
      </c>
      <c r="C11" s="3" t="str">
        <f>"L-"&amp;$G$5</f>
        <v>L-FHN02</v>
      </c>
      <c r="F11" s="16"/>
      <c r="G11" s="17" t="s">
        <v>9</v>
      </c>
      <c r="H11" s="18">
        <v>2690000</v>
      </c>
      <c r="I11" s="18">
        <v>14309500</v>
      </c>
      <c r="J11" s="18">
        <v>5580000</v>
      </c>
      <c r="K11" s="18">
        <v>2990000</v>
      </c>
      <c r="L11" s="18">
        <v>0</v>
      </c>
      <c r="M11" s="18">
        <v>0</v>
      </c>
    </row>
    <row r="12" spans="1:16" ht="18.75" x14ac:dyDescent="0.3">
      <c r="F12" s="16"/>
      <c r="G12" s="19" t="s">
        <v>11</v>
      </c>
      <c r="H12" s="20">
        <v>2690000</v>
      </c>
      <c r="I12" s="20">
        <v>14309500</v>
      </c>
      <c r="J12" s="20">
        <v>5580000</v>
      </c>
      <c r="K12" s="20">
        <v>2990000</v>
      </c>
      <c r="L12" s="20">
        <v>0</v>
      </c>
      <c r="M12" s="20">
        <v>0</v>
      </c>
    </row>
    <row r="13" spans="1:16" ht="18.75" x14ac:dyDescent="0.3">
      <c r="F13" s="16"/>
      <c r="G13" s="17" t="s">
        <v>13</v>
      </c>
      <c r="H13" s="21">
        <v>1</v>
      </c>
      <c r="I13" s="21">
        <v>4</v>
      </c>
      <c r="J13" s="21">
        <v>2</v>
      </c>
      <c r="K13" s="21">
        <v>1</v>
      </c>
      <c r="L13" s="21">
        <v>0</v>
      </c>
      <c r="M13" s="21">
        <v>0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1</v>
      </c>
      <c r="I15" s="21">
        <v>4</v>
      </c>
      <c r="J15" s="21">
        <v>2</v>
      </c>
      <c r="K15" s="21">
        <v>1</v>
      </c>
      <c r="L15" s="21">
        <v>0</v>
      </c>
      <c r="M15" s="21">
        <v>0</v>
      </c>
    </row>
    <row r="16" spans="1:16" ht="18.75" x14ac:dyDescent="0.35">
      <c r="F16" s="23"/>
      <c r="G16" s="19" t="s">
        <v>11</v>
      </c>
      <c r="H16" s="20">
        <v>2690000</v>
      </c>
      <c r="I16" s="20">
        <v>14309500</v>
      </c>
      <c r="J16" s="20">
        <v>5580000</v>
      </c>
      <c r="K16" s="20">
        <v>2990000</v>
      </c>
      <c r="L16" s="20">
        <v>0</v>
      </c>
      <c r="M16" s="20">
        <v>0</v>
      </c>
      <c r="P16" s="24"/>
    </row>
    <row r="17" spans="6:13" ht="18.75" x14ac:dyDescent="0.35">
      <c r="F17" s="23"/>
      <c r="G17" s="17" t="s">
        <v>9</v>
      </c>
      <c r="H17" s="25">
        <v>2690000</v>
      </c>
      <c r="I17" s="25">
        <v>14309500</v>
      </c>
      <c r="J17" s="25">
        <v>5580000</v>
      </c>
      <c r="K17" s="25">
        <v>2990000</v>
      </c>
      <c r="L17" s="25">
        <v>0</v>
      </c>
      <c r="M17" s="25">
        <v>0</v>
      </c>
    </row>
    <row r="18" spans="6:13" ht="18.75" x14ac:dyDescent="0.3">
      <c r="F18" s="16"/>
      <c r="G18" s="14" t="s">
        <v>17</v>
      </c>
      <c r="H18" s="26">
        <v>-2445454</v>
      </c>
      <c r="I18" s="26">
        <v>-13008636</v>
      </c>
      <c r="J18" s="26">
        <v>-5072728</v>
      </c>
      <c r="K18" s="26">
        <v>-2718182</v>
      </c>
      <c r="L18" s="26">
        <v>0</v>
      </c>
      <c r="M18" s="26">
        <v>0</v>
      </c>
    </row>
    <row r="19" spans="6:13" ht="18.75" x14ac:dyDescent="0.3">
      <c r="F19" s="16"/>
      <c r="G19" s="10" t="s">
        <v>16</v>
      </c>
      <c r="H19" s="11">
        <v>-2445454</v>
      </c>
      <c r="I19" s="11">
        <v>-13008636</v>
      </c>
      <c r="J19" s="11">
        <v>-5072728</v>
      </c>
      <c r="K19" s="11">
        <v>-2718182</v>
      </c>
      <c r="L19" s="11">
        <v>0</v>
      </c>
      <c r="M19" s="11">
        <v>0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1637" priority="46" operator="containsText" text="#">
      <formula>NOT(ISERROR(SEARCH("#",H22)))</formula>
    </cfRule>
    <cfRule type="containsText" dxfId="1636" priority="50" operator="containsText" text="BORED">
      <formula>NOT(ISERROR(SEARCH("BORED",H22)))</formula>
    </cfRule>
    <cfRule type="containsText" dxfId="1635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1634" priority="27" operator="containsText" text="X">
      <formula>NOT(ISERROR(SEARCH("X",H24)))</formula>
    </cfRule>
    <cfRule type="containsText" dxfId="1633" priority="30" operator="containsText" text="#">
      <formula>NOT(ISERROR(SEARCH("#",H24)))</formula>
    </cfRule>
    <cfRule type="containsText" dxfId="1632" priority="33" operator="containsText" text="BORED">
      <formula>NOT(ISERROR(SEARCH("BORED",H24)))</formula>
    </cfRule>
    <cfRule type="containsText" dxfId="1631" priority="34" operator="containsText" text="HAPPY">
      <formula>NOT(ISERROR(SEARCH("HAPPY",H24)))</formula>
    </cfRule>
  </conditionalFormatting>
  <conditionalFormatting sqref="H22">
    <cfRule type="containsText" dxfId="1630" priority="29" operator="containsText" text="X">
      <formula>NOT(ISERROR(SEARCH("X",H22)))</formula>
    </cfRule>
  </conditionalFormatting>
  <conditionalFormatting sqref="H23">
    <cfRule type="containsText" dxfId="1629" priority="28" operator="containsText" text="X">
      <formula>NOT(ISERROR(SEARCH("X",H23)))</formula>
    </cfRule>
  </conditionalFormatting>
  <conditionalFormatting sqref="I22:M23">
    <cfRule type="containsText" dxfId="1624" priority="20" operator="containsText" text="#">
      <formula>NOT(ISERROR(SEARCH("#",I22)))</formula>
    </cfRule>
    <cfRule type="containsText" dxfId="1623" priority="24" operator="containsText" text="BORED">
      <formula>NOT(ISERROR(SEARCH("BORED",I22)))</formula>
    </cfRule>
    <cfRule type="containsText" dxfId="1622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1621" priority="1" operator="containsText" text="X">
      <formula>NOT(ISERROR(SEARCH("X",I24)))</formula>
    </cfRule>
    <cfRule type="containsText" dxfId="1620" priority="4" operator="containsText" text="#">
      <formula>NOT(ISERROR(SEARCH("#",I24)))</formula>
    </cfRule>
    <cfRule type="containsText" dxfId="1619" priority="7" operator="containsText" text="BORED">
      <formula>NOT(ISERROR(SEARCH("BORED",I24)))</formula>
    </cfRule>
    <cfRule type="containsText" dxfId="1618" priority="8" operator="containsText" text="HAPPY">
      <formula>NOT(ISERROR(SEARCH("HAPPY",I24)))</formula>
    </cfRule>
  </conditionalFormatting>
  <conditionalFormatting sqref="I22:M22">
    <cfRule type="containsText" dxfId="1617" priority="3" operator="containsText" text="X">
      <formula>NOT(ISERROR(SEARCH("X",I22)))</formula>
    </cfRule>
  </conditionalFormatting>
  <conditionalFormatting sqref="I23:M23">
    <cfRule type="containsText" dxfId="1616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C129202E-35C3-48E2-9E3C-33AAAB73E25A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E15721E4-0105-4A5B-A909-6D372AA98428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E29989CF-E6C7-4E4F-B3EB-1191157F74A2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6FA07EAD-B558-4C44-8DC0-756730BDCD7A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B84979DC-C4ED-4F33-A3BB-52288576A5AC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C647203A-17F0-49C1-B911-A6201FC86345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44442E23-279A-49BF-B9F8-C470F7846895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2BAEAC2B-0329-4D39-955B-90B3CFA5DEDF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213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"SHN18"</f>
        <v>SHN18</v>
      </c>
    </row>
    <row r="6" spans="1:16" ht="20.25" x14ac:dyDescent="0.4">
      <c r="B6" s="4" t="s">
        <v>19</v>
      </c>
      <c r="C6" s="3">
        <f ca="1">MONTH(TODAY())</f>
        <v>5</v>
      </c>
      <c r="G6" s="37" t="s">
        <v>351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 t="e">
        <v>#VALUE!</v>
      </c>
      <c r="I9" s="11" t="e">
        <v>#VALUE!</v>
      </c>
      <c r="J9" s="11" t="e">
        <v>#VALUE!</v>
      </c>
      <c r="K9" s="11" t="e">
        <v>#VALUE!</v>
      </c>
      <c r="L9" s="11" t="e">
        <v>#VALUE!</v>
      </c>
      <c r="M9" s="11" t="e">
        <v>#VALUE!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 t="e">
        <v>#VALUE!</v>
      </c>
      <c r="I10" s="15" t="e">
        <v>#VALUE!</v>
      </c>
      <c r="J10" s="15" t="e">
        <v>#VALUE!</v>
      </c>
      <c r="K10" s="15" t="e">
        <v>#VALUE!</v>
      </c>
      <c r="L10" s="15" t="e">
        <v>#VALUE!</v>
      </c>
      <c r="M10" s="15" t="e">
        <v>#VALUE!</v>
      </c>
    </row>
    <row r="11" spans="1:16" ht="18.75" x14ac:dyDescent="0.3">
      <c r="B11" s="4" t="s">
        <v>22</v>
      </c>
      <c r="C11" s="3" t="str">
        <f>"L-"&amp;$G$5</f>
        <v>L-SHN18</v>
      </c>
      <c r="F11" s="16"/>
      <c r="G11" s="17" t="s">
        <v>9</v>
      </c>
      <c r="H11" s="18" t="e">
        <v>#VALUE!</v>
      </c>
      <c r="I11" s="18" t="e">
        <v>#VALUE!</v>
      </c>
      <c r="J11" s="18" t="e">
        <v>#VALUE!</v>
      </c>
      <c r="K11" s="18" t="e">
        <v>#VALUE!</v>
      </c>
      <c r="L11" s="18" t="e">
        <v>#VALUE!</v>
      </c>
      <c r="M11" s="18" t="e">
        <v>#VALUE!</v>
      </c>
    </row>
    <row r="12" spans="1:16" ht="18.75" x14ac:dyDescent="0.3">
      <c r="F12" s="16"/>
      <c r="G12" s="19" t="s">
        <v>11</v>
      </c>
      <c r="H12" s="20" t="e">
        <v>#VALUE!</v>
      </c>
      <c r="I12" s="20" t="e">
        <v>#VALUE!</v>
      </c>
      <c r="J12" s="20" t="e">
        <v>#VALUE!</v>
      </c>
      <c r="K12" s="20" t="e">
        <v>#VALUE!</v>
      </c>
      <c r="L12" s="20" t="e">
        <v>#VALUE!</v>
      </c>
      <c r="M12" s="20" t="e">
        <v>#VALUE!</v>
      </c>
    </row>
    <row r="13" spans="1:16" ht="18.75" x14ac:dyDescent="0.3">
      <c r="F13" s="16"/>
      <c r="G13" s="17" t="s">
        <v>13</v>
      </c>
      <c r="H13" s="21" t="e">
        <v>#VALUE!</v>
      </c>
      <c r="I13" s="21" t="e">
        <v>#VALUE!</v>
      </c>
      <c r="J13" s="21" t="e">
        <v>#VALUE!</v>
      </c>
      <c r="K13" s="21" t="e">
        <v>#VALUE!</v>
      </c>
      <c r="L13" s="21" t="e">
        <v>#VALUE!</v>
      </c>
      <c r="M13" s="21" t="e">
        <v>#VALUE!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18</v>
      </c>
      <c r="I15" s="21">
        <v>18</v>
      </c>
      <c r="J15" s="21">
        <v>6</v>
      </c>
      <c r="K15" s="21">
        <v>14</v>
      </c>
      <c r="L15" s="21">
        <v>9</v>
      </c>
      <c r="M15" s="21">
        <v>4</v>
      </c>
    </row>
    <row r="16" spans="1:16" ht="18.75" x14ac:dyDescent="0.35">
      <c r="F16" s="23"/>
      <c r="G16" s="19" t="s">
        <v>11</v>
      </c>
      <c r="H16" s="20">
        <v>15559400</v>
      </c>
      <c r="I16" s="20">
        <v>10952900</v>
      </c>
      <c r="J16" s="20">
        <v>2424000</v>
      </c>
      <c r="K16" s="20">
        <v>14250000</v>
      </c>
      <c r="L16" s="20">
        <v>3690000</v>
      </c>
      <c r="M16" s="20">
        <v>4030000</v>
      </c>
      <c r="P16" s="24"/>
    </row>
    <row r="17" spans="6:13" ht="18.75" x14ac:dyDescent="0.35">
      <c r="F17" s="23"/>
      <c r="G17" s="17" t="s">
        <v>9</v>
      </c>
      <c r="H17" s="25">
        <v>15559400</v>
      </c>
      <c r="I17" s="25">
        <v>10952900</v>
      </c>
      <c r="J17" s="25">
        <v>2424000</v>
      </c>
      <c r="K17" s="25">
        <v>14250000</v>
      </c>
      <c r="L17" s="25">
        <v>3690000</v>
      </c>
      <c r="M17" s="25">
        <v>4030000</v>
      </c>
    </row>
    <row r="18" spans="6:13" ht="18.75" x14ac:dyDescent="0.3">
      <c r="F18" s="16"/>
      <c r="G18" s="14" t="s">
        <v>17</v>
      </c>
      <c r="H18" s="26">
        <v>-14144910</v>
      </c>
      <c r="I18" s="26">
        <v>-9957180</v>
      </c>
      <c r="J18" s="26">
        <v>-2203636</v>
      </c>
      <c r="K18" s="26">
        <v>-12954543</v>
      </c>
      <c r="L18" s="26">
        <v>-3354545</v>
      </c>
      <c r="M18" s="26">
        <v>-3663637</v>
      </c>
    </row>
    <row r="19" spans="6:13" ht="18.75" x14ac:dyDescent="0.3">
      <c r="F19" s="16"/>
      <c r="G19" s="10" t="s">
        <v>16</v>
      </c>
      <c r="H19" s="11">
        <v>-14144910</v>
      </c>
      <c r="I19" s="11">
        <v>-9957180</v>
      </c>
      <c r="J19" s="11">
        <v>-2203636</v>
      </c>
      <c r="K19" s="11">
        <v>-12954543</v>
      </c>
      <c r="L19" s="11">
        <v>-3354545</v>
      </c>
      <c r="M19" s="11">
        <v>-3663637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e">
        <f>IF(H$13=H$15,"=","X")</f>
        <v>#VALUE!</v>
      </c>
      <c r="I22" s="29" t="e">
        <f t="shared" ref="I22:M22" si="0">IF(I$13=I$15,"=","X")</f>
        <v>#VALUE!</v>
      </c>
      <c r="J22" s="29" t="e">
        <f t="shared" si="0"/>
        <v>#VALUE!</v>
      </c>
      <c r="K22" s="29" t="e">
        <f t="shared" si="0"/>
        <v>#VALUE!</v>
      </c>
      <c r="L22" s="29" t="e">
        <f t="shared" si="0"/>
        <v>#VALUE!</v>
      </c>
      <c r="M22" s="29" t="e">
        <f t="shared" si="0"/>
        <v>#VALUE!</v>
      </c>
    </row>
    <row r="23" spans="6:13" ht="18.75" customHeight="1" x14ac:dyDescent="0.35">
      <c r="F23" s="39"/>
      <c r="G23" s="34" t="s">
        <v>27</v>
      </c>
      <c r="H23" s="29" t="e">
        <f>IF(AND(ROUND(H11,0)=ROUND(H12,0),ROUND(H16,0)=ROUND(H17,0),ROUND(H12,0)=ROUND(H16,0)),"=","X")</f>
        <v>#VALUE!</v>
      </c>
      <c r="I23" s="29" t="e">
        <f t="shared" ref="I23:M23" si="1">IF(AND(ROUND(I11,0)=ROUND(I12,0),ROUND(I16,0)=ROUND(I17,0),ROUND(I12,0)=ROUND(I16,0)),"=","X")</f>
        <v>#VALUE!</v>
      </c>
      <c r="J23" s="29" t="e">
        <f t="shared" si="1"/>
        <v>#VALUE!</v>
      </c>
      <c r="K23" s="29" t="e">
        <f t="shared" si="1"/>
        <v>#VALUE!</v>
      </c>
      <c r="L23" s="29" t="e">
        <f t="shared" si="1"/>
        <v>#VALUE!</v>
      </c>
      <c r="M23" s="29" t="e">
        <f t="shared" si="1"/>
        <v>#VALUE!</v>
      </c>
    </row>
    <row r="24" spans="6:13" ht="18.75" x14ac:dyDescent="0.35">
      <c r="F24" s="39"/>
      <c r="G24" s="30" t="s">
        <v>16</v>
      </c>
      <c r="H24" s="29" t="e">
        <f>IF(AND(ROUND(H$9,0)=ROUND(H$10,0),ROUND(H$18,0)=ROUND(H$19,0),ROUND(H$9,0)=ROUND(H$19,0)),"=","X")</f>
        <v>#VALUE!</v>
      </c>
      <c r="I24" s="29" t="e">
        <f t="shared" ref="I24:M24" si="2">IF(AND(ROUND(I$9,0)=ROUND(I$10,0),ROUND(I$18,0)=ROUND(I$19,0),ROUND(I$9,0)=ROUND(I$19,0)),"=","X")</f>
        <v>#VALUE!</v>
      </c>
      <c r="J24" s="29" t="e">
        <f t="shared" si="2"/>
        <v>#VALUE!</v>
      </c>
      <c r="K24" s="29" t="e">
        <f t="shared" si="2"/>
        <v>#VALUE!</v>
      </c>
      <c r="L24" s="29" t="e">
        <f t="shared" si="2"/>
        <v>#VALUE!</v>
      </c>
      <c r="M24" s="29" t="e">
        <f t="shared" si="2"/>
        <v>#VALUE!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935" priority="46" operator="containsText" text="#">
      <formula>NOT(ISERROR(SEARCH("#",H22)))</formula>
    </cfRule>
    <cfRule type="containsText" dxfId="934" priority="50" operator="containsText" text="BORED">
      <formula>NOT(ISERROR(SEARCH("BORED",H22)))</formula>
    </cfRule>
    <cfRule type="containsText" dxfId="933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932" priority="27" operator="containsText" text="X">
      <formula>NOT(ISERROR(SEARCH("X",H24)))</formula>
    </cfRule>
    <cfRule type="containsText" dxfId="931" priority="30" operator="containsText" text="#">
      <formula>NOT(ISERROR(SEARCH("#",H24)))</formula>
    </cfRule>
    <cfRule type="containsText" dxfId="930" priority="33" operator="containsText" text="BORED">
      <formula>NOT(ISERROR(SEARCH("BORED",H24)))</formula>
    </cfRule>
    <cfRule type="containsText" dxfId="929" priority="34" operator="containsText" text="HAPPY">
      <formula>NOT(ISERROR(SEARCH("HAPPY",H24)))</formula>
    </cfRule>
  </conditionalFormatting>
  <conditionalFormatting sqref="H22">
    <cfRule type="containsText" dxfId="928" priority="29" operator="containsText" text="X">
      <formula>NOT(ISERROR(SEARCH("X",H22)))</formula>
    </cfRule>
  </conditionalFormatting>
  <conditionalFormatting sqref="H23">
    <cfRule type="containsText" dxfId="927" priority="28" operator="containsText" text="X">
      <formula>NOT(ISERROR(SEARCH("X",H23)))</formula>
    </cfRule>
  </conditionalFormatting>
  <conditionalFormatting sqref="I22:M23">
    <cfRule type="containsText" dxfId="922" priority="20" operator="containsText" text="#">
      <formula>NOT(ISERROR(SEARCH("#",I22)))</formula>
    </cfRule>
    <cfRule type="containsText" dxfId="921" priority="24" operator="containsText" text="BORED">
      <formula>NOT(ISERROR(SEARCH("BORED",I22)))</formula>
    </cfRule>
    <cfRule type="containsText" dxfId="920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919" priority="1" operator="containsText" text="X">
      <formula>NOT(ISERROR(SEARCH("X",I24)))</formula>
    </cfRule>
    <cfRule type="containsText" dxfId="918" priority="4" operator="containsText" text="#">
      <formula>NOT(ISERROR(SEARCH("#",I24)))</formula>
    </cfRule>
    <cfRule type="containsText" dxfId="917" priority="7" operator="containsText" text="BORED">
      <formula>NOT(ISERROR(SEARCH("BORED",I24)))</formula>
    </cfRule>
    <cfRule type="containsText" dxfId="916" priority="8" operator="containsText" text="HAPPY">
      <formula>NOT(ISERROR(SEARCH("HAPPY",I24)))</formula>
    </cfRule>
  </conditionalFormatting>
  <conditionalFormatting sqref="I22:M22">
    <cfRule type="containsText" dxfId="915" priority="3" operator="containsText" text="X">
      <formula>NOT(ISERROR(SEARCH("X",I22)))</formula>
    </cfRule>
  </conditionalFormatting>
  <conditionalFormatting sqref="I23:M23">
    <cfRule type="containsText" dxfId="914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52001FBE-4912-407C-B9CD-AB9E0B207AB1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D15B8197-F0BB-4E89-92B3-32CD14B5F5E4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9AC85D21-6299-4DB7-A824-C173A022940C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A4931159-8BC5-4485-9A13-C4A20425CA88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7B2ECABE-D3F8-4164-A6C4-1E35892AFB10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98A55DE1-7BBD-49FF-9C8C-CB96FA8DC29C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A2B9B067-9562-4F56-B1A4-4185B4C76D35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5E272D42-6463-4ABD-B684-5E8B5AF95A51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216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"SHP01"</f>
        <v>SHP01</v>
      </c>
    </row>
    <row r="6" spans="1:16" ht="20.25" x14ac:dyDescent="0.4">
      <c r="B6" s="4" t="s">
        <v>19</v>
      </c>
      <c r="C6" s="3">
        <f ca="1">MONTH(TODAY())</f>
        <v>5</v>
      </c>
      <c r="G6" s="37" t="s">
        <v>352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-14569908</v>
      </c>
      <c r="I9" s="11">
        <v>-17348908</v>
      </c>
      <c r="J9" s="11">
        <v>-7452727</v>
      </c>
      <c r="K9" s="11">
        <v>-7267274</v>
      </c>
      <c r="L9" s="11">
        <v>-14423726</v>
      </c>
      <c r="M9" s="11">
        <v>-744545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-14569908</v>
      </c>
      <c r="I10" s="15">
        <v>-17348908</v>
      </c>
      <c r="J10" s="15">
        <v>-7452727</v>
      </c>
      <c r="K10" s="15">
        <v>-7267274</v>
      </c>
      <c r="L10" s="15">
        <v>-14423726</v>
      </c>
      <c r="M10" s="15">
        <v>-744545</v>
      </c>
    </row>
    <row r="11" spans="1:16" ht="18.75" x14ac:dyDescent="0.3">
      <c r="B11" s="4" t="s">
        <v>22</v>
      </c>
      <c r="C11" s="3" t="str">
        <f>"L-"&amp;$G$5</f>
        <v>L-SHP01</v>
      </c>
      <c r="F11" s="16"/>
      <c r="G11" s="17" t="s">
        <v>9</v>
      </c>
      <c r="H11" s="18">
        <v>16026900</v>
      </c>
      <c r="I11" s="18">
        <v>19083800</v>
      </c>
      <c r="J11" s="18">
        <v>8198000</v>
      </c>
      <c r="K11" s="18">
        <v>7994000</v>
      </c>
      <c r="L11" s="18">
        <v>15866100</v>
      </c>
      <c r="M11" s="18">
        <v>819000</v>
      </c>
    </row>
    <row r="12" spans="1:16" ht="18.75" x14ac:dyDescent="0.3">
      <c r="F12" s="16"/>
      <c r="G12" s="19" t="s">
        <v>11</v>
      </c>
      <c r="H12" s="20">
        <v>16026900</v>
      </c>
      <c r="I12" s="20">
        <v>19083800</v>
      </c>
      <c r="J12" s="20">
        <v>8198000</v>
      </c>
      <c r="K12" s="20">
        <v>7994000</v>
      </c>
      <c r="L12" s="20">
        <v>15866100</v>
      </c>
      <c r="M12" s="20">
        <v>819000</v>
      </c>
    </row>
    <row r="13" spans="1:16" ht="18.75" x14ac:dyDescent="0.3">
      <c r="F13" s="16"/>
      <c r="G13" s="17" t="s">
        <v>13</v>
      </c>
      <c r="H13" s="21">
        <v>30</v>
      </c>
      <c r="I13" s="21">
        <v>30</v>
      </c>
      <c r="J13" s="21">
        <v>11</v>
      </c>
      <c r="K13" s="21">
        <v>16</v>
      </c>
      <c r="L13" s="21">
        <v>17</v>
      </c>
      <c r="M13" s="21">
        <v>2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30</v>
      </c>
      <c r="I15" s="21">
        <v>30</v>
      </c>
      <c r="J15" s="21">
        <v>11</v>
      </c>
      <c r="K15" s="21">
        <v>16</v>
      </c>
      <c r="L15" s="21">
        <v>17</v>
      </c>
      <c r="M15" s="21">
        <v>2</v>
      </c>
    </row>
    <row r="16" spans="1:16" ht="18.75" x14ac:dyDescent="0.35">
      <c r="F16" s="23"/>
      <c r="G16" s="19" t="s">
        <v>11</v>
      </c>
      <c r="H16" s="20">
        <v>16026900</v>
      </c>
      <c r="I16" s="20">
        <v>19083800</v>
      </c>
      <c r="J16" s="20">
        <v>8198000</v>
      </c>
      <c r="K16" s="20">
        <v>7994000</v>
      </c>
      <c r="L16" s="20">
        <v>15866100</v>
      </c>
      <c r="M16" s="20">
        <v>819000</v>
      </c>
      <c r="P16" s="24"/>
    </row>
    <row r="17" spans="6:13" ht="18.75" x14ac:dyDescent="0.35">
      <c r="F17" s="23"/>
      <c r="G17" s="17" t="s">
        <v>9</v>
      </c>
      <c r="H17" s="25">
        <v>16026900</v>
      </c>
      <c r="I17" s="25">
        <v>19083800</v>
      </c>
      <c r="J17" s="25">
        <v>8198000</v>
      </c>
      <c r="K17" s="25">
        <v>7994000</v>
      </c>
      <c r="L17" s="25">
        <v>15866100</v>
      </c>
      <c r="M17" s="25">
        <v>819000</v>
      </c>
    </row>
    <row r="18" spans="6:13" ht="18.75" x14ac:dyDescent="0.3">
      <c r="F18" s="16"/>
      <c r="G18" s="14" t="s">
        <v>17</v>
      </c>
      <c r="H18" s="26">
        <v>-14569908</v>
      </c>
      <c r="I18" s="26">
        <v>-17348908</v>
      </c>
      <c r="J18" s="26">
        <v>-7452727</v>
      </c>
      <c r="K18" s="26">
        <v>-7267274</v>
      </c>
      <c r="L18" s="26">
        <v>-14423726</v>
      </c>
      <c r="M18" s="26">
        <v>-744545</v>
      </c>
    </row>
    <row r="19" spans="6:13" ht="18.75" x14ac:dyDescent="0.3">
      <c r="F19" s="16"/>
      <c r="G19" s="10" t="s">
        <v>16</v>
      </c>
      <c r="H19" s="11">
        <v>-14569908</v>
      </c>
      <c r="I19" s="11">
        <v>-17348908</v>
      </c>
      <c r="J19" s="11">
        <v>-7452727</v>
      </c>
      <c r="K19" s="11">
        <v>-7267274</v>
      </c>
      <c r="L19" s="11">
        <v>-14423726</v>
      </c>
      <c r="M19" s="11">
        <v>-744545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909" priority="46" operator="containsText" text="#">
      <formula>NOT(ISERROR(SEARCH("#",H22)))</formula>
    </cfRule>
    <cfRule type="containsText" dxfId="908" priority="50" operator="containsText" text="BORED">
      <formula>NOT(ISERROR(SEARCH("BORED",H22)))</formula>
    </cfRule>
    <cfRule type="containsText" dxfId="907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906" priority="27" operator="containsText" text="X">
      <formula>NOT(ISERROR(SEARCH("X",H24)))</formula>
    </cfRule>
    <cfRule type="containsText" dxfId="905" priority="30" operator="containsText" text="#">
      <formula>NOT(ISERROR(SEARCH("#",H24)))</formula>
    </cfRule>
    <cfRule type="containsText" dxfId="904" priority="33" operator="containsText" text="BORED">
      <formula>NOT(ISERROR(SEARCH("BORED",H24)))</formula>
    </cfRule>
    <cfRule type="containsText" dxfId="903" priority="34" operator="containsText" text="HAPPY">
      <formula>NOT(ISERROR(SEARCH("HAPPY",H24)))</formula>
    </cfRule>
  </conditionalFormatting>
  <conditionalFormatting sqref="H22">
    <cfRule type="containsText" dxfId="902" priority="29" operator="containsText" text="X">
      <formula>NOT(ISERROR(SEARCH("X",H22)))</formula>
    </cfRule>
  </conditionalFormatting>
  <conditionalFormatting sqref="H23">
    <cfRule type="containsText" dxfId="901" priority="28" operator="containsText" text="X">
      <formula>NOT(ISERROR(SEARCH("X",H23)))</formula>
    </cfRule>
  </conditionalFormatting>
  <conditionalFormatting sqref="I22:M23">
    <cfRule type="containsText" dxfId="896" priority="20" operator="containsText" text="#">
      <formula>NOT(ISERROR(SEARCH("#",I22)))</formula>
    </cfRule>
    <cfRule type="containsText" dxfId="895" priority="24" operator="containsText" text="BORED">
      <formula>NOT(ISERROR(SEARCH("BORED",I22)))</formula>
    </cfRule>
    <cfRule type="containsText" dxfId="894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893" priority="1" operator="containsText" text="X">
      <formula>NOT(ISERROR(SEARCH("X",I24)))</formula>
    </cfRule>
    <cfRule type="containsText" dxfId="892" priority="4" operator="containsText" text="#">
      <formula>NOT(ISERROR(SEARCH("#",I24)))</formula>
    </cfRule>
    <cfRule type="containsText" dxfId="891" priority="7" operator="containsText" text="BORED">
      <formula>NOT(ISERROR(SEARCH("BORED",I24)))</formula>
    </cfRule>
    <cfRule type="containsText" dxfId="890" priority="8" operator="containsText" text="HAPPY">
      <formula>NOT(ISERROR(SEARCH("HAPPY",I24)))</formula>
    </cfRule>
  </conditionalFormatting>
  <conditionalFormatting sqref="I22:M22">
    <cfRule type="containsText" dxfId="889" priority="3" operator="containsText" text="X">
      <formula>NOT(ISERROR(SEARCH("X",I22)))</formula>
    </cfRule>
  </conditionalFormatting>
  <conditionalFormatting sqref="I23:M23">
    <cfRule type="containsText" dxfId="888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C5321BAE-BE48-4412-85F4-2E20ADA9FE78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D27D83AF-7FCD-422E-A443-3FF2E3515C1E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0D16D5F0-209D-4C54-B530-2494065BFD51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DA39345B-8D12-4C81-A5CB-2C62CA36FD99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54880F10-90F0-4208-9AFF-0A788E164B0F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09A2CB36-9FEC-45AD-88CB-E27060252897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951E3B3F-F24F-4FF4-BFE1-88CA61799A57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AB4606BB-21A6-4879-AE47-21C68075B70D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219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"SHP02"</f>
        <v>SHP02</v>
      </c>
    </row>
    <row r="6" spans="1:16" ht="20.25" x14ac:dyDescent="0.4">
      <c r="B6" s="4" t="s">
        <v>19</v>
      </c>
      <c r="C6" s="3">
        <f ca="1">MONTH(TODAY())</f>
        <v>5</v>
      </c>
      <c r="G6" s="37" t="s">
        <v>353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-7872727</v>
      </c>
      <c r="I9" s="11">
        <v>-1546363</v>
      </c>
      <c r="J9" s="11">
        <v>-6324636</v>
      </c>
      <c r="K9" s="11">
        <v>-6522591</v>
      </c>
      <c r="L9" s="11">
        <v>-6540363</v>
      </c>
      <c r="M9" s="11">
        <v>-312727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-7872727</v>
      </c>
      <c r="I10" s="15">
        <v>-1546363</v>
      </c>
      <c r="J10" s="15">
        <v>-6324636</v>
      </c>
      <c r="K10" s="15">
        <v>-6522591</v>
      </c>
      <c r="L10" s="15">
        <v>-6540363</v>
      </c>
      <c r="M10" s="15">
        <v>-312727</v>
      </c>
    </row>
    <row r="11" spans="1:16" ht="18.75" x14ac:dyDescent="0.3">
      <c r="B11" s="4" t="s">
        <v>22</v>
      </c>
      <c r="C11" s="3" t="str">
        <f>"L-"&amp;$G$5</f>
        <v>L-SHP02</v>
      </c>
      <c r="F11" s="16"/>
      <c r="G11" s="17" t="s">
        <v>9</v>
      </c>
      <c r="H11" s="18">
        <v>8660000</v>
      </c>
      <c r="I11" s="18">
        <v>1701000</v>
      </c>
      <c r="J11" s="18">
        <v>6957100</v>
      </c>
      <c r="K11" s="18">
        <v>7174850</v>
      </c>
      <c r="L11" s="18">
        <v>7194400</v>
      </c>
      <c r="M11" s="18">
        <v>344000</v>
      </c>
    </row>
    <row r="12" spans="1:16" ht="18.75" x14ac:dyDescent="0.3">
      <c r="F12" s="16"/>
      <c r="G12" s="19" t="s">
        <v>11</v>
      </c>
      <c r="H12" s="20">
        <v>8660000</v>
      </c>
      <c r="I12" s="20">
        <v>1701000</v>
      </c>
      <c r="J12" s="20">
        <v>6957100</v>
      </c>
      <c r="K12" s="20">
        <v>7174850</v>
      </c>
      <c r="L12" s="20">
        <v>7194400</v>
      </c>
      <c r="M12" s="20">
        <v>344000</v>
      </c>
    </row>
    <row r="13" spans="1:16" ht="18.75" x14ac:dyDescent="0.3">
      <c r="F13" s="16"/>
      <c r="G13" s="17" t="s">
        <v>13</v>
      </c>
      <c r="H13" s="21">
        <v>14</v>
      </c>
      <c r="I13" s="21">
        <v>6</v>
      </c>
      <c r="J13" s="21">
        <v>10</v>
      </c>
      <c r="K13" s="21">
        <v>9</v>
      </c>
      <c r="L13" s="21">
        <v>10</v>
      </c>
      <c r="M13" s="21">
        <v>1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14</v>
      </c>
      <c r="I15" s="21">
        <v>6</v>
      </c>
      <c r="J15" s="21">
        <v>10</v>
      </c>
      <c r="K15" s="21">
        <v>9</v>
      </c>
      <c r="L15" s="21">
        <v>10</v>
      </c>
      <c r="M15" s="21">
        <v>1</v>
      </c>
    </row>
    <row r="16" spans="1:16" ht="18.75" x14ac:dyDescent="0.35">
      <c r="F16" s="23"/>
      <c r="G16" s="19" t="s">
        <v>11</v>
      </c>
      <c r="H16" s="20">
        <v>8660000</v>
      </c>
      <c r="I16" s="20">
        <v>1701000</v>
      </c>
      <c r="J16" s="20">
        <v>6957100</v>
      </c>
      <c r="K16" s="20">
        <v>7174850</v>
      </c>
      <c r="L16" s="20">
        <v>7194400</v>
      </c>
      <c r="M16" s="20">
        <v>344000</v>
      </c>
      <c r="P16" s="24"/>
    </row>
    <row r="17" spans="6:13" ht="18.75" x14ac:dyDescent="0.35">
      <c r="F17" s="23"/>
      <c r="G17" s="17" t="s">
        <v>9</v>
      </c>
      <c r="H17" s="25">
        <v>8660000</v>
      </c>
      <c r="I17" s="25">
        <v>1701000</v>
      </c>
      <c r="J17" s="25">
        <v>6957100</v>
      </c>
      <c r="K17" s="25">
        <v>7174850</v>
      </c>
      <c r="L17" s="25">
        <v>7194400</v>
      </c>
      <c r="M17" s="25">
        <v>344000</v>
      </c>
    </row>
    <row r="18" spans="6:13" ht="18.75" x14ac:dyDescent="0.3">
      <c r="F18" s="16"/>
      <c r="G18" s="14" t="s">
        <v>17</v>
      </c>
      <c r="H18" s="26">
        <v>-7872727</v>
      </c>
      <c r="I18" s="26">
        <v>-1546363</v>
      </c>
      <c r="J18" s="26">
        <v>-6324636</v>
      </c>
      <c r="K18" s="26">
        <v>-6522591</v>
      </c>
      <c r="L18" s="26">
        <v>-6540363</v>
      </c>
      <c r="M18" s="26">
        <v>-312727</v>
      </c>
    </row>
    <row r="19" spans="6:13" ht="18.75" x14ac:dyDescent="0.3">
      <c r="F19" s="16"/>
      <c r="G19" s="10" t="s">
        <v>16</v>
      </c>
      <c r="H19" s="11">
        <v>-7872727</v>
      </c>
      <c r="I19" s="11">
        <v>-1546363</v>
      </c>
      <c r="J19" s="11">
        <v>-6324636</v>
      </c>
      <c r="K19" s="11">
        <v>-6522591</v>
      </c>
      <c r="L19" s="11">
        <v>-6540363</v>
      </c>
      <c r="M19" s="11">
        <v>-312727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883" priority="46" operator="containsText" text="#">
      <formula>NOT(ISERROR(SEARCH("#",H22)))</formula>
    </cfRule>
    <cfRule type="containsText" dxfId="882" priority="50" operator="containsText" text="BORED">
      <formula>NOT(ISERROR(SEARCH("BORED",H22)))</formula>
    </cfRule>
    <cfRule type="containsText" dxfId="881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880" priority="27" operator="containsText" text="X">
      <formula>NOT(ISERROR(SEARCH("X",H24)))</formula>
    </cfRule>
    <cfRule type="containsText" dxfId="879" priority="30" operator="containsText" text="#">
      <formula>NOT(ISERROR(SEARCH("#",H24)))</formula>
    </cfRule>
    <cfRule type="containsText" dxfId="878" priority="33" operator="containsText" text="BORED">
      <formula>NOT(ISERROR(SEARCH("BORED",H24)))</formula>
    </cfRule>
    <cfRule type="containsText" dxfId="877" priority="34" operator="containsText" text="HAPPY">
      <formula>NOT(ISERROR(SEARCH("HAPPY",H24)))</formula>
    </cfRule>
  </conditionalFormatting>
  <conditionalFormatting sqref="H22">
    <cfRule type="containsText" dxfId="876" priority="29" operator="containsText" text="X">
      <formula>NOT(ISERROR(SEARCH("X",H22)))</formula>
    </cfRule>
  </conditionalFormatting>
  <conditionalFormatting sqref="H23">
    <cfRule type="containsText" dxfId="875" priority="28" operator="containsText" text="X">
      <formula>NOT(ISERROR(SEARCH("X",H23)))</formula>
    </cfRule>
  </conditionalFormatting>
  <conditionalFormatting sqref="I22:M23">
    <cfRule type="containsText" dxfId="870" priority="20" operator="containsText" text="#">
      <formula>NOT(ISERROR(SEARCH("#",I22)))</formula>
    </cfRule>
    <cfRule type="containsText" dxfId="869" priority="24" operator="containsText" text="BORED">
      <formula>NOT(ISERROR(SEARCH("BORED",I22)))</formula>
    </cfRule>
    <cfRule type="containsText" dxfId="868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867" priority="1" operator="containsText" text="X">
      <formula>NOT(ISERROR(SEARCH("X",I24)))</formula>
    </cfRule>
    <cfRule type="containsText" dxfId="866" priority="4" operator="containsText" text="#">
      <formula>NOT(ISERROR(SEARCH("#",I24)))</formula>
    </cfRule>
    <cfRule type="containsText" dxfId="865" priority="7" operator="containsText" text="BORED">
      <formula>NOT(ISERROR(SEARCH("BORED",I24)))</formula>
    </cfRule>
    <cfRule type="containsText" dxfId="864" priority="8" operator="containsText" text="HAPPY">
      <formula>NOT(ISERROR(SEARCH("HAPPY",I24)))</formula>
    </cfRule>
  </conditionalFormatting>
  <conditionalFormatting sqref="I22:M22">
    <cfRule type="containsText" dxfId="863" priority="3" operator="containsText" text="X">
      <formula>NOT(ISERROR(SEARCH("X",I22)))</formula>
    </cfRule>
  </conditionalFormatting>
  <conditionalFormatting sqref="I23:M23">
    <cfRule type="containsText" dxfId="862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0A1D95D7-7038-4636-B76D-28478D7336B5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C1592155-FB5C-4389-AD48-175EF322B924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94384DD7-D985-4474-9127-8E66EDCAED23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7476E1E2-F0A6-4BC7-8A50-C0E797BF76D2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0926EFD5-5880-4C37-9D6E-D895F1BA5300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B864A21A-50E6-4B7D-AB32-33D51E08C0C1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3890805C-7273-412D-834B-10AFFAF898A4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2BD07153-B7FC-4D8A-86AA-C6BAE327954A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222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"SSG01"</f>
        <v>SSG01</v>
      </c>
    </row>
    <row r="6" spans="1:16" ht="20.25" x14ac:dyDescent="0.4">
      <c r="B6" s="4" t="s">
        <v>19</v>
      </c>
      <c r="C6" s="3">
        <f ca="1">MONTH(TODAY())</f>
        <v>5</v>
      </c>
      <c r="G6" s="37" t="s">
        <v>354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-28543633</v>
      </c>
      <c r="I9" s="11">
        <v>-39487272</v>
      </c>
      <c r="J9" s="11">
        <v>-26327995</v>
      </c>
      <c r="K9" s="11">
        <v>-52949043</v>
      </c>
      <c r="L9" s="11">
        <v>-37758136</v>
      </c>
      <c r="M9" s="11">
        <v>-17861726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-28543633</v>
      </c>
      <c r="I10" s="15">
        <v>-39487272</v>
      </c>
      <c r="J10" s="15">
        <v>-26327995</v>
      </c>
      <c r="K10" s="15">
        <v>-52949043</v>
      </c>
      <c r="L10" s="15">
        <v>-37758136</v>
      </c>
      <c r="M10" s="15">
        <v>-17861726</v>
      </c>
    </row>
    <row r="11" spans="1:16" ht="18.75" x14ac:dyDescent="0.3">
      <c r="B11" s="4" t="s">
        <v>22</v>
      </c>
      <c r="C11" s="3" t="str">
        <f>"L-"&amp;$G$5</f>
        <v>L-SSG01</v>
      </c>
      <c r="F11" s="16"/>
      <c r="G11" s="17" t="s">
        <v>9</v>
      </c>
      <c r="H11" s="18">
        <v>31398000</v>
      </c>
      <c r="I11" s="18">
        <v>43436000</v>
      </c>
      <c r="J11" s="18">
        <v>28960800</v>
      </c>
      <c r="K11" s="18">
        <v>58243950</v>
      </c>
      <c r="L11" s="18">
        <v>41533950</v>
      </c>
      <c r="M11" s="18">
        <v>19647900</v>
      </c>
    </row>
    <row r="12" spans="1:16" ht="18.75" x14ac:dyDescent="0.3">
      <c r="F12" s="16"/>
      <c r="G12" s="19" t="s">
        <v>11</v>
      </c>
      <c r="H12" s="20">
        <v>31398000</v>
      </c>
      <c r="I12" s="20">
        <v>43436000</v>
      </c>
      <c r="J12" s="20">
        <v>28960800</v>
      </c>
      <c r="K12" s="20">
        <v>58243950</v>
      </c>
      <c r="L12" s="20">
        <v>41533950</v>
      </c>
      <c r="M12" s="20">
        <v>19647900</v>
      </c>
    </row>
    <row r="13" spans="1:16" ht="18.75" x14ac:dyDescent="0.3">
      <c r="F13" s="16"/>
      <c r="G13" s="17" t="s">
        <v>13</v>
      </c>
      <c r="H13" s="21">
        <v>34</v>
      </c>
      <c r="I13" s="21">
        <v>41</v>
      </c>
      <c r="J13" s="21">
        <v>44</v>
      </c>
      <c r="K13" s="21">
        <v>48</v>
      </c>
      <c r="L13" s="21">
        <v>45</v>
      </c>
      <c r="M13" s="21">
        <v>11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34</v>
      </c>
      <c r="I15" s="21">
        <v>41</v>
      </c>
      <c r="J15" s="21">
        <v>44</v>
      </c>
      <c r="K15" s="21">
        <v>48</v>
      </c>
      <c r="L15" s="21">
        <v>45</v>
      </c>
      <c r="M15" s="21">
        <v>11</v>
      </c>
    </row>
    <row r="16" spans="1:16" ht="18.75" x14ac:dyDescent="0.35">
      <c r="F16" s="23"/>
      <c r="G16" s="19" t="s">
        <v>11</v>
      </c>
      <c r="H16" s="20">
        <v>31398000</v>
      </c>
      <c r="I16" s="20">
        <v>43436000</v>
      </c>
      <c r="J16" s="20">
        <v>28960800</v>
      </c>
      <c r="K16" s="20">
        <v>58243950</v>
      </c>
      <c r="L16" s="20">
        <v>41533950</v>
      </c>
      <c r="M16" s="20">
        <v>19647900</v>
      </c>
      <c r="P16" s="24"/>
    </row>
    <row r="17" spans="6:13" ht="18.75" x14ac:dyDescent="0.35">
      <c r="F17" s="23"/>
      <c r="G17" s="17" t="s">
        <v>9</v>
      </c>
      <c r="H17" s="25">
        <v>31398000</v>
      </c>
      <c r="I17" s="25">
        <v>43436000</v>
      </c>
      <c r="J17" s="25">
        <v>28960800</v>
      </c>
      <c r="K17" s="25">
        <v>58243950</v>
      </c>
      <c r="L17" s="25">
        <v>41533950</v>
      </c>
      <c r="M17" s="25">
        <v>19647900</v>
      </c>
    </row>
    <row r="18" spans="6:13" ht="18.75" x14ac:dyDescent="0.3">
      <c r="F18" s="16"/>
      <c r="G18" s="14" t="s">
        <v>17</v>
      </c>
      <c r="H18" s="26">
        <v>-28543633</v>
      </c>
      <c r="I18" s="26">
        <v>-39487272</v>
      </c>
      <c r="J18" s="26">
        <v>-26327995</v>
      </c>
      <c r="K18" s="26">
        <v>-52949043</v>
      </c>
      <c r="L18" s="26">
        <v>-37758136</v>
      </c>
      <c r="M18" s="26">
        <v>-17861726</v>
      </c>
    </row>
    <row r="19" spans="6:13" ht="18.75" x14ac:dyDescent="0.3">
      <c r="F19" s="16"/>
      <c r="G19" s="10" t="s">
        <v>16</v>
      </c>
      <c r="H19" s="11">
        <v>-28543633</v>
      </c>
      <c r="I19" s="11">
        <v>-39487272</v>
      </c>
      <c r="J19" s="11">
        <v>-26327995</v>
      </c>
      <c r="K19" s="11">
        <v>-52949043</v>
      </c>
      <c r="L19" s="11">
        <v>-37758136</v>
      </c>
      <c r="M19" s="11">
        <v>-17861726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857" priority="46" operator="containsText" text="#">
      <formula>NOT(ISERROR(SEARCH("#",H22)))</formula>
    </cfRule>
    <cfRule type="containsText" dxfId="856" priority="50" operator="containsText" text="BORED">
      <formula>NOT(ISERROR(SEARCH("BORED",H22)))</formula>
    </cfRule>
    <cfRule type="containsText" dxfId="855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854" priority="27" operator="containsText" text="X">
      <formula>NOT(ISERROR(SEARCH("X",H24)))</formula>
    </cfRule>
    <cfRule type="containsText" dxfId="853" priority="30" operator="containsText" text="#">
      <formula>NOT(ISERROR(SEARCH("#",H24)))</formula>
    </cfRule>
    <cfRule type="containsText" dxfId="852" priority="33" operator="containsText" text="BORED">
      <formula>NOT(ISERROR(SEARCH("BORED",H24)))</formula>
    </cfRule>
    <cfRule type="containsText" dxfId="851" priority="34" operator="containsText" text="HAPPY">
      <formula>NOT(ISERROR(SEARCH("HAPPY",H24)))</formula>
    </cfRule>
  </conditionalFormatting>
  <conditionalFormatting sqref="H22">
    <cfRule type="containsText" dxfId="850" priority="29" operator="containsText" text="X">
      <formula>NOT(ISERROR(SEARCH("X",H22)))</formula>
    </cfRule>
  </conditionalFormatting>
  <conditionalFormatting sqref="H23">
    <cfRule type="containsText" dxfId="849" priority="28" operator="containsText" text="X">
      <formula>NOT(ISERROR(SEARCH("X",H23)))</formula>
    </cfRule>
  </conditionalFormatting>
  <conditionalFormatting sqref="I22:M23">
    <cfRule type="containsText" dxfId="844" priority="20" operator="containsText" text="#">
      <formula>NOT(ISERROR(SEARCH("#",I22)))</formula>
    </cfRule>
    <cfRule type="containsText" dxfId="843" priority="24" operator="containsText" text="BORED">
      <formula>NOT(ISERROR(SEARCH("BORED",I22)))</formula>
    </cfRule>
    <cfRule type="containsText" dxfId="842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841" priority="1" operator="containsText" text="X">
      <formula>NOT(ISERROR(SEARCH("X",I24)))</formula>
    </cfRule>
    <cfRule type="containsText" dxfId="840" priority="4" operator="containsText" text="#">
      <formula>NOT(ISERROR(SEARCH("#",I24)))</formula>
    </cfRule>
    <cfRule type="containsText" dxfId="839" priority="7" operator="containsText" text="BORED">
      <formula>NOT(ISERROR(SEARCH("BORED",I24)))</formula>
    </cfRule>
    <cfRule type="containsText" dxfId="838" priority="8" operator="containsText" text="HAPPY">
      <formula>NOT(ISERROR(SEARCH("HAPPY",I24)))</formula>
    </cfRule>
  </conditionalFormatting>
  <conditionalFormatting sqref="I22:M22">
    <cfRule type="containsText" dxfId="837" priority="3" operator="containsText" text="X">
      <formula>NOT(ISERROR(SEARCH("X",I22)))</formula>
    </cfRule>
  </conditionalFormatting>
  <conditionalFormatting sqref="I23:M23">
    <cfRule type="containsText" dxfId="836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F25EF2A5-4C40-479E-9356-723018BB7E9C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454068D3-D9A8-47DD-B4F0-FE37E1D0CAD3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6203890C-8830-461B-866F-A3EEA6327D1A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3C32FCAC-B391-475B-BFAC-B9E481687CBA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A6B3FE9E-CD39-446C-B061-4F9E82F9A4F4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E4B24899-D204-407F-8814-8C8AA3781EDC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CC43D579-3AB8-4AC7-AD9D-2D3238385395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E1F3E23A-9AD6-47BE-8633-3BE487621973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225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"SSG02"</f>
        <v>SSG02</v>
      </c>
    </row>
    <row r="6" spans="1:16" ht="20.25" x14ac:dyDescent="0.4">
      <c r="B6" s="4" t="s">
        <v>19</v>
      </c>
      <c r="C6" s="3">
        <f ca="1">MONTH(TODAY())</f>
        <v>5</v>
      </c>
      <c r="G6" s="37" t="s">
        <v>355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-34236318</v>
      </c>
      <c r="I9" s="11">
        <v>-35222996</v>
      </c>
      <c r="J9" s="11">
        <v>-17315316</v>
      </c>
      <c r="K9" s="11">
        <v>-17568454</v>
      </c>
      <c r="L9" s="11">
        <v>-35920773</v>
      </c>
      <c r="M9" s="11">
        <v>-4593999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-34236318</v>
      </c>
      <c r="I10" s="15">
        <v>-35222996</v>
      </c>
      <c r="J10" s="15">
        <v>-17315316</v>
      </c>
      <c r="K10" s="15">
        <v>-17568454</v>
      </c>
      <c r="L10" s="15">
        <v>-35920773</v>
      </c>
      <c r="M10" s="15">
        <v>-4593999</v>
      </c>
    </row>
    <row r="11" spans="1:16" ht="18.75" x14ac:dyDescent="0.3">
      <c r="B11" s="4" t="s">
        <v>22</v>
      </c>
      <c r="C11" s="3" t="str">
        <f>"L-"&amp;$G$5</f>
        <v>L-SSG02</v>
      </c>
      <c r="F11" s="16"/>
      <c r="G11" s="17" t="s">
        <v>9</v>
      </c>
      <c r="H11" s="18">
        <v>37659950</v>
      </c>
      <c r="I11" s="18">
        <v>38745300</v>
      </c>
      <c r="J11" s="18">
        <v>19046850</v>
      </c>
      <c r="K11" s="18">
        <v>19325300</v>
      </c>
      <c r="L11" s="18">
        <v>39512850</v>
      </c>
      <c r="M11" s="18">
        <v>5053400</v>
      </c>
    </row>
    <row r="12" spans="1:16" ht="18.75" x14ac:dyDescent="0.3">
      <c r="F12" s="16"/>
      <c r="G12" s="19" t="s">
        <v>11</v>
      </c>
      <c r="H12" s="20">
        <v>37659950</v>
      </c>
      <c r="I12" s="20">
        <v>38745300</v>
      </c>
      <c r="J12" s="20">
        <v>19046850</v>
      </c>
      <c r="K12" s="20">
        <v>19325300</v>
      </c>
      <c r="L12" s="20">
        <v>39512850</v>
      </c>
      <c r="M12" s="20">
        <v>5053400</v>
      </c>
    </row>
    <row r="13" spans="1:16" ht="18.75" x14ac:dyDescent="0.3">
      <c r="F13" s="16"/>
      <c r="G13" s="17" t="s">
        <v>13</v>
      </c>
      <c r="H13" s="21">
        <v>43</v>
      </c>
      <c r="I13" s="21">
        <v>45</v>
      </c>
      <c r="J13" s="21">
        <v>27</v>
      </c>
      <c r="K13" s="21">
        <v>22</v>
      </c>
      <c r="L13" s="21">
        <v>34</v>
      </c>
      <c r="M13" s="21">
        <v>5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43</v>
      </c>
      <c r="I15" s="21">
        <v>45</v>
      </c>
      <c r="J15" s="21">
        <v>27</v>
      </c>
      <c r="K15" s="21">
        <v>22</v>
      </c>
      <c r="L15" s="21">
        <v>34</v>
      </c>
      <c r="M15" s="21">
        <v>4</v>
      </c>
    </row>
    <row r="16" spans="1:16" ht="18.75" x14ac:dyDescent="0.35">
      <c r="F16" s="23"/>
      <c r="G16" s="19" t="s">
        <v>11</v>
      </c>
      <c r="H16" s="20">
        <v>37659950</v>
      </c>
      <c r="I16" s="20">
        <v>38745300</v>
      </c>
      <c r="J16" s="20">
        <v>19046850</v>
      </c>
      <c r="K16" s="20">
        <v>19325300</v>
      </c>
      <c r="L16" s="20">
        <v>39512850</v>
      </c>
      <c r="M16" s="20">
        <v>4508000</v>
      </c>
      <c r="P16" s="24"/>
    </row>
    <row r="17" spans="6:13" ht="18.75" x14ac:dyDescent="0.35">
      <c r="F17" s="23"/>
      <c r="G17" s="17" t="s">
        <v>9</v>
      </c>
      <c r="H17" s="25">
        <v>37659950</v>
      </c>
      <c r="I17" s="25">
        <v>38745300</v>
      </c>
      <c r="J17" s="25">
        <v>19046850</v>
      </c>
      <c r="K17" s="25">
        <v>19325300</v>
      </c>
      <c r="L17" s="25">
        <v>39512850</v>
      </c>
      <c r="M17" s="25">
        <v>4508000</v>
      </c>
    </row>
    <row r="18" spans="6:13" ht="18.75" x14ac:dyDescent="0.3">
      <c r="F18" s="16"/>
      <c r="G18" s="14" t="s">
        <v>17</v>
      </c>
      <c r="H18" s="26">
        <v>-34236318</v>
      </c>
      <c r="I18" s="26">
        <v>-35222996</v>
      </c>
      <c r="J18" s="26">
        <v>-17315316</v>
      </c>
      <c r="K18" s="26">
        <v>-17568454</v>
      </c>
      <c r="L18" s="26">
        <v>-35920773</v>
      </c>
      <c r="M18" s="26">
        <v>-4098181</v>
      </c>
    </row>
    <row r="19" spans="6:13" ht="18.75" x14ac:dyDescent="0.3">
      <c r="F19" s="16"/>
      <c r="G19" s="10" t="s">
        <v>16</v>
      </c>
      <c r="H19" s="11">
        <v>-34236318</v>
      </c>
      <c r="I19" s="11">
        <v>-35222996</v>
      </c>
      <c r="J19" s="11">
        <v>-17315316</v>
      </c>
      <c r="K19" s="11">
        <v>-17568454</v>
      </c>
      <c r="L19" s="11">
        <v>-35920773</v>
      </c>
      <c r="M19" s="11">
        <v>-4098181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X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X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X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831" priority="46" operator="containsText" text="#">
      <formula>NOT(ISERROR(SEARCH("#",H22)))</formula>
    </cfRule>
    <cfRule type="containsText" dxfId="830" priority="50" operator="containsText" text="BORED">
      <formula>NOT(ISERROR(SEARCH("BORED",H22)))</formula>
    </cfRule>
    <cfRule type="containsText" dxfId="829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828" priority="27" operator="containsText" text="X">
      <formula>NOT(ISERROR(SEARCH("X",H24)))</formula>
    </cfRule>
    <cfRule type="containsText" dxfId="827" priority="30" operator="containsText" text="#">
      <formula>NOT(ISERROR(SEARCH("#",H24)))</formula>
    </cfRule>
    <cfRule type="containsText" dxfId="826" priority="33" operator="containsText" text="BORED">
      <formula>NOT(ISERROR(SEARCH("BORED",H24)))</formula>
    </cfRule>
    <cfRule type="containsText" dxfId="825" priority="34" operator="containsText" text="HAPPY">
      <formula>NOT(ISERROR(SEARCH("HAPPY",H24)))</formula>
    </cfRule>
  </conditionalFormatting>
  <conditionalFormatting sqref="H22">
    <cfRule type="containsText" dxfId="824" priority="29" operator="containsText" text="X">
      <formula>NOT(ISERROR(SEARCH("X",H22)))</formula>
    </cfRule>
  </conditionalFormatting>
  <conditionalFormatting sqref="H23">
    <cfRule type="containsText" dxfId="823" priority="28" operator="containsText" text="X">
      <formula>NOT(ISERROR(SEARCH("X",H23)))</formula>
    </cfRule>
  </conditionalFormatting>
  <conditionalFormatting sqref="I22:M23">
    <cfRule type="containsText" dxfId="818" priority="20" operator="containsText" text="#">
      <formula>NOT(ISERROR(SEARCH("#",I22)))</formula>
    </cfRule>
    <cfRule type="containsText" dxfId="817" priority="24" operator="containsText" text="BORED">
      <formula>NOT(ISERROR(SEARCH("BORED",I22)))</formula>
    </cfRule>
    <cfRule type="containsText" dxfId="816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815" priority="1" operator="containsText" text="X">
      <formula>NOT(ISERROR(SEARCH("X",I24)))</formula>
    </cfRule>
    <cfRule type="containsText" dxfId="814" priority="4" operator="containsText" text="#">
      <formula>NOT(ISERROR(SEARCH("#",I24)))</formula>
    </cfRule>
    <cfRule type="containsText" dxfId="813" priority="7" operator="containsText" text="BORED">
      <formula>NOT(ISERROR(SEARCH("BORED",I24)))</formula>
    </cfRule>
    <cfRule type="containsText" dxfId="812" priority="8" operator="containsText" text="HAPPY">
      <formula>NOT(ISERROR(SEARCH("HAPPY",I24)))</formula>
    </cfRule>
  </conditionalFormatting>
  <conditionalFormatting sqref="I22:M22">
    <cfRule type="containsText" dxfId="811" priority="3" operator="containsText" text="X">
      <formula>NOT(ISERROR(SEARCH("X",I22)))</formula>
    </cfRule>
  </conditionalFormatting>
  <conditionalFormatting sqref="I23:M23">
    <cfRule type="containsText" dxfId="810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9EEC29DB-5695-41E0-808A-3A1A2A4C6B3A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75110F21-1980-441C-A1C4-94346F48F8D7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C7B9F524-A8A1-49C1-B744-AAAD608E2328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47F70DF3-F563-40AB-9ED9-FA2EC4C73877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C1C009D2-C3B4-48A1-A305-CCFC752D4B81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B5D70CF6-806A-456E-8FBB-C6E84D773252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CC7F8BF8-5545-40AA-95D0-700B0121C569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1169A695-A57F-4FA4-B645-C8B6B5B18BD6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228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"SSG03"</f>
        <v>SSG03</v>
      </c>
    </row>
    <row r="6" spans="1:16" ht="20.25" x14ac:dyDescent="0.4">
      <c r="B6" s="4" t="s">
        <v>19</v>
      </c>
      <c r="C6" s="3">
        <f ca="1">MONTH(TODAY())</f>
        <v>5</v>
      </c>
      <c r="G6" s="37" t="s">
        <v>356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-7282728</v>
      </c>
      <c r="I9" s="11">
        <v>-5225454</v>
      </c>
      <c r="J9" s="11">
        <v>-4185454</v>
      </c>
      <c r="K9" s="11">
        <v>-5253274</v>
      </c>
      <c r="L9" s="11">
        <v>-7465682</v>
      </c>
      <c r="M9" s="11">
        <v>-283092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-7282728</v>
      </c>
      <c r="I10" s="15">
        <v>-5225454</v>
      </c>
      <c r="J10" s="15">
        <v>-4185454</v>
      </c>
      <c r="K10" s="15">
        <v>-5253274</v>
      </c>
      <c r="L10" s="15">
        <v>-7465682</v>
      </c>
      <c r="M10" s="15">
        <v>-283092</v>
      </c>
    </row>
    <row r="11" spans="1:16" ht="18.75" x14ac:dyDescent="0.3">
      <c r="B11" s="4" t="s">
        <v>22</v>
      </c>
      <c r="C11" s="3" t="str">
        <f>"L-"&amp;$G$5</f>
        <v>L-SSG03</v>
      </c>
      <c r="F11" s="16"/>
      <c r="G11" s="17" t="s">
        <v>9</v>
      </c>
      <c r="H11" s="18">
        <v>8011000</v>
      </c>
      <c r="I11" s="18">
        <v>5748000</v>
      </c>
      <c r="J11" s="18">
        <v>4604000</v>
      </c>
      <c r="K11" s="18">
        <v>5778600</v>
      </c>
      <c r="L11" s="18">
        <v>8212250</v>
      </c>
      <c r="M11" s="18">
        <v>311400</v>
      </c>
    </row>
    <row r="12" spans="1:16" ht="18.75" x14ac:dyDescent="0.3">
      <c r="F12" s="16"/>
      <c r="G12" s="19" t="s">
        <v>11</v>
      </c>
      <c r="H12" s="20">
        <v>8011000</v>
      </c>
      <c r="I12" s="20">
        <v>5748000</v>
      </c>
      <c r="J12" s="20">
        <v>4604000</v>
      </c>
      <c r="K12" s="20">
        <v>5778600</v>
      </c>
      <c r="L12" s="20">
        <v>8212250</v>
      </c>
      <c r="M12" s="20">
        <v>311400</v>
      </c>
    </row>
    <row r="13" spans="1:16" ht="18.75" x14ac:dyDescent="0.3">
      <c r="F13" s="16"/>
      <c r="G13" s="17" t="s">
        <v>13</v>
      </c>
      <c r="H13" s="21">
        <v>3</v>
      </c>
      <c r="I13" s="21">
        <v>16</v>
      </c>
      <c r="J13" s="21">
        <v>13</v>
      </c>
      <c r="K13" s="21">
        <v>10</v>
      </c>
      <c r="L13" s="21">
        <v>11</v>
      </c>
      <c r="M13" s="21">
        <v>2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3</v>
      </c>
      <c r="I15" s="21">
        <v>16</v>
      </c>
      <c r="J15" s="21">
        <v>13</v>
      </c>
      <c r="K15" s="21">
        <v>10</v>
      </c>
      <c r="L15" s="21">
        <v>11</v>
      </c>
      <c r="M15" s="21">
        <v>2</v>
      </c>
    </row>
    <row r="16" spans="1:16" ht="18.75" x14ac:dyDescent="0.35">
      <c r="F16" s="23"/>
      <c r="G16" s="19" t="s">
        <v>11</v>
      </c>
      <c r="H16" s="20">
        <v>8011000</v>
      </c>
      <c r="I16" s="20">
        <v>5748000</v>
      </c>
      <c r="J16" s="20">
        <v>4604000</v>
      </c>
      <c r="K16" s="20">
        <v>5778600</v>
      </c>
      <c r="L16" s="20">
        <v>8212250</v>
      </c>
      <c r="M16" s="20">
        <v>311400</v>
      </c>
      <c r="P16" s="24"/>
    </row>
    <row r="17" spans="6:13" ht="18.75" x14ac:dyDescent="0.35">
      <c r="F17" s="23"/>
      <c r="G17" s="17" t="s">
        <v>9</v>
      </c>
      <c r="H17" s="25">
        <v>8011000</v>
      </c>
      <c r="I17" s="25">
        <v>5748000</v>
      </c>
      <c r="J17" s="25">
        <v>4604000</v>
      </c>
      <c r="K17" s="25">
        <v>5778600</v>
      </c>
      <c r="L17" s="25">
        <v>8212250</v>
      </c>
      <c r="M17" s="25">
        <v>311400</v>
      </c>
    </row>
    <row r="18" spans="6:13" ht="18.75" x14ac:dyDescent="0.3">
      <c r="F18" s="16"/>
      <c r="G18" s="14" t="s">
        <v>17</v>
      </c>
      <c r="H18" s="26">
        <v>-7282728</v>
      </c>
      <c r="I18" s="26">
        <v>-5225454</v>
      </c>
      <c r="J18" s="26">
        <v>-4185454</v>
      </c>
      <c r="K18" s="26">
        <v>-5253274</v>
      </c>
      <c r="L18" s="26">
        <v>-7465682</v>
      </c>
      <c r="M18" s="26">
        <v>-283092</v>
      </c>
    </row>
    <row r="19" spans="6:13" ht="18.75" x14ac:dyDescent="0.3">
      <c r="F19" s="16"/>
      <c r="G19" s="10" t="s">
        <v>16</v>
      </c>
      <c r="H19" s="11">
        <v>-7282728</v>
      </c>
      <c r="I19" s="11">
        <v>-5225454</v>
      </c>
      <c r="J19" s="11">
        <v>-4185454</v>
      </c>
      <c r="K19" s="11">
        <v>-5253274</v>
      </c>
      <c r="L19" s="11">
        <v>-7465682</v>
      </c>
      <c r="M19" s="11">
        <v>-283092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805" priority="46" operator="containsText" text="#">
      <formula>NOT(ISERROR(SEARCH("#",H22)))</formula>
    </cfRule>
    <cfRule type="containsText" dxfId="804" priority="50" operator="containsText" text="BORED">
      <formula>NOT(ISERROR(SEARCH("BORED",H22)))</formula>
    </cfRule>
    <cfRule type="containsText" dxfId="803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802" priority="27" operator="containsText" text="X">
      <formula>NOT(ISERROR(SEARCH("X",H24)))</formula>
    </cfRule>
    <cfRule type="containsText" dxfId="801" priority="30" operator="containsText" text="#">
      <formula>NOT(ISERROR(SEARCH("#",H24)))</formula>
    </cfRule>
    <cfRule type="containsText" dxfId="800" priority="33" operator="containsText" text="BORED">
      <formula>NOT(ISERROR(SEARCH("BORED",H24)))</formula>
    </cfRule>
    <cfRule type="containsText" dxfId="799" priority="34" operator="containsText" text="HAPPY">
      <formula>NOT(ISERROR(SEARCH("HAPPY",H24)))</formula>
    </cfRule>
  </conditionalFormatting>
  <conditionalFormatting sqref="H22">
    <cfRule type="containsText" dxfId="798" priority="29" operator="containsText" text="X">
      <formula>NOT(ISERROR(SEARCH("X",H22)))</formula>
    </cfRule>
  </conditionalFormatting>
  <conditionalFormatting sqref="H23">
    <cfRule type="containsText" dxfId="797" priority="28" operator="containsText" text="X">
      <formula>NOT(ISERROR(SEARCH("X",H23)))</formula>
    </cfRule>
  </conditionalFormatting>
  <conditionalFormatting sqref="I22:M23">
    <cfRule type="containsText" dxfId="792" priority="20" operator="containsText" text="#">
      <formula>NOT(ISERROR(SEARCH("#",I22)))</formula>
    </cfRule>
    <cfRule type="containsText" dxfId="791" priority="24" operator="containsText" text="BORED">
      <formula>NOT(ISERROR(SEARCH("BORED",I22)))</formula>
    </cfRule>
    <cfRule type="containsText" dxfId="790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789" priority="1" operator="containsText" text="X">
      <formula>NOT(ISERROR(SEARCH("X",I24)))</formula>
    </cfRule>
    <cfRule type="containsText" dxfId="788" priority="4" operator="containsText" text="#">
      <formula>NOT(ISERROR(SEARCH("#",I24)))</formula>
    </cfRule>
    <cfRule type="containsText" dxfId="787" priority="7" operator="containsText" text="BORED">
      <formula>NOT(ISERROR(SEARCH("BORED",I24)))</formula>
    </cfRule>
    <cfRule type="containsText" dxfId="786" priority="8" operator="containsText" text="HAPPY">
      <formula>NOT(ISERROR(SEARCH("HAPPY",I24)))</formula>
    </cfRule>
  </conditionalFormatting>
  <conditionalFormatting sqref="I22:M22">
    <cfRule type="containsText" dxfId="785" priority="3" operator="containsText" text="X">
      <formula>NOT(ISERROR(SEARCH("X",I22)))</formula>
    </cfRule>
  </conditionalFormatting>
  <conditionalFormatting sqref="I23:M23">
    <cfRule type="containsText" dxfId="784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80B17206-5A16-4C96-8D02-2DC16F8D74DC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DCCD9811-99E0-4A24-ABCB-42EDC97416EF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8B8A6340-94E2-4EB9-8C9F-BDDCBAEF3460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1E74FE72-CA4F-484D-B5AB-8AA064E49C4E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6467344B-6927-40B4-8ED4-2FED76D47ADB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283785D7-B55A-4080-B0A0-4A4309334FDD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C795DFD3-4DC0-4C94-BCE9-CAA1CA42FB74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A2320EFF-BDF2-4D5B-B14D-C4B0AF67EC8D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231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"SSG05"</f>
        <v>SSG05</v>
      </c>
    </row>
    <row r="6" spans="1:16" ht="20.25" x14ac:dyDescent="0.4">
      <c r="B6" s="4" t="s">
        <v>19</v>
      </c>
      <c r="C6" s="3">
        <f ca="1">MONTH(TODAY())</f>
        <v>5</v>
      </c>
      <c r="G6" s="37" t="s">
        <v>357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-7753728</v>
      </c>
      <c r="I9" s="11">
        <v>-21541821</v>
      </c>
      <c r="J9" s="11">
        <v>-6160908</v>
      </c>
      <c r="K9" s="11">
        <v>-5788182</v>
      </c>
      <c r="L9" s="11">
        <v>-14075181</v>
      </c>
      <c r="M9" s="11">
        <v>-2268181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-7753728</v>
      </c>
      <c r="I10" s="15">
        <v>-21541821</v>
      </c>
      <c r="J10" s="15">
        <v>-6160908</v>
      </c>
      <c r="K10" s="15">
        <v>-5788182</v>
      </c>
      <c r="L10" s="15">
        <v>-14075181</v>
      </c>
      <c r="M10" s="15">
        <v>-2268181</v>
      </c>
    </row>
    <row r="11" spans="1:16" ht="18.75" x14ac:dyDescent="0.3">
      <c r="B11" s="4" t="s">
        <v>22</v>
      </c>
      <c r="C11" s="3" t="str">
        <f>"L-"&amp;$G$5</f>
        <v>L-SSG05</v>
      </c>
      <c r="F11" s="16"/>
      <c r="G11" s="17" t="s">
        <v>9</v>
      </c>
      <c r="H11" s="18">
        <v>8529100</v>
      </c>
      <c r="I11" s="18">
        <v>23696000</v>
      </c>
      <c r="J11" s="18">
        <v>6777000</v>
      </c>
      <c r="K11" s="18">
        <v>6367000</v>
      </c>
      <c r="L11" s="18">
        <v>15482700</v>
      </c>
      <c r="M11" s="18">
        <v>2495000</v>
      </c>
    </row>
    <row r="12" spans="1:16" ht="18.75" x14ac:dyDescent="0.3">
      <c r="F12" s="16"/>
      <c r="G12" s="19" t="s">
        <v>11</v>
      </c>
      <c r="H12" s="20">
        <v>8529100</v>
      </c>
      <c r="I12" s="20">
        <v>23696000</v>
      </c>
      <c r="J12" s="20">
        <v>6777000</v>
      </c>
      <c r="K12" s="20">
        <v>6367000</v>
      </c>
      <c r="L12" s="20">
        <v>15482700</v>
      </c>
      <c r="M12" s="20">
        <v>2495000</v>
      </c>
    </row>
    <row r="13" spans="1:16" ht="18.75" x14ac:dyDescent="0.3">
      <c r="F13" s="16"/>
      <c r="G13" s="17" t="s">
        <v>13</v>
      </c>
      <c r="H13" s="21">
        <v>10</v>
      </c>
      <c r="I13" s="21">
        <v>14</v>
      </c>
      <c r="J13" s="21">
        <v>10</v>
      </c>
      <c r="K13" s="21">
        <v>13</v>
      </c>
      <c r="L13" s="21">
        <v>22</v>
      </c>
      <c r="M13" s="21">
        <v>4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10</v>
      </c>
      <c r="I15" s="21">
        <v>14</v>
      </c>
      <c r="J15" s="21">
        <v>10</v>
      </c>
      <c r="K15" s="21">
        <v>13</v>
      </c>
      <c r="L15" s="21">
        <v>22</v>
      </c>
      <c r="M15" s="21">
        <v>4</v>
      </c>
    </row>
    <row r="16" spans="1:16" ht="18.75" x14ac:dyDescent="0.35">
      <c r="F16" s="23"/>
      <c r="G16" s="19" t="s">
        <v>11</v>
      </c>
      <c r="H16" s="20">
        <v>8529100</v>
      </c>
      <c r="I16" s="20">
        <v>23696000</v>
      </c>
      <c r="J16" s="20">
        <v>6777000</v>
      </c>
      <c r="K16" s="20">
        <v>6367000</v>
      </c>
      <c r="L16" s="20">
        <v>15482700</v>
      </c>
      <c r="M16" s="20">
        <v>2495000</v>
      </c>
      <c r="P16" s="24"/>
    </row>
    <row r="17" spans="6:13" ht="18.75" x14ac:dyDescent="0.35">
      <c r="F17" s="23"/>
      <c r="G17" s="17" t="s">
        <v>9</v>
      </c>
      <c r="H17" s="25">
        <v>8529100</v>
      </c>
      <c r="I17" s="25">
        <v>23696000</v>
      </c>
      <c r="J17" s="25">
        <v>6777000</v>
      </c>
      <c r="K17" s="25">
        <v>6367000</v>
      </c>
      <c r="L17" s="25">
        <v>15482700</v>
      </c>
      <c r="M17" s="25">
        <v>2495000</v>
      </c>
    </row>
    <row r="18" spans="6:13" ht="18.75" x14ac:dyDescent="0.3">
      <c r="F18" s="16"/>
      <c r="G18" s="14" t="s">
        <v>17</v>
      </c>
      <c r="H18" s="26">
        <v>-7753728</v>
      </c>
      <c r="I18" s="26">
        <v>-21541821</v>
      </c>
      <c r="J18" s="26">
        <v>-6160908</v>
      </c>
      <c r="K18" s="26">
        <v>-5788182</v>
      </c>
      <c r="L18" s="26">
        <v>-14075181</v>
      </c>
      <c r="M18" s="26">
        <v>-2268181</v>
      </c>
    </row>
    <row r="19" spans="6:13" ht="18.75" x14ac:dyDescent="0.3">
      <c r="F19" s="16"/>
      <c r="G19" s="10" t="s">
        <v>16</v>
      </c>
      <c r="H19" s="11">
        <v>-7753728</v>
      </c>
      <c r="I19" s="11">
        <v>-21541821</v>
      </c>
      <c r="J19" s="11">
        <v>-6160908</v>
      </c>
      <c r="K19" s="11">
        <v>-5788182</v>
      </c>
      <c r="L19" s="11">
        <v>-14075181</v>
      </c>
      <c r="M19" s="11">
        <v>-2268181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779" priority="46" operator="containsText" text="#">
      <formula>NOT(ISERROR(SEARCH("#",H22)))</formula>
    </cfRule>
    <cfRule type="containsText" dxfId="778" priority="50" operator="containsText" text="BORED">
      <formula>NOT(ISERROR(SEARCH("BORED",H22)))</formula>
    </cfRule>
    <cfRule type="containsText" dxfId="777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776" priority="27" operator="containsText" text="X">
      <formula>NOT(ISERROR(SEARCH("X",H24)))</formula>
    </cfRule>
    <cfRule type="containsText" dxfId="775" priority="30" operator="containsText" text="#">
      <formula>NOT(ISERROR(SEARCH("#",H24)))</formula>
    </cfRule>
    <cfRule type="containsText" dxfId="774" priority="33" operator="containsText" text="BORED">
      <formula>NOT(ISERROR(SEARCH("BORED",H24)))</formula>
    </cfRule>
    <cfRule type="containsText" dxfId="773" priority="34" operator="containsText" text="HAPPY">
      <formula>NOT(ISERROR(SEARCH("HAPPY",H24)))</formula>
    </cfRule>
  </conditionalFormatting>
  <conditionalFormatting sqref="H22">
    <cfRule type="containsText" dxfId="772" priority="29" operator="containsText" text="X">
      <formula>NOT(ISERROR(SEARCH("X",H22)))</formula>
    </cfRule>
  </conditionalFormatting>
  <conditionalFormatting sqref="H23">
    <cfRule type="containsText" dxfId="771" priority="28" operator="containsText" text="X">
      <formula>NOT(ISERROR(SEARCH("X",H23)))</formula>
    </cfRule>
  </conditionalFormatting>
  <conditionalFormatting sqref="I22:M23">
    <cfRule type="containsText" dxfId="766" priority="20" operator="containsText" text="#">
      <formula>NOT(ISERROR(SEARCH("#",I22)))</formula>
    </cfRule>
    <cfRule type="containsText" dxfId="765" priority="24" operator="containsText" text="BORED">
      <formula>NOT(ISERROR(SEARCH("BORED",I22)))</formula>
    </cfRule>
    <cfRule type="containsText" dxfId="764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763" priority="1" operator="containsText" text="X">
      <formula>NOT(ISERROR(SEARCH("X",I24)))</formula>
    </cfRule>
    <cfRule type="containsText" dxfId="762" priority="4" operator="containsText" text="#">
      <formula>NOT(ISERROR(SEARCH("#",I24)))</formula>
    </cfRule>
    <cfRule type="containsText" dxfId="761" priority="7" operator="containsText" text="BORED">
      <formula>NOT(ISERROR(SEARCH("BORED",I24)))</formula>
    </cfRule>
    <cfRule type="containsText" dxfId="760" priority="8" operator="containsText" text="HAPPY">
      <formula>NOT(ISERROR(SEARCH("HAPPY",I24)))</formula>
    </cfRule>
  </conditionalFormatting>
  <conditionalFormatting sqref="I22:M22">
    <cfRule type="containsText" dxfId="759" priority="3" operator="containsText" text="X">
      <formula>NOT(ISERROR(SEARCH("X",I22)))</formula>
    </cfRule>
  </conditionalFormatting>
  <conditionalFormatting sqref="I23:M23">
    <cfRule type="containsText" dxfId="758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A1174959-4E87-438C-80B8-9950794C5D01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D3F95953-8B16-4B95-8BB7-6E96C4F3FA2C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4C2E42B0-0007-4700-947C-65090145E87C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C69A6060-FDA9-4C94-9CE7-C12F82A32D3C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96C9040F-7875-44F6-A325-A7C5AB442231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4F916535-3E7C-4B76-A9A5-31852F10A64D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2A588FAD-3F71-448B-9549-4AC63FD16FF3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9C586CAE-6FC7-4FA0-908E-EC475B556131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234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"SSG06"</f>
        <v>SSG06</v>
      </c>
    </row>
    <row r="6" spans="1:16" ht="20.25" x14ac:dyDescent="0.4">
      <c r="B6" s="4" t="s">
        <v>19</v>
      </c>
      <c r="C6" s="3">
        <f ca="1">MONTH(TODAY())</f>
        <v>5</v>
      </c>
      <c r="G6" s="37" t="s">
        <v>358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-24577455</v>
      </c>
      <c r="I9" s="11">
        <v>-17614183</v>
      </c>
      <c r="J9" s="11">
        <v>-14225363</v>
      </c>
      <c r="K9" s="11">
        <v>-19130907</v>
      </c>
      <c r="L9" s="11">
        <v>-11873091</v>
      </c>
      <c r="M9" s="11">
        <v>-4248272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-24577455</v>
      </c>
      <c r="I10" s="15">
        <v>-17614183</v>
      </c>
      <c r="J10" s="15">
        <v>-14225363</v>
      </c>
      <c r="K10" s="15">
        <v>-19130907</v>
      </c>
      <c r="L10" s="15">
        <v>-11873091</v>
      </c>
      <c r="M10" s="15">
        <v>-4248272</v>
      </c>
    </row>
    <row r="11" spans="1:16" ht="18.75" x14ac:dyDescent="0.3">
      <c r="B11" s="4" t="s">
        <v>22</v>
      </c>
      <c r="C11" s="3" t="str">
        <f>"L-"&amp;$G$5</f>
        <v>L-SSG06</v>
      </c>
      <c r="F11" s="16"/>
      <c r="G11" s="17" t="s">
        <v>9</v>
      </c>
      <c r="H11" s="18">
        <v>27035200</v>
      </c>
      <c r="I11" s="18">
        <v>19375600</v>
      </c>
      <c r="J11" s="18">
        <v>15647900</v>
      </c>
      <c r="K11" s="18">
        <v>21044000</v>
      </c>
      <c r="L11" s="18">
        <v>13060400</v>
      </c>
      <c r="M11" s="18">
        <v>4673100</v>
      </c>
    </row>
    <row r="12" spans="1:16" ht="18.75" x14ac:dyDescent="0.3">
      <c r="F12" s="16"/>
      <c r="G12" s="19" t="s">
        <v>11</v>
      </c>
      <c r="H12" s="20">
        <v>27035200</v>
      </c>
      <c r="I12" s="20">
        <v>19375600</v>
      </c>
      <c r="J12" s="20">
        <v>15647900</v>
      </c>
      <c r="K12" s="20">
        <v>21044000</v>
      </c>
      <c r="L12" s="20">
        <v>13060400</v>
      </c>
      <c r="M12" s="20">
        <v>4673100</v>
      </c>
    </row>
    <row r="13" spans="1:16" ht="18.75" x14ac:dyDescent="0.3">
      <c r="F13" s="16"/>
      <c r="G13" s="17" t="s">
        <v>13</v>
      </c>
      <c r="H13" s="21">
        <v>16</v>
      </c>
      <c r="I13" s="21">
        <v>14</v>
      </c>
      <c r="J13" s="21">
        <v>11</v>
      </c>
      <c r="K13" s="21">
        <v>15</v>
      </c>
      <c r="L13" s="21">
        <v>13</v>
      </c>
      <c r="M13" s="21">
        <v>4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16</v>
      </c>
      <c r="I15" s="21">
        <v>14</v>
      </c>
      <c r="J15" s="21">
        <v>11</v>
      </c>
      <c r="K15" s="21">
        <v>15</v>
      </c>
      <c r="L15" s="21">
        <v>13</v>
      </c>
      <c r="M15" s="21">
        <v>4</v>
      </c>
    </row>
    <row r="16" spans="1:16" ht="18.75" x14ac:dyDescent="0.35">
      <c r="F16" s="23"/>
      <c r="G16" s="19" t="s">
        <v>11</v>
      </c>
      <c r="H16" s="20">
        <v>27035200</v>
      </c>
      <c r="I16" s="20">
        <v>19375600</v>
      </c>
      <c r="J16" s="20">
        <v>15647900</v>
      </c>
      <c r="K16" s="20">
        <v>21044000</v>
      </c>
      <c r="L16" s="20">
        <v>13060400</v>
      </c>
      <c r="M16" s="20">
        <v>4673100</v>
      </c>
      <c r="P16" s="24"/>
    </row>
    <row r="17" spans="6:13" ht="18.75" x14ac:dyDescent="0.35">
      <c r="F17" s="23"/>
      <c r="G17" s="17" t="s">
        <v>9</v>
      </c>
      <c r="H17" s="25">
        <v>27035200</v>
      </c>
      <c r="I17" s="25">
        <v>19375600</v>
      </c>
      <c r="J17" s="25">
        <v>15647900</v>
      </c>
      <c r="K17" s="25">
        <v>21044000</v>
      </c>
      <c r="L17" s="25">
        <v>13060400</v>
      </c>
      <c r="M17" s="25">
        <v>4673100</v>
      </c>
    </row>
    <row r="18" spans="6:13" ht="18.75" x14ac:dyDescent="0.3">
      <c r="F18" s="16"/>
      <c r="G18" s="14" t="s">
        <v>17</v>
      </c>
      <c r="H18" s="26">
        <v>-24577455</v>
      </c>
      <c r="I18" s="26">
        <v>-17614183</v>
      </c>
      <c r="J18" s="26">
        <v>-14225363</v>
      </c>
      <c r="K18" s="26">
        <v>-19130907</v>
      </c>
      <c r="L18" s="26">
        <v>-11873091</v>
      </c>
      <c r="M18" s="26">
        <v>-4248272</v>
      </c>
    </row>
    <row r="19" spans="6:13" ht="18.75" x14ac:dyDescent="0.3">
      <c r="F19" s="16"/>
      <c r="G19" s="10" t="s">
        <v>16</v>
      </c>
      <c r="H19" s="11">
        <v>-24577455</v>
      </c>
      <c r="I19" s="11">
        <v>-17614183</v>
      </c>
      <c r="J19" s="11">
        <v>-14225363</v>
      </c>
      <c r="K19" s="11">
        <v>-19130907</v>
      </c>
      <c r="L19" s="11">
        <v>-11873091</v>
      </c>
      <c r="M19" s="11">
        <v>-4248272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753" priority="46" operator="containsText" text="#">
      <formula>NOT(ISERROR(SEARCH("#",H22)))</formula>
    </cfRule>
    <cfRule type="containsText" dxfId="752" priority="50" operator="containsText" text="BORED">
      <formula>NOT(ISERROR(SEARCH("BORED",H22)))</formula>
    </cfRule>
    <cfRule type="containsText" dxfId="751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750" priority="27" operator="containsText" text="X">
      <formula>NOT(ISERROR(SEARCH("X",H24)))</formula>
    </cfRule>
    <cfRule type="containsText" dxfId="749" priority="30" operator="containsText" text="#">
      <formula>NOT(ISERROR(SEARCH("#",H24)))</formula>
    </cfRule>
    <cfRule type="containsText" dxfId="748" priority="33" operator="containsText" text="BORED">
      <formula>NOT(ISERROR(SEARCH("BORED",H24)))</formula>
    </cfRule>
    <cfRule type="containsText" dxfId="747" priority="34" operator="containsText" text="HAPPY">
      <formula>NOT(ISERROR(SEARCH("HAPPY",H24)))</formula>
    </cfRule>
  </conditionalFormatting>
  <conditionalFormatting sqref="H22">
    <cfRule type="containsText" dxfId="746" priority="29" operator="containsText" text="X">
      <formula>NOT(ISERROR(SEARCH("X",H22)))</formula>
    </cfRule>
  </conditionalFormatting>
  <conditionalFormatting sqref="H23">
    <cfRule type="containsText" dxfId="745" priority="28" operator="containsText" text="X">
      <formula>NOT(ISERROR(SEARCH("X",H23)))</formula>
    </cfRule>
  </conditionalFormatting>
  <conditionalFormatting sqref="I22:M23">
    <cfRule type="containsText" dxfId="740" priority="20" operator="containsText" text="#">
      <formula>NOT(ISERROR(SEARCH("#",I22)))</formula>
    </cfRule>
    <cfRule type="containsText" dxfId="739" priority="24" operator="containsText" text="BORED">
      <formula>NOT(ISERROR(SEARCH("BORED",I22)))</formula>
    </cfRule>
    <cfRule type="containsText" dxfId="738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737" priority="1" operator="containsText" text="X">
      <formula>NOT(ISERROR(SEARCH("X",I24)))</formula>
    </cfRule>
    <cfRule type="containsText" dxfId="736" priority="4" operator="containsText" text="#">
      <formula>NOT(ISERROR(SEARCH("#",I24)))</formula>
    </cfRule>
    <cfRule type="containsText" dxfId="735" priority="7" operator="containsText" text="BORED">
      <formula>NOT(ISERROR(SEARCH("BORED",I24)))</formula>
    </cfRule>
    <cfRule type="containsText" dxfId="734" priority="8" operator="containsText" text="HAPPY">
      <formula>NOT(ISERROR(SEARCH("HAPPY",I24)))</formula>
    </cfRule>
  </conditionalFormatting>
  <conditionalFormatting sqref="I22:M22">
    <cfRule type="containsText" dxfId="733" priority="3" operator="containsText" text="X">
      <formula>NOT(ISERROR(SEARCH("X",I22)))</formula>
    </cfRule>
  </conditionalFormatting>
  <conditionalFormatting sqref="I23:M23">
    <cfRule type="containsText" dxfId="732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F1B7F797-C46E-4E3B-B891-D0CE189942D5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D68B36E5-4E73-4471-B0D6-02D127B18674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D6E89C7F-2749-4EAF-ABEC-E66D42EA3336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B500F67E-B88B-45D2-99C7-04BF3D2D60A2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370ACD1C-B3CF-48D6-9301-DC74FB228012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ADA2CE29-E3D6-4D88-9544-3545FC617568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8AEA39C8-7863-44F8-A264-713727C7FC4B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7F1F6516-EB7F-4435-9CF9-04BC2E23F6CE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237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"SSG07"</f>
        <v>SSG07</v>
      </c>
    </row>
    <row r="6" spans="1:16" ht="20.25" x14ac:dyDescent="0.4">
      <c r="B6" s="4" t="s">
        <v>19</v>
      </c>
      <c r="C6" s="3">
        <f ca="1">MONTH(TODAY())</f>
        <v>5</v>
      </c>
      <c r="G6" s="37" t="s">
        <v>359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-8675272</v>
      </c>
      <c r="I9" s="11">
        <v>-13735819</v>
      </c>
      <c r="J9" s="11">
        <v>-12559091</v>
      </c>
      <c r="K9" s="11">
        <v>-1702818</v>
      </c>
      <c r="L9" s="11">
        <v>-12538772</v>
      </c>
      <c r="M9" s="11">
        <v>-8524728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-8675272</v>
      </c>
      <c r="I10" s="15">
        <v>-13735819</v>
      </c>
      <c r="J10" s="15">
        <v>-12559091</v>
      </c>
      <c r="K10" s="15">
        <v>-1702818</v>
      </c>
      <c r="L10" s="15">
        <v>-12538772</v>
      </c>
      <c r="M10" s="15">
        <v>-8524728</v>
      </c>
    </row>
    <row r="11" spans="1:16" ht="18.75" x14ac:dyDescent="0.3">
      <c r="B11" s="4" t="s">
        <v>22</v>
      </c>
      <c r="C11" s="3" t="str">
        <f>"L-"&amp;$G$5</f>
        <v>L-SSG07</v>
      </c>
      <c r="F11" s="16"/>
      <c r="G11" s="17" t="s">
        <v>9</v>
      </c>
      <c r="H11" s="18">
        <v>9542800</v>
      </c>
      <c r="I11" s="18">
        <v>15109400</v>
      </c>
      <c r="J11" s="18">
        <v>13815000</v>
      </c>
      <c r="K11" s="18">
        <v>1873100</v>
      </c>
      <c r="L11" s="18">
        <v>13792650</v>
      </c>
      <c r="M11" s="18">
        <v>9377200</v>
      </c>
    </row>
    <row r="12" spans="1:16" ht="18.75" x14ac:dyDescent="0.3">
      <c r="F12" s="16"/>
      <c r="G12" s="19" t="s">
        <v>11</v>
      </c>
      <c r="H12" s="20">
        <v>9542800</v>
      </c>
      <c r="I12" s="20">
        <v>15109400</v>
      </c>
      <c r="J12" s="20">
        <v>13815000</v>
      </c>
      <c r="K12" s="20">
        <v>1873100</v>
      </c>
      <c r="L12" s="20">
        <v>13792650</v>
      </c>
      <c r="M12" s="20">
        <v>9377200</v>
      </c>
    </row>
    <row r="13" spans="1:16" ht="18.75" x14ac:dyDescent="0.3">
      <c r="F13" s="16"/>
      <c r="G13" s="17" t="s">
        <v>13</v>
      </c>
      <c r="H13" s="21">
        <v>13</v>
      </c>
      <c r="I13" s="21">
        <v>10</v>
      </c>
      <c r="J13" s="21">
        <v>7</v>
      </c>
      <c r="K13" s="21">
        <v>5</v>
      </c>
      <c r="L13" s="21">
        <v>13</v>
      </c>
      <c r="M13" s="21">
        <v>7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13</v>
      </c>
      <c r="I15" s="21">
        <v>10</v>
      </c>
      <c r="J15" s="21">
        <v>7</v>
      </c>
      <c r="K15" s="21">
        <v>5</v>
      </c>
      <c r="L15" s="21">
        <v>13</v>
      </c>
      <c r="M15" s="21">
        <v>7</v>
      </c>
    </row>
    <row r="16" spans="1:16" ht="18.75" x14ac:dyDescent="0.35">
      <c r="F16" s="23"/>
      <c r="G16" s="19" t="s">
        <v>11</v>
      </c>
      <c r="H16" s="20">
        <v>9542800</v>
      </c>
      <c r="I16" s="20">
        <v>15109400</v>
      </c>
      <c r="J16" s="20">
        <v>13815000</v>
      </c>
      <c r="K16" s="20">
        <v>1873100</v>
      </c>
      <c r="L16" s="20">
        <v>13792650</v>
      </c>
      <c r="M16" s="20">
        <v>9377200</v>
      </c>
      <c r="P16" s="24"/>
    </row>
    <row r="17" spans="6:13" ht="18.75" x14ac:dyDescent="0.35">
      <c r="F17" s="23"/>
      <c r="G17" s="17" t="s">
        <v>9</v>
      </c>
      <c r="H17" s="25">
        <v>9542800</v>
      </c>
      <c r="I17" s="25">
        <v>15109400</v>
      </c>
      <c r="J17" s="25">
        <v>13815000</v>
      </c>
      <c r="K17" s="25">
        <v>1873100</v>
      </c>
      <c r="L17" s="25">
        <v>13792650</v>
      </c>
      <c r="M17" s="25">
        <v>9377200</v>
      </c>
    </row>
    <row r="18" spans="6:13" ht="18.75" x14ac:dyDescent="0.3">
      <c r="F18" s="16"/>
      <c r="G18" s="14" t="s">
        <v>17</v>
      </c>
      <c r="H18" s="26">
        <v>-8675272</v>
      </c>
      <c r="I18" s="26">
        <v>-13735819</v>
      </c>
      <c r="J18" s="26">
        <v>-12559091</v>
      </c>
      <c r="K18" s="26">
        <v>-1702818</v>
      </c>
      <c r="L18" s="26">
        <v>-12538772</v>
      </c>
      <c r="M18" s="26">
        <v>-8524728</v>
      </c>
    </row>
    <row r="19" spans="6:13" ht="18.75" x14ac:dyDescent="0.3">
      <c r="F19" s="16"/>
      <c r="G19" s="10" t="s">
        <v>16</v>
      </c>
      <c r="H19" s="11">
        <v>-8675272</v>
      </c>
      <c r="I19" s="11">
        <v>-13735819</v>
      </c>
      <c r="J19" s="11">
        <v>-12559091</v>
      </c>
      <c r="K19" s="11">
        <v>-1702818</v>
      </c>
      <c r="L19" s="11">
        <v>-12538772</v>
      </c>
      <c r="M19" s="11">
        <v>-8524728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727" priority="46" operator="containsText" text="#">
      <formula>NOT(ISERROR(SEARCH("#",H22)))</formula>
    </cfRule>
    <cfRule type="containsText" dxfId="726" priority="50" operator="containsText" text="BORED">
      <formula>NOT(ISERROR(SEARCH("BORED",H22)))</formula>
    </cfRule>
    <cfRule type="containsText" dxfId="725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724" priority="27" operator="containsText" text="X">
      <formula>NOT(ISERROR(SEARCH("X",H24)))</formula>
    </cfRule>
    <cfRule type="containsText" dxfId="723" priority="30" operator="containsText" text="#">
      <formula>NOT(ISERROR(SEARCH("#",H24)))</formula>
    </cfRule>
    <cfRule type="containsText" dxfId="722" priority="33" operator="containsText" text="BORED">
      <formula>NOT(ISERROR(SEARCH("BORED",H24)))</formula>
    </cfRule>
    <cfRule type="containsText" dxfId="721" priority="34" operator="containsText" text="HAPPY">
      <formula>NOT(ISERROR(SEARCH("HAPPY",H24)))</formula>
    </cfRule>
  </conditionalFormatting>
  <conditionalFormatting sqref="H22">
    <cfRule type="containsText" dxfId="720" priority="29" operator="containsText" text="X">
      <formula>NOT(ISERROR(SEARCH("X",H22)))</formula>
    </cfRule>
  </conditionalFormatting>
  <conditionalFormatting sqref="H23">
    <cfRule type="containsText" dxfId="719" priority="28" operator="containsText" text="X">
      <formula>NOT(ISERROR(SEARCH("X",H23)))</formula>
    </cfRule>
  </conditionalFormatting>
  <conditionalFormatting sqref="I22:M23">
    <cfRule type="containsText" dxfId="714" priority="20" operator="containsText" text="#">
      <formula>NOT(ISERROR(SEARCH("#",I22)))</formula>
    </cfRule>
    <cfRule type="containsText" dxfId="713" priority="24" operator="containsText" text="BORED">
      <formula>NOT(ISERROR(SEARCH("BORED",I22)))</formula>
    </cfRule>
    <cfRule type="containsText" dxfId="712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711" priority="1" operator="containsText" text="X">
      <formula>NOT(ISERROR(SEARCH("X",I24)))</formula>
    </cfRule>
    <cfRule type="containsText" dxfId="710" priority="4" operator="containsText" text="#">
      <formula>NOT(ISERROR(SEARCH("#",I24)))</formula>
    </cfRule>
    <cfRule type="containsText" dxfId="709" priority="7" operator="containsText" text="BORED">
      <formula>NOT(ISERROR(SEARCH("BORED",I24)))</formula>
    </cfRule>
    <cfRule type="containsText" dxfId="708" priority="8" operator="containsText" text="HAPPY">
      <formula>NOT(ISERROR(SEARCH("HAPPY",I24)))</formula>
    </cfRule>
  </conditionalFormatting>
  <conditionalFormatting sqref="I22:M22">
    <cfRule type="containsText" dxfId="707" priority="3" operator="containsText" text="X">
      <formula>NOT(ISERROR(SEARCH("X",I22)))</formula>
    </cfRule>
  </conditionalFormatting>
  <conditionalFormatting sqref="I23:M23">
    <cfRule type="containsText" dxfId="706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5A2406BF-863D-487F-8512-85D9ECF5B507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993F447F-7ED6-46CF-BE43-359E8DFA91FD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B3785F77-A795-428E-811D-7951B3771F30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F4852017-E426-499D-AA12-AA96CBD9DF48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2EB84E74-4235-4478-8112-EE0FBD08068C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FF3B0A26-2567-4261-9659-98F0A048D98E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EC42D3FA-D395-40AA-BB2D-721CBF592E24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248232FD-2D02-40B3-AB25-3B2400320788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240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"SSG08"</f>
        <v>SSG08</v>
      </c>
    </row>
    <row r="6" spans="1:16" ht="20.25" x14ac:dyDescent="0.4">
      <c r="B6" s="4" t="s">
        <v>19</v>
      </c>
      <c r="C6" s="3">
        <f ca="1">MONTH(TODAY())</f>
        <v>5</v>
      </c>
      <c r="G6" s="37" t="s">
        <v>360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-26477095</v>
      </c>
      <c r="I9" s="11">
        <v>-15610275</v>
      </c>
      <c r="J9" s="11">
        <v>-14090907</v>
      </c>
      <c r="K9" s="11">
        <v>-9100455</v>
      </c>
      <c r="L9" s="11">
        <v>-10169634</v>
      </c>
      <c r="M9" s="11">
        <v>-1275454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-26477095</v>
      </c>
      <c r="I10" s="15">
        <v>-15610275</v>
      </c>
      <c r="J10" s="15">
        <v>-14090907</v>
      </c>
      <c r="K10" s="15">
        <v>-9100455</v>
      </c>
      <c r="L10" s="15">
        <v>-10169634</v>
      </c>
      <c r="M10" s="15">
        <v>-1275454</v>
      </c>
    </row>
    <row r="11" spans="1:16" ht="18.75" x14ac:dyDescent="0.3">
      <c r="B11" s="4" t="s">
        <v>22</v>
      </c>
      <c r="C11" s="3" t="str">
        <f>"L-"&amp;$G$5</f>
        <v>L-SSG08</v>
      </c>
      <c r="F11" s="16"/>
      <c r="G11" s="17" t="s">
        <v>9</v>
      </c>
      <c r="H11" s="18">
        <v>29124800</v>
      </c>
      <c r="I11" s="18">
        <v>17171300</v>
      </c>
      <c r="J11" s="18">
        <v>15500000</v>
      </c>
      <c r="K11" s="18">
        <v>10010500</v>
      </c>
      <c r="L11" s="18">
        <v>11186600</v>
      </c>
      <c r="M11" s="18">
        <v>1403000</v>
      </c>
    </row>
    <row r="12" spans="1:16" ht="18.75" x14ac:dyDescent="0.3">
      <c r="F12" s="16"/>
      <c r="G12" s="19" t="s">
        <v>11</v>
      </c>
      <c r="H12" s="20">
        <v>29124800</v>
      </c>
      <c r="I12" s="20">
        <v>17171300</v>
      </c>
      <c r="J12" s="20">
        <v>15500000</v>
      </c>
      <c r="K12" s="20">
        <v>10010500</v>
      </c>
      <c r="L12" s="20">
        <v>11186600</v>
      </c>
      <c r="M12" s="20">
        <v>1403000</v>
      </c>
    </row>
    <row r="13" spans="1:16" ht="18.75" x14ac:dyDescent="0.3">
      <c r="F13" s="16"/>
      <c r="G13" s="17" t="s">
        <v>13</v>
      </c>
      <c r="H13" s="21">
        <v>28</v>
      </c>
      <c r="I13" s="21">
        <v>27</v>
      </c>
      <c r="J13" s="21">
        <v>18</v>
      </c>
      <c r="K13" s="21">
        <v>22</v>
      </c>
      <c r="L13" s="21">
        <v>18</v>
      </c>
      <c r="M13" s="21">
        <v>3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28</v>
      </c>
      <c r="I15" s="21">
        <v>27</v>
      </c>
      <c r="J15" s="21">
        <v>18</v>
      </c>
      <c r="K15" s="21">
        <v>22</v>
      </c>
      <c r="L15" s="21">
        <v>18</v>
      </c>
      <c r="M15" s="21">
        <v>3</v>
      </c>
    </row>
    <row r="16" spans="1:16" ht="18.75" x14ac:dyDescent="0.35">
      <c r="F16" s="23"/>
      <c r="G16" s="19" t="s">
        <v>11</v>
      </c>
      <c r="H16" s="20">
        <v>29124800</v>
      </c>
      <c r="I16" s="20">
        <v>17171300</v>
      </c>
      <c r="J16" s="20">
        <v>15500000</v>
      </c>
      <c r="K16" s="20">
        <v>10010500</v>
      </c>
      <c r="L16" s="20">
        <v>11186600</v>
      </c>
      <c r="M16" s="20">
        <v>1403000</v>
      </c>
      <c r="P16" s="24"/>
    </row>
    <row r="17" spans="6:13" ht="18.75" x14ac:dyDescent="0.35">
      <c r="F17" s="23"/>
      <c r="G17" s="17" t="s">
        <v>9</v>
      </c>
      <c r="H17" s="25">
        <v>29124800</v>
      </c>
      <c r="I17" s="25">
        <v>17171300</v>
      </c>
      <c r="J17" s="25">
        <v>15500000</v>
      </c>
      <c r="K17" s="25">
        <v>10010500</v>
      </c>
      <c r="L17" s="25">
        <v>11186600</v>
      </c>
      <c r="M17" s="25">
        <v>1403000</v>
      </c>
    </row>
    <row r="18" spans="6:13" ht="18.75" x14ac:dyDescent="0.3">
      <c r="F18" s="16"/>
      <c r="G18" s="14" t="s">
        <v>17</v>
      </c>
      <c r="H18" s="26">
        <v>-26477095</v>
      </c>
      <c r="I18" s="26">
        <v>-15610275</v>
      </c>
      <c r="J18" s="26">
        <v>-14090907</v>
      </c>
      <c r="K18" s="26">
        <v>-9100455</v>
      </c>
      <c r="L18" s="26">
        <v>-10169634</v>
      </c>
      <c r="M18" s="26">
        <v>-1275454</v>
      </c>
    </row>
    <row r="19" spans="6:13" ht="18.75" x14ac:dyDescent="0.3">
      <c r="F19" s="16"/>
      <c r="G19" s="10" t="s">
        <v>16</v>
      </c>
      <c r="H19" s="11">
        <v>-26477095</v>
      </c>
      <c r="I19" s="11">
        <v>-15610275</v>
      </c>
      <c r="J19" s="11">
        <v>-14090907</v>
      </c>
      <c r="K19" s="11">
        <v>-9100455</v>
      </c>
      <c r="L19" s="11">
        <v>-10169634</v>
      </c>
      <c r="M19" s="11">
        <v>-1275454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701" priority="46" operator="containsText" text="#">
      <formula>NOT(ISERROR(SEARCH("#",H22)))</formula>
    </cfRule>
    <cfRule type="containsText" dxfId="700" priority="50" operator="containsText" text="BORED">
      <formula>NOT(ISERROR(SEARCH("BORED",H22)))</formula>
    </cfRule>
    <cfRule type="containsText" dxfId="699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698" priority="27" operator="containsText" text="X">
      <formula>NOT(ISERROR(SEARCH("X",H24)))</formula>
    </cfRule>
    <cfRule type="containsText" dxfId="697" priority="30" operator="containsText" text="#">
      <formula>NOT(ISERROR(SEARCH("#",H24)))</formula>
    </cfRule>
    <cfRule type="containsText" dxfId="696" priority="33" operator="containsText" text="BORED">
      <formula>NOT(ISERROR(SEARCH("BORED",H24)))</formula>
    </cfRule>
    <cfRule type="containsText" dxfId="695" priority="34" operator="containsText" text="HAPPY">
      <formula>NOT(ISERROR(SEARCH("HAPPY",H24)))</formula>
    </cfRule>
  </conditionalFormatting>
  <conditionalFormatting sqref="H22">
    <cfRule type="containsText" dxfId="694" priority="29" operator="containsText" text="X">
      <formula>NOT(ISERROR(SEARCH("X",H22)))</formula>
    </cfRule>
  </conditionalFormatting>
  <conditionalFormatting sqref="H23">
    <cfRule type="containsText" dxfId="693" priority="28" operator="containsText" text="X">
      <formula>NOT(ISERROR(SEARCH("X",H23)))</formula>
    </cfRule>
  </conditionalFormatting>
  <conditionalFormatting sqref="I22:M23">
    <cfRule type="containsText" dxfId="688" priority="20" operator="containsText" text="#">
      <formula>NOT(ISERROR(SEARCH("#",I22)))</formula>
    </cfRule>
    <cfRule type="containsText" dxfId="687" priority="24" operator="containsText" text="BORED">
      <formula>NOT(ISERROR(SEARCH("BORED",I22)))</formula>
    </cfRule>
    <cfRule type="containsText" dxfId="686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685" priority="1" operator="containsText" text="X">
      <formula>NOT(ISERROR(SEARCH("X",I24)))</formula>
    </cfRule>
    <cfRule type="containsText" dxfId="684" priority="4" operator="containsText" text="#">
      <formula>NOT(ISERROR(SEARCH("#",I24)))</formula>
    </cfRule>
    <cfRule type="containsText" dxfId="683" priority="7" operator="containsText" text="BORED">
      <formula>NOT(ISERROR(SEARCH("BORED",I24)))</formula>
    </cfRule>
    <cfRule type="containsText" dxfId="682" priority="8" operator="containsText" text="HAPPY">
      <formula>NOT(ISERROR(SEARCH("HAPPY",I24)))</formula>
    </cfRule>
  </conditionalFormatting>
  <conditionalFormatting sqref="I22:M22">
    <cfRule type="containsText" dxfId="681" priority="3" operator="containsText" text="X">
      <formula>NOT(ISERROR(SEARCH("X",I22)))</formula>
    </cfRule>
  </conditionalFormatting>
  <conditionalFormatting sqref="I23:M23">
    <cfRule type="containsText" dxfId="680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2252E643-B6DD-466C-A0D8-E952F1602B1C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03C81889-76CB-48F6-A193-5EF6ED0AF5FB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298D8DB6-88F0-4006-8E7B-32B8825099B5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124E1835-FB9A-4A3B-97E4-2748C18BB6F9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D1028991-C7E2-4DB1-9D5E-BD26401A5E66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083F3C43-318E-4BE0-8F27-A76955829754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20F5662D-21AE-4368-BA78-6536B741AD79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75DAEA09-FFEE-4990-B97F-F187C16482AA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135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"FHN03"</f>
        <v>FHN03</v>
      </c>
    </row>
    <row r="6" spans="1:16" ht="20.25" x14ac:dyDescent="0.4">
      <c r="B6" s="4" t="s">
        <v>19</v>
      </c>
      <c r="C6" s="3">
        <f ca="1">MONTH(TODAY())</f>
        <v>5</v>
      </c>
      <c r="G6" s="37" t="s">
        <v>325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-7008637</v>
      </c>
      <c r="I9" s="11">
        <v>0</v>
      </c>
      <c r="J9" s="11">
        <v>-2445454</v>
      </c>
      <c r="K9" s="11">
        <v>0</v>
      </c>
      <c r="L9" s="11">
        <v>-2263636</v>
      </c>
      <c r="M9" s="11">
        <v>0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-7008637</v>
      </c>
      <c r="I10" s="15">
        <v>0</v>
      </c>
      <c r="J10" s="15">
        <v>-2445454</v>
      </c>
      <c r="K10" s="15">
        <v>0</v>
      </c>
      <c r="L10" s="15">
        <v>-2263636</v>
      </c>
      <c r="M10" s="15">
        <v>0</v>
      </c>
    </row>
    <row r="11" spans="1:16" ht="18.75" x14ac:dyDescent="0.3">
      <c r="B11" s="4" t="s">
        <v>22</v>
      </c>
      <c r="C11" s="3" t="str">
        <f>"L-"&amp;$G$5</f>
        <v>L-FHN03</v>
      </c>
      <c r="F11" s="16"/>
      <c r="G11" s="17" t="s">
        <v>9</v>
      </c>
      <c r="H11" s="18">
        <v>7709500</v>
      </c>
      <c r="I11" s="18">
        <v>0</v>
      </c>
      <c r="J11" s="18">
        <v>2690000</v>
      </c>
      <c r="K11" s="18">
        <v>0</v>
      </c>
      <c r="L11" s="18">
        <v>2490000</v>
      </c>
      <c r="M11" s="18">
        <v>0</v>
      </c>
    </row>
    <row r="12" spans="1:16" ht="18.75" x14ac:dyDescent="0.3">
      <c r="F12" s="16"/>
      <c r="G12" s="19" t="s">
        <v>11</v>
      </c>
      <c r="H12" s="20">
        <v>7709500</v>
      </c>
      <c r="I12" s="20">
        <v>0</v>
      </c>
      <c r="J12" s="20">
        <v>2690000</v>
      </c>
      <c r="K12" s="20">
        <v>0</v>
      </c>
      <c r="L12" s="20">
        <v>2490000</v>
      </c>
      <c r="M12" s="20">
        <v>0</v>
      </c>
    </row>
    <row r="13" spans="1:16" ht="18.75" x14ac:dyDescent="0.3">
      <c r="F13" s="16"/>
      <c r="G13" s="17" t="s">
        <v>13</v>
      </c>
      <c r="H13" s="21">
        <v>3</v>
      </c>
      <c r="I13" s="21">
        <v>0</v>
      </c>
      <c r="J13" s="21">
        <v>1</v>
      </c>
      <c r="K13" s="21">
        <v>0</v>
      </c>
      <c r="L13" s="21">
        <v>1</v>
      </c>
      <c r="M13" s="21">
        <v>0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3</v>
      </c>
      <c r="I15" s="21">
        <v>0</v>
      </c>
      <c r="J15" s="21">
        <v>1</v>
      </c>
      <c r="K15" s="21">
        <v>0</v>
      </c>
      <c r="L15" s="21">
        <v>1</v>
      </c>
      <c r="M15" s="21">
        <v>0</v>
      </c>
    </row>
    <row r="16" spans="1:16" ht="18.75" x14ac:dyDescent="0.35">
      <c r="F16" s="23"/>
      <c r="G16" s="19" t="s">
        <v>11</v>
      </c>
      <c r="H16" s="20">
        <v>7709500</v>
      </c>
      <c r="I16" s="20">
        <v>0</v>
      </c>
      <c r="J16" s="20">
        <v>2690000</v>
      </c>
      <c r="K16" s="20">
        <v>0</v>
      </c>
      <c r="L16" s="20">
        <v>2490000</v>
      </c>
      <c r="M16" s="20">
        <v>0</v>
      </c>
      <c r="P16" s="24"/>
    </row>
    <row r="17" spans="6:13" ht="18.75" x14ac:dyDescent="0.35">
      <c r="F17" s="23"/>
      <c r="G17" s="17" t="s">
        <v>9</v>
      </c>
      <c r="H17" s="25">
        <v>7709500</v>
      </c>
      <c r="I17" s="25">
        <v>0</v>
      </c>
      <c r="J17" s="25">
        <v>2690000</v>
      </c>
      <c r="K17" s="25">
        <v>0</v>
      </c>
      <c r="L17" s="25">
        <v>2490000</v>
      </c>
      <c r="M17" s="25">
        <v>0</v>
      </c>
    </row>
    <row r="18" spans="6:13" ht="18.75" x14ac:dyDescent="0.3">
      <c r="F18" s="16"/>
      <c r="G18" s="14" t="s">
        <v>17</v>
      </c>
      <c r="H18" s="26">
        <v>-7008637</v>
      </c>
      <c r="I18" s="26">
        <v>0</v>
      </c>
      <c r="J18" s="26">
        <v>-2445454</v>
      </c>
      <c r="K18" s="26">
        <v>0</v>
      </c>
      <c r="L18" s="26">
        <v>-2263636</v>
      </c>
      <c r="M18" s="26">
        <v>0</v>
      </c>
    </row>
    <row r="19" spans="6:13" ht="18.75" x14ac:dyDescent="0.3">
      <c r="F19" s="16"/>
      <c r="G19" s="10" t="s">
        <v>16</v>
      </c>
      <c r="H19" s="11">
        <v>-7008637</v>
      </c>
      <c r="I19" s="11">
        <v>0</v>
      </c>
      <c r="J19" s="11">
        <v>-2445454</v>
      </c>
      <c r="K19" s="11">
        <v>0</v>
      </c>
      <c r="L19" s="11">
        <v>-2263636</v>
      </c>
      <c r="M19" s="11">
        <v>0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1611" priority="46" operator="containsText" text="#">
      <formula>NOT(ISERROR(SEARCH("#",H22)))</formula>
    </cfRule>
    <cfRule type="containsText" dxfId="1610" priority="50" operator="containsText" text="BORED">
      <formula>NOT(ISERROR(SEARCH("BORED",H22)))</formula>
    </cfRule>
    <cfRule type="containsText" dxfId="1609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1608" priority="27" operator="containsText" text="X">
      <formula>NOT(ISERROR(SEARCH("X",H24)))</formula>
    </cfRule>
    <cfRule type="containsText" dxfId="1607" priority="30" operator="containsText" text="#">
      <formula>NOT(ISERROR(SEARCH("#",H24)))</formula>
    </cfRule>
    <cfRule type="containsText" dxfId="1606" priority="33" operator="containsText" text="BORED">
      <formula>NOT(ISERROR(SEARCH("BORED",H24)))</formula>
    </cfRule>
    <cfRule type="containsText" dxfId="1605" priority="34" operator="containsText" text="HAPPY">
      <formula>NOT(ISERROR(SEARCH("HAPPY",H24)))</formula>
    </cfRule>
  </conditionalFormatting>
  <conditionalFormatting sqref="H22">
    <cfRule type="containsText" dxfId="1604" priority="29" operator="containsText" text="X">
      <formula>NOT(ISERROR(SEARCH("X",H22)))</formula>
    </cfRule>
  </conditionalFormatting>
  <conditionalFormatting sqref="H23">
    <cfRule type="containsText" dxfId="1603" priority="28" operator="containsText" text="X">
      <formula>NOT(ISERROR(SEARCH("X",H23)))</formula>
    </cfRule>
  </conditionalFormatting>
  <conditionalFormatting sqref="I22:M23">
    <cfRule type="containsText" dxfId="1598" priority="20" operator="containsText" text="#">
      <formula>NOT(ISERROR(SEARCH("#",I22)))</formula>
    </cfRule>
    <cfRule type="containsText" dxfId="1597" priority="24" operator="containsText" text="BORED">
      <formula>NOT(ISERROR(SEARCH("BORED",I22)))</formula>
    </cfRule>
    <cfRule type="containsText" dxfId="1596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1595" priority="1" operator="containsText" text="X">
      <formula>NOT(ISERROR(SEARCH("X",I24)))</formula>
    </cfRule>
    <cfRule type="containsText" dxfId="1594" priority="4" operator="containsText" text="#">
      <formula>NOT(ISERROR(SEARCH("#",I24)))</formula>
    </cfRule>
    <cfRule type="containsText" dxfId="1593" priority="7" operator="containsText" text="BORED">
      <formula>NOT(ISERROR(SEARCH("BORED",I24)))</formula>
    </cfRule>
    <cfRule type="containsText" dxfId="1592" priority="8" operator="containsText" text="HAPPY">
      <formula>NOT(ISERROR(SEARCH("HAPPY",I24)))</formula>
    </cfRule>
  </conditionalFormatting>
  <conditionalFormatting sqref="I22:M22">
    <cfRule type="containsText" dxfId="1591" priority="3" operator="containsText" text="X">
      <formula>NOT(ISERROR(SEARCH("X",I22)))</formula>
    </cfRule>
  </conditionalFormatting>
  <conditionalFormatting sqref="I23:M23">
    <cfRule type="containsText" dxfId="1590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21DA7377-EBF6-47E2-8934-79E2CEC9EA59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6465ACA2-B4B1-46AD-8DEE-26BD6C477B1A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CFCEB485-2FA1-4ACB-BF5C-BD8A1185495D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703A21C3-562D-44A8-83D7-C9817CBE17E9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1899BDE1-D358-404A-BF05-DD4C1B5FC020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A1637C7E-11DE-4696-A427-CA0DD1E44BA9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427299D9-3961-4EBD-BC8C-B146A1BE6CBF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610FA1EC-A52D-4C91-AFB5-AAB74CE5D321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243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"SSG09"</f>
        <v>SSG09</v>
      </c>
    </row>
    <row r="6" spans="1:16" ht="20.25" x14ac:dyDescent="0.4">
      <c r="B6" s="4" t="s">
        <v>19</v>
      </c>
      <c r="C6" s="3">
        <f ca="1">MONTH(TODAY())</f>
        <v>5</v>
      </c>
      <c r="G6" s="37" t="s">
        <v>361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-8086361</v>
      </c>
      <c r="I9" s="11">
        <v>-18740000</v>
      </c>
      <c r="J9" s="11">
        <v>-7509090</v>
      </c>
      <c r="K9" s="11">
        <v>-3400909</v>
      </c>
      <c r="L9" s="11">
        <v>-11769999</v>
      </c>
      <c r="M9" s="11">
        <v>-1089091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-8086361</v>
      </c>
      <c r="I10" s="15">
        <v>-18740000</v>
      </c>
      <c r="J10" s="15">
        <v>-7509090</v>
      </c>
      <c r="K10" s="15">
        <v>-3400909</v>
      </c>
      <c r="L10" s="15">
        <v>-11769999</v>
      </c>
      <c r="M10" s="15">
        <v>-1089091</v>
      </c>
    </row>
    <row r="11" spans="1:16" ht="18.75" x14ac:dyDescent="0.3">
      <c r="B11" s="4" t="s">
        <v>22</v>
      </c>
      <c r="C11" s="3" t="str">
        <f>"L-"&amp;$G$5</f>
        <v>L-SSG09</v>
      </c>
      <c r="F11" s="16"/>
      <c r="G11" s="17" t="s">
        <v>9</v>
      </c>
      <c r="H11" s="18">
        <v>8895000</v>
      </c>
      <c r="I11" s="18">
        <v>20614000</v>
      </c>
      <c r="J11" s="18">
        <v>8260000</v>
      </c>
      <c r="K11" s="18">
        <v>3741000</v>
      </c>
      <c r="L11" s="18">
        <v>12947000</v>
      </c>
      <c r="M11" s="18">
        <v>1198000</v>
      </c>
    </row>
    <row r="12" spans="1:16" ht="18.75" x14ac:dyDescent="0.3">
      <c r="F12" s="16"/>
      <c r="G12" s="19" t="s">
        <v>11</v>
      </c>
      <c r="H12" s="20">
        <v>8895000</v>
      </c>
      <c r="I12" s="20">
        <v>20614000</v>
      </c>
      <c r="J12" s="20">
        <v>8260000</v>
      </c>
      <c r="K12" s="20">
        <v>3741000</v>
      </c>
      <c r="L12" s="20">
        <v>12947000</v>
      </c>
      <c r="M12" s="20">
        <v>1198000</v>
      </c>
    </row>
    <row r="13" spans="1:16" ht="18.75" x14ac:dyDescent="0.3">
      <c r="F13" s="16"/>
      <c r="G13" s="17" t="s">
        <v>13</v>
      </c>
      <c r="H13" s="21">
        <v>14</v>
      </c>
      <c r="I13" s="21">
        <v>20</v>
      </c>
      <c r="J13" s="21">
        <v>10</v>
      </c>
      <c r="K13" s="21">
        <v>7</v>
      </c>
      <c r="L13" s="21">
        <v>15</v>
      </c>
      <c r="M13" s="21">
        <v>6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14</v>
      </c>
      <c r="I15" s="21">
        <v>20</v>
      </c>
      <c r="J15" s="21">
        <v>10</v>
      </c>
      <c r="K15" s="21">
        <v>7</v>
      </c>
      <c r="L15" s="21">
        <v>15</v>
      </c>
      <c r="M15" s="21">
        <v>6</v>
      </c>
    </row>
    <row r="16" spans="1:16" ht="18.75" x14ac:dyDescent="0.35">
      <c r="F16" s="23"/>
      <c r="G16" s="19" t="s">
        <v>11</v>
      </c>
      <c r="H16" s="20">
        <v>8895000</v>
      </c>
      <c r="I16" s="20">
        <v>20614000</v>
      </c>
      <c r="J16" s="20">
        <v>8260000</v>
      </c>
      <c r="K16" s="20">
        <v>3741000</v>
      </c>
      <c r="L16" s="20">
        <v>12947000</v>
      </c>
      <c r="M16" s="20">
        <v>1198000</v>
      </c>
      <c r="P16" s="24"/>
    </row>
    <row r="17" spans="6:13" ht="18.75" x14ac:dyDescent="0.35">
      <c r="F17" s="23"/>
      <c r="G17" s="17" t="s">
        <v>9</v>
      </c>
      <c r="H17" s="25">
        <v>8895000</v>
      </c>
      <c r="I17" s="25">
        <v>20614000</v>
      </c>
      <c r="J17" s="25">
        <v>8260000</v>
      </c>
      <c r="K17" s="25">
        <v>3741000</v>
      </c>
      <c r="L17" s="25">
        <v>12947000</v>
      </c>
      <c r="M17" s="25">
        <v>1198000</v>
      </c>
    </row>
    <row r="18" spans="6:13" ht="18.75" x14ac:dyDescent="0.3">
      <c r="F18" s="16"/>
      <c r="G18" s="14" t="s">
        <v>17</v>
      </c>
      <c r="H18" s="26">
        <v>-8086361</v>
      </c>
      <c r="I18" s="26">
        <v>-18740000</v>
      </c>
      <c r="J18" s="26">
        <v>-7509090</v>
      </c>
      <c r="K18" s="26">
        <v>-3400909</v>
      </c>
      <c r="L18" s="26">
        <v>-11769999</v>
      </c>
      <c r="M18" s="26">
        <v>-1089091</v>
      </c>
    </row>
    <row r="19" spans="6:13" ht="18.75" x14ac:dyDescent="0.3">
      <c r="F19" s="16"/>
      <c r="G19" s="10" t="s">
        <v>16</v>
      </c>
      <c r="H19" s="11">
        <v>-8086361</v>
      </c>
      <c r="I19" s="11">
        <v>-18740000</v>
      </c>
      <c r="J19" s="11">
        <v>-7509090</v>
      </c>
      <c r="K19" s="11">
        <v>-3400909</v>
      </c>
      <c r="L19" s="11">
        <v>-11769999</v>
      </c>
      <c r="M19" s="11">
        <v>-1089091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675" priority="46" operator="containsText" text="#">
      <formula>NOT(ISERROR(SEARCH("#",H22)))</formula>
    </cfRule>
    <cfRule type="containsText" dxfId="674" priority="50" operator="containsText" text="BORED">
      <formula>NOT(ISERROR(SEARCH("BORED",H22)))</formula>
    </cfRule>
    <cfRule type="containsText" dxfId="673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672" priority="27" operator="containsText" text="X">
      <formula>NOT(ISERROR(SEARCH("X",H24)))</formula>
    </cfRule>
    <cfRule type="containsText" dxfId="671" priority="30" operator="containsText" text="#">
      <formula>NOT(ISERROR(SEARCH("#",H24)))</formula>
    </cfRule>
    <cfRule type="containsText" dxfId="670" priority="33" operator="containsText" text="BORED">
      <formula>NOT(ISERROR(SEARCH("BORED",H24)))</formula>
    </cfRule>
    <cfRule type="containsText" dxfId="669" priority="34" operator="containsText" text="HAPPY">
      <formula>NOT(ISERROR(SEARCH("HAPPY",H24)))</formula>
    </cfRule>
  </conditionalFormatting>
  <conditionalFormatting sqref="H22">
    <cfRule type="containsText" dxfId="668" priority="29" operator="containsText" text="X">
      <formula>NOT(ISERROR(SEARCH("X",H22)))</formula>
    </cfRule>
  </conditionalFormatting>
  <conditionalFormatting sqref="H23">
    <cfRule type="containsText" dxfId="667" priority="28" operator="containsText" text="X">
      <formula>NOT(ISERROR(SEARCH("X",H23)))</formula>
    </cfRule>
  </conditionalFormatting>
  <conditionalFormatting sqref="I22:M23">
    <cfRule type="containsText" dxfId="662" priority="20" operator="containsText" text="#">
      <formula>NOT(ISERROR(SEARCH("#",I22)))</formula>
    </cfRule>
    <cfRule type="containsText" dxfId="661" priority="24" operator="containsText" text="BORED">
      <formula>NOT(ISERROR(SEARCH("BORED",I22)))</formula>
    </cfRule>
    <cfRule type="containsText" dxfId="660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659" priority="1" operator="containsText" text="X">
      <formula>NOT(ISERROR(SEARCH("X",I24)))</formula>
    </cfRule>
    <cfRule type="containsText" dxfId="658" priority="4" operator="containsText" text="#">
      <formula>NOT(ISERROR(SEARCH("#",I24)))</formula>
    </cfRule>
    <cfRule type="containsText" dxfId="657" priority="7" operator="containsText" text="BORED">
      <formula>NOT(ISERROR(SEARCH("BORED",I24)))</formula>
    </cfRule>
    <cfRule type="containsText" dxfId="656" priority="8" operator="containsText" text="HAPPY">
      <formula>NOT(ISERROR(SEARCH("HAPPY",I24)))</formula>
    </cfRule>
  </conditionalFormatting>
  <conditionalFormatting sqref="I22:M22">
    <cfRule type="containsText" dxfId="655" priority="3" operator="containsText" text="X">
      <formula>NOT(ISERROR(SEARCH("X",I22)))</formula>
    </cfRule>
  </conditionalFormatting>
  <conditionalFormatting sqref="I23:M23">
    <cfRule type="containsText" dxfId="654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80FFC082-6AF3-470E-9F90-D6DC216C6FB8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68898925-D68A-4BA2-9A60-7757941E19A4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A801F761-A1EC-4634-828D-C823700BF1BB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56013C35-5BA3-4DDF-AA54-5BB6EB97D018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6946A041-043E-40D6-B1A4-E29EBD1AC226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82B6C5F8-5950-48D3-8F7E-BFB9D1B49FD5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0162C219-FC8B-4B67-B865-590567706545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4E78A6DB-0A72-486A-9464-7F90A4B1514B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246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"SSG10"</f>
        <v>SSG10</v>
      </c>
    </row>
    <row r="6" spans="1:16" ht="20.25" x14ac:dyDescent="0.4">
      <c r="B6" s="4" t="s">
        <v>19</v>
      </c>
      <c r="C6" s="3">
        <f ca="1">MONTH(TODAY())</f>
        <v>5</v>
      </c>
      <c r="G6" s="37" t="s">
        <v>362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-45835547</v>
      </c>
      <c r="I9" s="11">
        <v>-46963451</v>
      </c>
      <c r="J9" s="11">
        <v>-21962724</v>
      </c>
      <c r="K9" s="11">
        <v>-28807725</v>
      </c>
      <c r="L9" s="11">
        <v>-15812906</v>
      </c>
      <c r="M9" s="11">
        <v>-1989091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-45835547</v>
      </c>
      <c r="I10" s="15">
        <v>-46963451</v>
      </c>
      <c r="J10" s="15">
        <v>-21962724</v>
      </c>
      <c r="K10" s="15">
        <v>-28807725</v>
      </c>
      <c r="L10" s="15">
        <v>-15812906</v>
      </c>
      <c r="M10" s="15">
        <v>-1989091</v>
      </c>
    </row>
    <row r="11" spans="1:16" ht="18.75" x14ac:dyDescent="0.3">
      <c r="B11" s="4" t="s">
        <v>22</v>
      </c>
      <c r="C11" s="3" t="str">
        <f>"L-"&amp;$G$5</f>
        <v>L-SSG10</v>
      </c>
      <c r="F11" s="16"/>
      <c r="G11" s="17" t="s">
        <v>9</v>
      </c>
      <c r="H11" s="18">
        <v>50419100</v>
      </c>
      <c r="I11" s="18">
        <v>51659800</v>
      </c>
      <c r="J11" s="18">
        <v>24159000</v>
      </c>
      <c r="K11" s="18">
        <v>31688500</v>
      </c>
      <c r="L11" s="18">
        <v>17394200</v>
      </c>
      <c r="M11" s="18">
        <v>2188000</v>
      </c>
    </row>
    <row r="12" spans="1:16" ht="18.75" x14ac:dyDescent="0.3">
      <c r="F12" s="16"/>
      <c r="G12" s="19" t="s">
        <v>11</v>
      </c>
      <c r="H12" s="20">
        <v>50419100</v>
      </c>
      <c r="I12" s="20">
        <v>51659800</v>
      </c>
      <c r="J12" s="20">
        <v>24159000</v>
      </c>
      <c r="K12" s="20">
        <v>31688500</v>
      </c>
      <c r="L12" s="20">
        <v>17394200</v>
      </c>
      <c r="M12" s="20">
        <v>2188000</v>
      </c>
    </row>
    <row r="13" spans="1:16" ht="18.75" x14ac:dyDescent="0.3">
      <c r="F13" s="16"/>
      <c r="G13" s="17" t="s">
        <v>13</v>
      </c>
      <c r="H13" s="21">
        <v>30</v>
      </c>
      <c r="I13" s="21">
        <v>26</v>
      </c>
      <c r="J13" s="21">
        <v>14</v>
      </c>
      <c r="K13" s="21">
        <v>30</v>
      </c>
      <c r="L13" s="21">
        <v>20</v>
      </c>
      <c r="M13" s="21">
        <v>2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30</v>
      </c>
      <c r="I15" s="21">
        <v>26</v>
      </c>
      <c r="J15" s="21">
        <v>14</v>
      </c>
      <c r="K15" s="21">
        <v>30</v>
      </c>
      <c r="L15" s="21">
        <v>19</v>
      </c>
      <c r="M15" s="21">
        <v>2</v>
      </c>
    </row>
    <row r="16" spans="1:16" ht="18.75" x14ac:dyDescent="0.35">
      <c r="F16" s="23"/>
      <c r="G16" s="19" t="s">
        <v>11</v>
      </c>
      <c r="H16" s="20">
        <v>50419100</v>
      </c>
      <c r="I16" s="20">
        <v>51659800</v>
      </c>
      <c r="J16" s="20">
        <v>24159000</v>
      </c>
      <c r="K16" s="20">
        <v>31688500</v>
      </c>
      <c r="L16" s="20">
        <v>16789200</v>
      </c>
      <c r="M16" s="20">
        <v>2188000</v>
      </c>
      <c r="P16" s="24"/>
    </row>
    <row r="17" spans="6:13" ht="18.75" x14ac:dyDescent="0.35">
      <c r="F17" s="23"/>
      <c r="G17" s="17" t="s">
        <v>9</v>
      </c>
      <c r="H17" s="25">
        <v>50419100</v>
      </c>
      <c r="I17" s="25">
        <v>51659800</v>
      </c>
      <c r="J17" s="25">
        <v>24159000</v>
      </c>
      <c r="K17" s="25">
        <v>31688500</v>
      </c>
      <c r="L17" s="25">
        <v>16789200</v>
      </c>
      <c r="M17" s="25">
        <v>2188000</v>
      </c>
    </row>
    <row r="18" spans="6:13" ht="18.75" x14ac:dyDescent="0.3">
      <c r="F18" s="16"/>
      <c r="G18" s="14" t="s">
        <v>17</v>
      </c>
      <c r="H18" s="26">
        <v>-45835547</v>
      </c>
      <c r="I18" s="26">
        <v>-46963451</v>
      </c>
      <c r="J18" s="26">
        <v>-21962724</v>
      </c>
      <c r="K18" s="26">
        <v>-28807725</v>
      </c>
      <c r="L18" s="26">
        <v>-15262906</v>
      </c>
      <c r="M18" s="26">
        <v>-1989091</v>
      </c>
    </row>
    <row r="19" spans="6:13" ht="18.75" x14ac:dyDescent="0.3">
      <c r="F19" s="16"/>
      <c r="G19" s="10" t="s">
        <v>16</v>
      </c>
      <c r="H19" s="11">
        <v>-45835547</v>
      </c>
      <c r="I19" s="11">
        <v>-46963451</v>
      </c>
      <c r="J19" s="11">
        <v>-21962724</v>
      </c>
      <c r="K19" s="11">
        <v>-28807725</v>
      </c>
      <c r="L19" s="11">
        <v>-15262906</v>
      </c>
      <c r="M19" s="11">
        <v>-1989091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X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X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X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649" priority="46" operator="containsText" text="#">
      <formula>NOT(ISERROR(SEARCH("#",H22)))</formula>
    </cfRule>
    <cfRule type="containsText" dxfId="648" priority="50" operator="containsText" text="BORED">
      <formula>NOT(ISERROR(SEARCH("BORED",H22)))</formula>
    </cfRule>
    <cfRule type="containsText" dxfId="647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646" priority="27" operator="containsText" text="X">
      <formula>NOT(ISERROR(SEARCH("X",H24)))</formula>
    </cfRule>
    <cfRule type="containsText" dxfId="645" priority="30" operator="containsText" text="#">
      <formula>NOT(ISERROR(SEARCH("#",H24)))</formula>
    </cfRule>
    <cfRule type="containsText" dxfId="644" priority="33" operator="containsText" text="BORED">
      <formula>NOT(ISERROR(SEARCH("BORED",H24)))</formula>
    </cfRule>
    <cfRule type="containsText" dxfId="643" priority="34" operator="containsText" text="HAPPY">
      <formula>NOT(ISERROR(SEARCH("HAPPY",H24)))</formula>
    </cfRule>
  </conditionalFormatting>
  <conditionalFormatting sqref="H22">
    <cfRule type="containsText" dxfId="642" priority="29" operator="containsText" text="X">
      <formula>NOT(ISERROR(SEARCH("X",H22)))</formula>
    </cfRule>
  </conditionalFormatting>
  <conditionalFormatting sqref="H23">
    <cfRule type="containsText" dxfId="641" priority="28" operator="containsText" text="X">
      <formula>NOT(ISERROR(SEARCH("X",H23)))</formula>
    </cfRule>
  </conditionalFormatting>
  <conditionalFormatting sqref="I22:M23">
    <cfRule type="containsText" dxfId="636" priority="20" operator="containsText" text="#">
      <formula>NOT(ISERROR(SEARCH("#",I22)))</formula>
    </cfRule>
    <cfRule type="containsText" dxfId="635" priority="24" operator="containsText" text="BORED">
      <formula>NOT(ISERROR(SEARCH("BORED",I22)))</formula>
    </cfRule>
    <cfRule type="containsText" dxfId="634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633" priority="1" operator="containsText" text="X">
      <formula>NOT(ISERROR(SEARCH("X",I24)))</formula>
    </cfRule>
    <cfRule type="containsText" dxfId="632" priority="4" operator="containsText" text="#">
      <formula>NOT(ISERROR(SEARCH("#",I24)))</formula>
    </cfRule>
    <cfRule type="containsText" dxfId="631" priority="7" operator="containsText" text="BORED">
      <formula>NOT(ISERROR(SEARCH("BORED",I24)))</formula>
    </cfRule>
    <cfRule type="containsText" dxfId="630" priority="8" operator="containsText" text="HAPPY">
      <formula>NOT(ISERROR(SEARCH("HAPPY",I24)))</formula>
    </cfRule>
  </conditionalFormatting>
  <conditionalFormatting sqref="I22:M22">
    <cfRule type="containsText" dxfId="629" priority="3" operator="containsText" text="X">
      <formula>NOT(ISERROR(SEARCH("X",I22)))</formula>
    </cfRule>
  </conditionalFormatting>
  <conditionalFormatting sqref="I23:M23">
    <cfRule type="containsText" dxfId="628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615C9CDB-ACDF-47B1-93CF-784F334B5BA0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014E3B13-6650-41B4-B1FB-E8C53FF70C11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5DA76D9D-601A-4288-94BA-497C6D57A94C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14F6944C-F7F8-499F-B4CF-59060E4503CB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84F94EA8-7CE6-479C-9AC3-0C4B283259AD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23414DE1-208C-4764-8282-1AC086368D13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C0B01615-AE1E-458F-A4D9-5971845CD849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A86F4FD2-5475-4659-9D25-A4B18DABF3AA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249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"SSG11"</f>
        <v>SSG11</v>
      </c>
    </row>
    <row r="6" spans="1:16" ht="20.25" x14ac:dyDescent="0.4">
      <c r="B6" s="4" t="s">
        <v>19</v>
      </c>
      <c r="C6" s="3">
        <f ca="1">MONTH(TODAY())</f>
        <v>5</v>
      </c>
      <c r="G6" s="37" t="s">
        <v>363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-2599091</v>
      </c>
      <c r="I9" s="11">
        <v>-2813636</v>
      </c>
      <c r="J9" s="11">
        <v>-1259091</v>
      </c>
      <c r="K9" s="11">
        <v>-1959090</v>
      </c>
      <c r="L9" s="11">
        <v>-874818</v>
      </c>
      <c r="M9" s="11">
        <v>-4215454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-2599091</v>
      </c>
      <c r="I10" s="15">
        <v>-2813636</v>
      </c>
      <c r="J10" s="15">
        <v>-1259091</v>
      </c>
      <c r="K10" s="15">
        <v>-1959090</v>
      </c>
      <c r="L10" s="15">
        <v>-874818</v>
      </c>
      <c r="M10" s="15">
        <v>-4215454</v>
      </c>
    </row>
    <row r="11" spans="1:16" ht="18.75" x14ac:dyDescent="0.3">
      <c r="B11" s="4" t="s">
        <v>22</v>
      </c>
      <c r="C11" s="3" t="str">
        <f>"L-"&amp;$G$5</f>
        <v>L-SSG11</v>
      </c>
      <c r="F11" s="16"/>
      <c r="G11" s="17" t="s">
        <v>9</v>
      </c>
      <c r="H11" s="18">
        <v>2859000</v>
      </c>
      <c r="I11" s="18">
        <v>3095000</v>
      </c>
      <c r="J11" s="18">
        <v>1385000</v>
      </c>
      <c r="K11" s="18">
        <v>2155000</v>
      </c>
      <c r="L11" s="18">
        <v>962300</v>
      </c>
      <c r="M11" s="18">
        <v>4637000</v>
      </c>
    </row>
    <row r="12" spans="1:16" ht="18.75" x14ac:dyDescent="0.3">
      <c r="F12" s="16"/>
      <c r="G12" s="19" t="s">
        <v>11</v>
      </c>
      <c r="H12" s="20">
        <v>2859000</v>
      </c>
      <c r="I12" s="20">
        <v>3095000</v>
      </c>
      <c r="J12" s="20">
        <v>1385000</v>
      </c>
      <c r="K12" s="20">
        <v>2155000</v>
      </c>
      <c r="L12" s="20">
        <v>962300</v>
      </c>
      <c r="M12" s="20">
        <v>4637000</v>
      </c>
    </row>
    <row r="13" spans="1:16" ht="18.75" x14ac:dyDescent="0.3">
      <c r="F13" s="16"/>
      <c r="G13" s="17" t="s">
        <v>13</v>
      </c>
      <c r="H13" s="21">
        <v>2</v>
      </c>
      <c r="I13" s="21">
        <v>4</v>
      </c>
      <c r="J13" s="21">
        <v>2</v>
      </c>
      <c r="K13" s="21">
        <v>3</v>
      </c>
      <c r="L13" s="21">
        <v>3</v>
      </c>
      <c r="M13" s="21">
        <v>2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2</v>
      </c>
      <c r="I15" s="21">
        <v>4</v>
      </c>
      <c r="J15" s="21">
        <v>2</v>
      </c>
      <c r="K15" s="21">
        <v>3</v>
      </c>
      <c r="L15" s="21">
        <v>3</v>
      </c>
      <c r="M15" s="21">
        <v>2</v>
      </c>
    </row>
    <row r="16" spans="1:16" ht="18.75" x14ac:dyDescent="0.35">
      <c r="F16" s="23"/>
      <c r="G16" s="19" t="s">
        <v>11</v>
      </c>
      <c r="H16" s="20">
        <v>2859000</v>
      </c>
      <c r="I16" s="20">
        <v>3095000</v>
      </c>
      <c r="J16" s="20">
        <v>1385000</v>
      </c>
      <c r="K16" s="20">
        <v>2155000</v>
      </c>
      <c r="L16" s="20">
        <v>962300</v>
      </c>
      <c r="M16" s="20">
        <v>4637000</v>
      </c>
      <c r="P16" s="24"/>
    </row>
    <row r="17" spans="6:13" ht="18.75" x14ac:dyDescent="0.35">
      <c r="F17" s="23"/>
      <c r="G17" s="17" t="s">
        <v>9</v>
      </c>
      <c r="H17" s="25">
        <v>2859000</v>
      </c>
      <c r="I17" s="25">
        <v>3095000</v>
      </c>
      <c r="J17" s="25">
        <v>1385000</v>
      </c>
      <c r="K17" s="25">
        <v>2155000</v>
      </c>
      <c r="L17" s="25">
        <v>962300</v>
      </c>
      <c r="M17" s="25">
        <v>4637000</v>
      </c>
    </row>
    <row r="18" spans="6:13" ht="18.75" x14ac:dyDescent="0.3">
      <c r="F18" s="16"/>
      <c r="G18" s="14" t="s">
        <v>17</v>
      </c>
      <c r="H18" s="26">
        <v>-2599091</v>
      </c>
      <c r="I18" s="26">
        <v>-2813636</v>
      </c>
      <c r="J18" s="26">
        <v>-1259091</v>
      </c>
      <c r="K18" s="26">
        <v>-1959090</v>
      </c>
      <c r="L18" s="26">
        <v>-874818</v>
      </c>
      <c r="M18" s="26">
        <v>-4215454</v>
      </c>
    </row>
    <row r="19" spans="6:13" ht="18.75" x14ac:dyDescent="0.3">
      <c r="F19" s="16"/>
      <c r="G19" s="10" t="s">
        <v>16</v>
      </c>
      <c r="H19" s="11">
        <v>-2599091</v>
      </c>
      <c r="I19" s="11">
        <v>-2813636</v>
      </c>
      <c r="J19" s="11">
        <v>-1259091</v>
      </c>
      <c r="K19" s="11">
        <v>-1959090</v>
      </c>
      <c r="L19" s="11">
        <v>-874818</v>
      </c>
      <c r="M19" s="11">
        <v>-4215454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623" priority="46" operator="containsText" text="#">
      <formula>NOT(ISERROR(SEARCH("#",H22)))</formula>
    </cfRule>
    <cfRule type="containsText" dxfId="622" priority="50" operator="containsText" text="BORED">
      <formula>NOT(ISERROR(SEARCH("BORED",H22)))</formula>
    </cfRule>
    <cfRule type="containsText" dxfId="621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620" priority="27" operator="containsText" text="X">
      <formula>NOT(ISERROR(SEARCH("X",H24)))</formula>
    </cfRule>
    <cfRule type="containsText" dxfId="619" priority="30" operator="containsText" text="#">
      <formula>NOT(ISERROR(SEARCH("#",H24)))</formula>
    </cfRule>
    <cfRule type="containsText" dxfId="618" priority="33" operator="containsText" text="BORED">
      <formula>NOT(ISERROR(SEARCH("BORED",H24)))</formula>
    </cfRule>
    <cfRule type="containsText" dxfId="617" priority="34" operator="containsText" text="HAPPY">
      <formula>NOT(ISERROR(SEARCH("HAPPY",H24)))</formula>
    </cfRule>
  </conditionalFormatting>
  <conditionalFormatting sqref="H22">
    <cfRule type="containsText" dxfId="616" priority="29" operator="containsText" text="X">
      <formula>NOT(ISERROR(SEARCH("X",H22)))</formula>
    </cfRule>
  </conditionalFormatting>
  <conditionalFormatting sqref="H23">
    <cfRule type="containsText" dxfId="615" priority="28" operator="containsText" text="X">
      <formula>NOT(ISERROR(SEARCH("X",H23)))</formula>
    </cfRule>
  </conditionalFormatting>
  <conditionalFormatting sqref="I22:M23">
    <cfRule type="containsText" dxfId="610" priority="20" operator="containsText" text="#">
      <formula>NOT(ISERROR(SEARCH("#",I22)))</formula>
    </cfRule>
    <cfRule type="containsText" dxfId="609" priority="24" operator="containsText" text="BORED">
      <formula>NOT(ISERROR(SEARCH("BORED",I22)))</formula>
    </cfRule>
    <cfRule type="containsText" dxfId="608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607" priority="1" operator="containsText" text="X">
      <formula>NOT(ISERROR(SEARCH("X",I24)))</formula>
    </cfRule>
    <cfRule type="containsText" dxfId="606" priority="4" operator="containsText" text="#">
      <formula>NOT(ISERROR(SEARCH("#",I24)))</formula>
    </cfRule>
    <cfRule type="containsText" dxfId="605" priority="7" operator="containsText" text="BORED">
      <formula>NOT(ISERROR(SEARCH("BORED",I24)))</formula>
    </cfRule>
    <cfRule type="containsText" dxfId="604" priority="8" operator="containsText" text="HAPPY">
      <formula>NOT(ISERROR(SEARCH("HAPPY",I24)))</formula>
    </cfRule>
  </conditionalFormatting>
  <conditionalFormatting sqref="I22:M22">
    <cfRule type="containsText" dxfId="603" priority="3" operator="containsText" text="X">
      <formula>NOT(ISERROR(SEARCH("X",I22)))</formula>
    </cfRule>
  </conditionalFormatting>
  <conditionalFormatting sqref="I23:M23">
    <cfRule type="containsText" dxfId="602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0B1B4231-6EBF-4C57-A293-46F6F0C95D99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6D2AF488-51F5-4C96-B726-05A2674D9607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4F7C192B-E1AD-4947-B7FD-78C65236B04A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F0B8FFE1-534E-4C49-A747-CB0E2ED09DCB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C3427794-4B50-42A4-B54D-1E7D16144844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05646918-8145-4249-8AB1-7D7C6D82E5A6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9B6ED4F7-ECA9-4D49-9B4C-BDF731DE4304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962A49CB-B60D-4D63-9762-09D4FBF2D1FE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252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"SSG12"</f>
        <v>SSG12</v>
      </c>
    </row>
    <row r="6" spans="1:16" ht="20.25" x14ac:dyDescent="0.4">
      <c r="B6" s="4" t="s">
        <v>19</v>
      </c>
      <c r="C6" s="3">
        <f ca="1">MONTH(TODAY())</f>
        <v>5</v>
      </c>
      <c r="G6" s="37" t="s">
        <v>364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-4476366</v>
      </c>
      <c r="I9" s="11">
        <v>-1853364</v>
      </c>
      <c r="J9" s="11">
        <v>-2358182</v>
      </c>
      <c r="K9" s="11">
        <v>-2238182</v>
      </c>
      <c r="L9" s="11">
        <v>-1149091</v>
      </c>
      <c r="M9" s="11">
        <v>-1793453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-4476366</v>
      </c>
      <c r="I10" s="15">
        <v>-1853364</v>
      </c>
      <c r="J10" s="15">
        <v>-2358182</v>
      </c>
      <c r="K10" s="15">
        <v>-2238182</v>
      </c>
      <c r="L10" s="15">
        <v>-1149091</v>
      </c>
      <c r="M10" s="15">
        <v>-1793453</v>
      </c>
    </row>
    <row r="11" spans="1:16" ht="18.75" x14ac:dyDescent="0.3">
      <c r="B11" s="4" t="s">
        <v>22</v>
      </c>
      <c r="C11" s="3" t="str">
        <f>"L-"&amp;$G$5</f>
        <v>L-SSG12</v>
      </c>
      <c r="F11" s="16"/>
      <c r="G11" s="17" t="s">
        <v>9</v>
      </c>
      <c r="H11" s="18">
        <v>4924000</v>
      </c>
      <c r="I11" s="18">
        <v>2038700</v>
      </c>
      <c r="J11" s="18">
        <v>2594000</v>
      </c>
      <c r="K11" s="18">
        <v>2462000</v>
      </c>
      <c r="L11" s="18">
        <v>1264000</v>
      </c>
      <c r="M11" s="18">
        <v>1972800</v>
      </c>
    </row>
    <row r="12" spans="1:16" ht="18.75" x14ac:dyDescent="0.3">
      <c r="F12" s="16"/>
      <c r="G12" s="19" t="s">
        <v>11</v>
      </c>
      <c r="H12" s="20">
        <v>4924000</v>
      </c>
      <c r="I12" s="20">
        <v>2038700</v>
      </c>
      <c r="J12" s="20">
        <v>2594000</v>
      </c>
      <c r="K12" s="20">
        <v>2462000</v>
      </c>
      <c r="L12" s="20">
        <v>1264000</v>
      </c>
      <c r="M12" s="20">
        <v>1972800</v>
      </c>
    </row>
    <row r="13" spans="1:16" ht="18.75" x14ac:dyDescent="0.3">
      <c r="F13" s="16"/>
      <c r="G13" s="17" t="s">
        <v>13</v>
      </c>
      <c r="H13" s="21">
        <v>4</v>
      </c>
      <c r="I13" s="21">
        <v>5</v>
      </c>
      <c r="J13" s="21">
        <v>4</v>
      </c>
      <c r="K13" s="21">
        <v>2</v>
      </c>
      <c r="L13" s="21">
        <v>2</v>
      </c>
      <c r="M13" s="21">
        <v>4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4</v>
      </c>
      <c r="I15" s="21">
        <v>5</v>
      </c>
      <c r="J15" s="21">
        <v>4</v>
      </c>
      <c r="K15" s="21">
        <v>2</v>
      </c>
      <c r="L15" s="21">
        <v>2</v>
      </c>
      <c r="M15" s="21">
        <v>4</v>
      </c>
    </row>
    <row r="16" spans="1:16" ht="18.75" x14ac:dyDescent="0.35">
      <c r="F16" s="23"/>
      <c r="G16" s="19" t="s">
        <v>11</v>
      </c>
      <c r="H16" s="20">
        <v>4924000</v>
      </c>
      <c r="I16" s="20">
        <v>2038700</v>
      </c>
      <c r="J16" s="20">
        <v>2594000</v>
      </c>
      <c r="K16" s="20">
        <v>2462000</v>
      </c>
      <c r="L16" s="20">
        <v>1264000</v>
      </c>
      <c r="M16" s="20">
        <v>1972800</v>
      </c>
      <c r="P16" s="24"/>
    </row>
    <row r="17" spans="6:13" ht="18.75" x14ac:dyDescent="0.35">
      <c r="F17" s="23"/>
      <c r="G17" s="17" t="s">
        <v>9</v>
      </c>
      <c r="H17" s="25">
        <v>4924000</v>
      </c>
      <c r="I17" s="25">
        <v>2038700</v>
      </c>
      <c r="J17" s="25">
        <v>2594000</v>
      </c>
      <c r="K17" s="25">
        <v>2462000</v>
      </c>
      <c r="L17" s="25">
        <v>1264000</v>
      </c>
      <c r="M17" s="25">
        <v>1972800</v>
      </c>
    </row>
    <row r="18" spans="6:13" ht="18.75" x14ac:dyDescent="0.3">
      <c r="F18" s="16"/>
      <c r="G18" s="14" t="s">
        <v>17</v>
      </c>
      <c r="H18" s="26">
        <v>-4476366</v>
      </c>
      <c r="I18" s="26">
        <v>-1853364</v>
      </c>
      <c r="J18" s="26">
        <v>-2358182</v>
      </c>
      <c r="K18" s="26">
        <v>-2238182</v>
      </c>
      <c r="L18" s="26">
        <v>-1149091</v>
      </c>
      <c r="M18" s="26">
        <v>-1793453</v>
      </c>
    </row>
    <row r="19" spans="6:13" ht="18.75" x14ac:dyDescent="0.3">
      <c r="F19" s="16"/>
      <c r="G19" s="10" t="s">
        <v>16</v>
      </c>
      <c r="H19" s="11">
        <v>-4476366</v>
      </c>
      <c r="I19" s="11">
        <v>-1853364</v>
      </c>
      <c r="J19" s="11">
        <v>-2358182</v>
      </c>
      <c r="K19" s="11">
        <v>-2238182</v>
      </c>
      <c r="L19" s="11">
        <v>-1149091</v>
      </c>
      <c r="M19" s="11">
        <v>-1793453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597" priority="46" operator="containsText" text="#">
      <formula>NOT(ISERROR(SEARCH("#",H22)))</formula>
    </cfRule>
    <cfRule type="containsText" dxfId="596" priority="50" operator="containsText" text="BORED">
      <formula>NOT(ISERROR(SEARCH("BORED",H22)))</formula>
    </cfRule>
    <cfRule type="containsText" dxfId="595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594" priority="27" operator="containsText" text="X">
      <formula>NOT(ISERROR(SEARCH("X",H24)))</formula>
    </cfRule>
    <cfRule type="containsText" dxfId="593" priority="30" operator="containsText" text="#">
      <formula>NOT(ISERROR(SEARCH("#",H24)))</formula>
    </cfRule>
    <cfRule type="containsText" dxfId="592" priority="33" operator="containsText" text="BORED">
      <formula>NOT(ISERROR(SEARCH("BORED",H24)))</formula>
    </cfRule>
    <cfRule type="containsText" dxfId="591" priority="34" operator="containsText" text="HAPPY">
      <formula>NOT(ISERROR(SEARCH("HAPPY",H24)))</formula>
    </cfRule>
  </conditionalFormatting>
  <conditionalFormatting sqref="H22">
    <cfRule type="containsText" dxfId="590" priority="29" operator="containsText" text="X">
      <formula>NOT(ISERROR(SEARCH("X",H22)))</formula>
    </cfRule>
  </conditionalFormatting>
  <conditionalFormatting sqref="H23">
    <cfRule type="containsText" dxfId="589" priority="28" operator="containsText" text="X">
      <formula>NOT(ISERROR(SEARCH("X",H23)))</formula>
    </cfRule>
  </conditionalFormatting>
  <conditionalFormatting sqref="I22:M23">
    <cfRule type="containsText" dxfId="584" priority="20" operator="containsText" text="#">
      <formula>NOT(ISERROR(SEARCH("#",I22)))</formula>
    </cfRule>
    <cfRule type="containsText" dxfId="583" priority="24" operator="containsText" text="BORED">
      <formula>NOT(ISERROR(SEARCH("BORED",I22)))</formula>
    </cfRule>
    <cfRule type="containsText" dxfId="582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581" priority="1" operator="containsText" text="X">
      <formula>NOT(ISERROR(SEARCH("X",I24)))</formula>
    </cfRule>
    <cfRule type="containsText" dxfId="580" priority="4" operator="containsText" text="#">
      <formula>NOT(ISERROR(SEARCH("#",I24)))</formula>
    </cfRule>
    <cfRule type="containsText" dxfId="579" priority="7" operator="containsText" text="BORED">
      <formula>NOT(ISERROR(SEARCH("BORED",I24)))</formula>
    </cfRule>
    <cfRule type="containsText" dxfId="578" priority="8" operator="containsText" text="HAPPY">
      <formula>NOT(ISERROR(SEARCH("HAPPY",I24)))</formula>
    </cfRule>
  </conditionalFormatting>
  <conditionalFormatting sqref="I22:M22">
    <cfRule type="containsText" dxfId="577" priority="3" operator="containsText" text="X">
      <formula>NOT(ISERROR(SEARCH("X",I22)))</formula>
    </cfRule>
  </conditionalFormatting>
  <conditionalFormatting sqref="I23:M23">
    <cfRule type="containsText" dxfId="576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82D6260A-1DD2-459E-B92C-31E279F7DF09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380B9C89-5132-48A7-A05A-0161E590D7E8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4C6C2B81-7F1D-4F53-9390-D4565349842D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0F8BD5CE-EBC2-4E95-96AF-1EA991955D9D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A818D7C5-069A-4F77-BAC0-C04564DEF991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8420E749-F23A-4F6B-91A1-D741E8D0077D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2B604C7D-09DE-4C3E-9D86-148B9FE75DD8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923EF89F-C70F-4048-8D71-656C0BAED027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255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"SSG13"</f>
        <v>SSG13</v>
      </c>
    </row>
    <row r="6" spans="1:16" ht="20.25" x14ac:dyDescent="0.4">
      <c r="B6" s="4" t="s">
        <v>19</v>
      </c>
      <c r="C6" s="3">
        <f ca="1">MONTH(TODAY())</f>
        <v>5</v>
      </c>
      <c r="G6" s="37" t="s">
        <v>365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-78058090</v>
      </c>
      <c r="I9" s="11">
        <v>-37163543</v>
      </c>
      <c r="J9" s="11">
        <v>-22407273</v>
      </c>
      <c r="K9" s="11">
        <v>-20704865</v>
      </c>
      <c r="L9" s="11">
        <v>-28346911</v>
      </c>
      <c r="M9" s="11">
        <v>-10106363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-78058090</v>
      </c>
      <c r="I10" s="15">
        <v>-37163543</v>
      </c>
      <c r="J10" s="15">
        <v>-22407273</v>
      </c>
      <c r="K10" s="15">
        <v>-20704865</v>
      </c>
      <c r="L10" s="15">
        <v>-28346911</v>
      </c>
      <c r="M10" s="15">
        <v>-10106363</v>
      </c>
    </row>
    <row r="11" spans="1:16" ht="18.75" x14ac:dyDescent="0.3">
      <c r="B11" s="4" t="s">
        <v>22</v>
      </c>
      <c r="C11" s="3" t="str">
        <f>"L-"&amp;$G$5</f>
        <v>L-SSG13</v>
      </c>
      <c r="F11" s="16"/>
      <c r="G11" s="17" t="s">
        <v>9</v>
      </c>
      <c r="H11" s="18">
        <v>85863900</v>
      </c>
      <c r="I11" s="18">
        <v>40879900</v>
      </c>
      <c r="J11" s="18">
        <v>24648000</v>
      </c>
      <c r="K11" s="18">
        <v>22775350</v>
      </c>
      <c r="L11" s="18">
        <v>31181600</v>
      </c>
      <c r="M11" s="18">
        <v>11117000</v>
      </c>
    </row>
    <row r="12" spans="1:16" ht="18.75" x14ac:dyDescent="0.3">
      <c r="F12" s="16"/>
      <c r="G12" s="19" t="s">
        <v>11</v>
      </c>
      <c r="H12" s="20">
        <v>85863900</v>
      </c>
      <c r="I12" s="20">
        <v>40879900</v>
      </c>
      <c r="J12" s="20">
        <v>24648000</v>
      </c>
      <c r="K12" s="20">
        <v>22775350</v>
      </c>
      <c r="L12" s="20">
        <v>31181600</v>
      </c>
      <c r="M12" s="20">
        <v>11117000</v>
      </c>
    </row>
    <row r="13" spans="1:16" ht="18.75" x14ac:dyDescent="0.3">
      <c r="F13" s="16"/>
      <c r="G13" s="17" t="s">
        <v>13</v>
      </c>
      <c r="H13" s="21">
        <v>63</v>
      </c>
      <c r="I13" s="21">
        <v>55</v>
      </c>
      <c r="J13" s="21">
        <v>23</v>
      </c>
      <c r="K13" s="21">
        <v>26</v>
      </c>
      <c r="L13" s="21">
        <v>34</v>
      </c>
      <c r="M13" s="21">
        <v>11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63</v>
      </c>
      <c r="I15" s="21">
        <v>55</v>
      </c>
      <c r="J15" s="21">
        <v>23</v>
      </c>
      <c r="K15" s="21">
        <v>26</v>
      </c>
      <c r="L15" s="21">
        <v>34</v>
      </c>
      <c r="M15" s="21">
        <v>9</v>
      </c>
    </row>
    <row r="16" spans="1:16" ht="18.75" x14ac:dyDescent="0.35">
      <c r="F16" s="23"/>
      <c r="G16" s="19" t="s">
        <v>11</v>
      </c>
      <c r="H16" s="20">
        <v>85863900</v>
      </c>
      <c r="I16" s="20">
        <v>40879900</v>
      </c>
      <c r="J16" s="20">
        <v>24648000</v>
      </c>
      <c r="K16" s="20">
        <v>22775350</v>
      </c>
      <c r="L16" s="20">
        <v>31181600</v>
      </c>
      <c r="M16" s="20">
        <v>8050000</v>
      </c>
      <c r="P16" s="24"/>
    </row>
    <row r="17" spans="6:13" ht="18.75" x14ac:dyDescent="0.35">
      <c r="F17" s="23"/>
      <c r="G17" s="17" t="s">
        <v>9</v>
      </c>
      <c r="H17" s="25">
        <v>85863900</v>
      </c>
      <c r="I17" s="25">
        <v>40879900</v>
      </c>
      <c r="J17" s="25">
        <v>24648000</v>
      </c>
      <c r="K17" s="25">
        <v>22775350</v>
      </c>
      <c r="L17" s="25">
        <v>31181600</v>
      </c>
      <c r="M17" s="25">
        <v>8050000</v>
      </c>
    </row>
    <row r="18" spans="6:13" ht="18.75" x14ac:dyDescent="0.3">
      <c r="F18" s="16"/>
      <c r="G18" s="14" t="s">
        <v>17</v>
      </c>
      <c r="H18" s="26">
        <v>-78058090</v>
      </c>
      <c r="I18" s="26">
        <v>-37163543</v>
      </c>
      <c r="J18" s="26">
        <v>-22407273</v>
      </c>
      <c r="K18" s="26">
        <v>-20704865</v>
      </c>
      <c r="L18" s="26">
        <v>-28346911</v>
      </c>
      <c r="M18" s="26">
        <v>-7318182</v>
      </c>
    </row>
    <row r="19" spans="6:13" ht="18.75" x14ac:dyDescent="0.3">
      <c r="F19" s="16"/>
      <c r="G19" s="10" t="s">
        <v>16</v>
      </c>
      <c r="H19" s="11">
        <v>-78058090</v>
      </c>
      <c r="I19" s="11">
        <v>-37163543</v>
      </c>
      <c r="J19" s="11">
        <v>-22407273</v>
      </c>
      <c r="K19" s="11">
        <v>-20704865</v>
      </c>
      <c r="L19" s="11">
        <v>-28346911</v>
      </c>
      <c r="M19" s="11">
        <v>-7318182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X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X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X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571" priority="46" operator="containsText" text="#">
      <formula>NOT(ISERROR(SEARCH("#",H22)))</formula>
    </cfRule>
    <cfRule type="containsText" dxfId="570" priority="50" operator="containsText" text="BORED">
      <formula>NOT(ISERROR(SEARCH("BORED",H22)))</formula>
    </cfRule>
    <cfRule type="containsText" dxfId="569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568" priority="27" operator="containsText" text="X">
      <formula>NOT(ISERROR(SEARCH("X",H24)))</formula>
    </cfRule>
    <cfRule type="containsText" dxfId="567" priority="30" operator="containsText" text="#">
      <formula>NOT(ISERROR(SEARCH("#",H24)))</formula>
    </cfRule>
    <cfRule type="containsText" dxfId="566" priority="33" operator="containsText" text="BORED">
      <formula>NOT(ISERROR(SEARCH("BORED",H24)))</formula>
    </cfRule>
    <cfRule type="containsText" dxfId="565" priority="34" operator="containsText" text="HAPPY">
      <formula>NOT(ISERROR(SEARCH("HAPPY",H24)))</formula>
    </cfRule>
  </conditionalFormatting>
  <conditionalFormatting sqref="H22">
    <cfRule type="containsText" dxfId="564" priority="29" operator="containsText" text="X">
      <formula>NOT(ISERROR(SEARCH("X",H22)))</formula>
    </cfRule>
  </conditionalFormatting>
  <conditionalFormatting sqref="H23">
    <cfRule type="containsText" dxfId="563" priority="28" operator="containsText" text="X">
      <formula>NOT(ISERROR(SEARCH("X",H23)))</formula>
    </cfRule>
  </conditionalFormatting>
  <conditionalFormatting sqref="I22:M23">
    <cfRule type="containsText" dxfId="558" priority="20" operator="containsText" text="#">
      <formula>NOT(ISERROR(SEARCH("#",I22)))</formula>
    </cfRule>
    <cfRule type="containsText" dxfId="557" priority="24" operator="containsText" text="BORED">
      <formula>NOT(ISERROR(SEARCH("BORED",I22)))</formula>
    </cfRule>
    <cfRule type="containsText" dxfId="556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555" priority="1" operator="containsText" text="X">
      <formula>NOT(ISERROR(SEARCH("X",I24)))</formula>
    </cfRule>
    <cfRule type="containsText" dxfId="554" priority="4" operator="containsText" text="#">
      <formula>NOT(ISERROR(SEARCH("#",I24)))</formula>
    </cfRule>
    <cfRule type="containsText" dxfId="553" priority="7" operator="containsText" text="BORED">
      <formula>NOT(ISERROR(SEARCH("BORED",I24)))</formula>
    </cfRule>
    <cfRule type="containsText" dxfId="552" priority="8" operator="containsText" text="HAPPY">
      <formula>NOT(ISERROR(SEARCH("HAPPY",I24)))</formula>
    </cfRule>
  </conditionalFormatting>
  <conditionalFormatting sqref="I22:M22">
    <cfRule type="containsText" dxfId="551" priority="3" operator="containsText" text="X">
      <formula>NOT(ISERROR(SEARCH("X",I22)))</formula>
    </cfRule>
  </conditionalFormatting>
  <conditionalFormatting sqref="I23:M23">
    <cfRule type="containsText" dxfId="550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28829482-74C0-4468-9576-2B0038F72DFD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A41C5A78-8301-498C-A40B-28062C564D0F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349F3C42-6B04-47CD-B4B5-190DB36E2E7D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65B3678A-8F23-44D6-B9B1-92D05C850195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34936653-30AA-4DA7-BD1D-6B7D7A18D572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2B1C07C0-E41C-457E-9B08-C256E4D9F13A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AE59D85C-8C5E-4548-83AC-EC562F7A445F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6DF97224-6DB1-4F05-BEA0-8E0274E54AC1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258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"SSG14"</f>
        <v>SSG14</v>
      </c>
    </row>
    <row r="6" spans="1:16" ht="20.25" x14ac:dyDescent="0.4">
      <c r="B6" s="4" t="s">
        <v>19</v>
      </c>
      <c r="C6" s="3">
        <f ca="1">MONTH(TODAY())</f>
        <v>5</v>
      </c>
      <c r="G6" s="37" t="s">
        <v>366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-5281815</v>
      </c>
      <c r="I9" s="11">
        <v>-10806636</v>
      </c>
      <c r="J9" s="11">
        <v>-6527819</v>
      </c>
      <c r="K9" s="11">
        <v>-6313090</v>
      </c>
      <c r="L9" s="11">
        <v>-5934545</v>
      </c>
      <c r="M9" s="11">
        <v>-1622727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-5281815</v>
      </c>
      <c r="I10" s="15">
        <v>-10806636</v>
      </c>
      <c r="J10" s="15">
        <v>-6527819</v>
      </c>
      <c r="K10" s="15">
        <v>-6313090</v>
      </c>
      <c r="L10" s="15">
        <v>-5934545</v>
      </c>
      <c r="M10" s="15">
        <v>-1622727</v>
      </c>
    </row>
    <row r="11" spans="1:16" ht="18.75" x14ac:dyDescent="0.3">
      <c r="B11" s="4" t="s">
        <v>22</v>
      </c>
      <c r="C11" s="3" t="str">
        <f>"L-"&amp;$G$5</f>
        <v>L-SSG14</v>
      </c>
      <c r="F11" s="16"/>
      <c r="G11" s="17" t="s">
        <v>9</v>
      </c>
      <c r="H11" s="18">
        <v>5810000</v>
      </c>
      <c r="I11" s="18">
        <v>11887300</v>
      </c>
      <c r="J11" s="18">
        <v>7180600</v>
      </c>
      <c r="K11" s="18">
        <v>6944400</v>
      </c>
      <c r="L11" s="18">
        <v>6528000</v>
      </c>
      <c r="M11" s="18">
        <v>1785000</v>
      </c>
    </row>
    <row r="12" spans="1:16" ht="18.75" x14ac:dyDescent="0.3">
      <c r="F12" s="16"/>
      <c r="G12" s="19" t="s">
        <v>11</v>
      </c>
      <c r="H12" s="20">
        <v>5810000</v>
      </c>
      <c r="I12" s="20">
        <v>11887300</v>
      </c>
      <c r="J12" s="20">
        <v>7180600</v>
      </c>
      <c r="K12" s="20">
        <v>6944400</v>
      </c>
      <c r="L12" s="20">
        <v>6528000</v>
      </c>
      <c r="M12" s="20">
        <v>1785000</v>
      </c>
    </row>
    <row r="13" spans="1:16" ht="18.75" x14ac:dyDescent="0.3">
      <c r="F13" s="16"/>
      <c r="G13" s="17" t="s">
        <v>13</v>
      </c>
      <c r="H13" s="21">
        <v>8</v>
      </c>
      <c r="I13" s="21">
        <v>12</v>
      </c>
      <c r="J13" s="21">
        <v>10</v>
      </c>
      <c r="K13" s="21">
        <v>8</v>
      </c>
      <c r="L13" s="21">
        <v>5</v>
      </c>
      <c r="M13" s="21">
        <v>3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8</v>
      </c>
      <c r="I15" s="21">
        <v>12</v>
      </c>
      <c r="J15" s="21">
        <v>10</v>
      </c>
      <c r="K15" s="21">
        <v>8</v>
      </c>
      <c r="L15" s="21">
        <v>5</v>
      </c>
      <c r="M15" s="21">
        <v>3</v>
      </c>
    </row>
    <row r="16" spans="1:16" ht="18.75" x14ac:dyDescent="0.35">
      <c r="F16" s="23"/>
      <c r="G16" s="19" t="s">
        <v>11</v>
      </c>
      <c r="H16" s="20">
        <v>5810000</v>
      </c>
      <c r="I16" s="20">
        <v>11887300</v>
      </c>
      <c r="J16" s="20">
        <v>7180600</v>
      </c>
      <c r="K16" s="20">
        <v>6944400</v>
      </c>
      <c r="L16" s="20">
        <v>6528000</v>
      </c>
      <c r="M16" s="20">
        <v>1785000</v>
      </c>
      <c r="P16" s="24"/>
    </row>
    <row r="17" spans="6:13" ht="18.75" x14ac:dyDescent="0.35">
      <c r="F17" s="23"/>
      <c r="G17" s="17" t="s">
        <v>9</v>
      </c>
      <c r="H17" s="25">
        <v>5810000</v>
      </c>
      <c r="I17" s="25">
        <v>11887300</v>
      </c>
      <c r="J17" s="25">
        <v>7180600</v>
      </c>
      <c r="K17" s="25">
        <v>6944400</v>
      </c>
      <c r="L17" s="25">
        <v>6528000</v>
      </c>
      <c r="M17" s="25">
        <v>1785000</v>
      </c>
    </row>
    <row r="18" spans="6:13" ht="18.75" x14ac:dyDescent="0.3">
      <c r="F18" s="16"/>
      <c r="G18" s="14" t="s">
        <v>17</v>
      </c>
      <c r="H18" s="26">
        <v>-5281815</v>
      </c>
      <c r="I18" s="26">
        <v>-10806636</v>
      </c>
      <c r="J18" s="26">
        <v>-6527819</v>
      </c>
      <c r="K18" s="26">
        <v>-6313090</v>
      </c>
      <c r="L18" s="26">
        <v>-5934545</v>
      </c>
      <c r="M18" s="26">
        <v>-1622727</v>
      </c>
    </row>
    <row r="19" spans="6:13" ht="18.75" x14ac:dyDescent="0.3">
      <c r="F19" s="16"/>
      <c r="G19" s="10" t="s">
        <v>16</v>
      </c>
      <c r="H19" s="11">
        <v>-5281815</v>
      </c>
      <c r="I19" s="11">
        <v>-10806636</v>
      </c>
      <c r="J19" s="11">
        <v>-6527819</v>
      </c>
      <c r="K19" s="11">
        <v>-6313090</v>
      </c>
      <c r="L19" s="11">
        <v>-5934545</v>
      </c>
      <c r="M19" s="11">
        <v>-1622727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545" priority="46" operator="containsText" text="#">
      <formula>NOT(ISERROR(SEARCH("#",H22)))</formula>
    </cfRule>
    <cfRule type="containsText" dxfId="544" priority="50" operator="containsText" text="BORED">
      <formula>NOT(ISERROR(SEARCH("BORED",H22)))</formula>
    </cfRule>
    <cfRule type="containsText" dxfId="543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542" priority="27" operator="containsText" text="X">
      <formula>NOT(ISERROR(SEARCH("X",H24)))</formula>
    </cfRule>
    <cfRule type="containsText" dxfId="541" priority="30" operator="containsText" text="#">
      <formula>NOT(ISERROR(SEARCH("#",H24)))</formula>
    </cfRule>
    <cfRule type="containsText" dxfId="540" priority="33" operator="containsText" text="BORED">
      <formula>NOT(ISERROR(SEARCH("BORED",H24)))</formula>
    </cfRule>
    <cfRule type="containsText" dxfId="539" priority="34" operator="containsText" text="HAPPY">
      <formula>NOT(ISERROR(SEARCH("HAPPY",H24)))</formula>
    </cfRule>
  </conditionalFormatting>
  <conditionalFormatting sqref="H22">
    <cfRule type="containsText" dxfId="538" priority="29" operator="containsText" text="X">
      <formula>NOT(ISERROR(SEARCH("X",H22)))</formula>
    </cfRule>
  </conditionalFormatting>
  <conditionalFormatting sqref="H23">
    <cfRule type="containsText" dxfId="537" priority="28" operator="containsText" text="X">
      <formula>NOT(ISERROR(SEARCH("X",H23)))</formula>
    </cfRule>
  </conditionalFormatting>
  <conditionalFormatting sqref="I22:M23">
    <cfRule type="containsText" dxfId="532" priority="20" operator="containsText" text="#">
      <formula>NOT(ISERROR(SEARCH("#",I22)))</formula>
    </cfRule>
    <cfRule type="containsText" dxfId="531" priority="24" operator="containsText" text="BORED">
      <formula>NOT(ISERROR(SEARCH("BORED",I22)))</formula>
    </cfRule>
    <cfRule type="containsText" dxfId="530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529" priority="1" operator="containsText" text="X">
      <formula>NOT(ISERROR(SEARCH("X",I24)))</formula>
    </cfRule>
    <cfRule type="containsText" dxfId="528" priority="4" operator="containsText" text="#">
      <formula>NOT(ISERROR(SEARCH("#",I24)))</formula>
    </cfRule>
    <cfRule type="containsText" dxfId="527" priority="7" operator="containsText" text="BORED">
      <formula>NOT(ISERROR(SEARCH("BORED",I24)))</formula>
    </cfRule>
    <cfRule type="containsText" dxfId="526" priority="8" operator="containsText" text="HAPPY">
      <formula>NOT(ISERROR(SEARCH("HAPPY",I24)))</formula>
    </cfRule>
  </conditionalFormatting>
  <conditionalFormatting sqref="I22:M22">
    <cfRule type="containsText" dxfId="525" priority="3" operator="containsText" text="X">
      <formula>NOT(ISERROR(SEARCH("X",I22)))</formula>
    </cfRule>
  </conditionalFormatting>
  <conditionalFormatting sqref="I23:M23">
    <cfRule type="containsText" dxfId="524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91EA2C9B-B9BD-4E9D-88D4-936C78496D31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8C95F956-EA0F-488E-9BD7-34CA32E2FF9E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636A6BEC-340C-46F7-A285-C1209A1DBD63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054D5D72-C521-4A03-A764-1732CCEC432C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CFADC95C-DE81-4AB9-93D4-1669559B0A6F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35775BCC-1A0B-4ADB-9D1E-42BE23A2A806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B7429F97-E4A0-4067-9C34-65D66798BD02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B2F1370F-FAA8-47AC-8F57-BEE7E0CF79E9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261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"SSG15"</f>
        <v>SSG15</v>
      </c>
    </row>
    <row r="6" spans="1:16" ht="20.25" x14ac:dyDescent="0.4">
      <c r="B6" s="4" t="s">
        <v>19</v>
      </c>
      <c r="C6" s="3">
        <f ca="1">MONTH(TODAY())</f>
        <v>5</v>
      </c>
      <c r="G6" s="37" t="s">
        <v>367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 t="e">
        <v>#VALUE!</v>
      </c>
      <c r="I9" s="11" t="e">
        <v>#VALUE!</v>
      </c>
      <c r="J9" s="11" t="e">
        <v>#VALUE!</v>
      </c>
      <c r="K9" s="11" t="e">
        <v>#VALUE!</v>
      </c>
      <c r="L9" s="11" t="e">
        <v>#VALUE!</v>
      </c>
      <c r="M9" s="11" t="e">
        <v>#VALUE!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 t="e">
        <v>#VALUE!</v>
      </c>
      <c r="I10" s="15" t="e">
        <v>#VALUE!</v>
      </c>
      <c r="J10" s="15" t="e">
        <v>#VALUE!</v>
      </c>
      <c r="K10" s="15" t="e">
        <v>#VALUE!</v>
      </c>
      <c r="L10" s="15" t="e">
        <v>#VALUE!</v>
      </c>
      <c r="M10" s="15" t="e">
        <v>#VALUE!</v>
      </c>
    </row>
    <row r="11" spans="1:16" ht="18.75" x14ac:dyDescent="0.3">
      <c r="B11" s="4" t="s">
        <v>22</v>
      </c>
      <c r="C11" s="3" t="str">
        <f>"L-"&amp;$G$5</f>
        <v>L-SSG15</v>
      </c>
      <c r="F11" s="16"/>
      <c r="G11" s="17" t="s">
        <v>9</v>
      </c>
      <c r="H11" s="18" t="e">
        <v>#VALUE!</v>
      </c>
      <c r="I11" s="18" t="e">
        <v>#VALUE!</v>
      </c>
      <c r="J11" s="18" t="e">
        <v>#VALUE!</v>
      </c>
      <c r="K11" s="18" t="e">
        <v>#VALUE!</v>
      </c>
      <c r="L11" s="18" t="e">
        <v>#VALUE!</v>
      </c>
      <c r="M11" s="18" t="e">
        <v>#VALUE!</v>
      </c>
    </row>
    <row r="12" spans="1:16" ht="18.75" x14ac:dyDescent="0.3">
      <c r="F12" s="16"/>
      <c r="G12" s="19" t="s">
        <v>11</v>
      </c>
      <c r="H12" s="20" t="e">
        <v>#VALUE!</v>
      </c>
      <c r="I12" s="20" t="e">
        <v>#VALUE!</v>
      </c>
      <c r="J12" s="20" t="e">
        <v>#VALUE!</v>
      </c>
      <c r="K12" s="20" t="e">
        <v>#VALUE!</v>
      </c>
      <c r="L12" s="20" t="e">
        <v>#VALUE!</v>
      </c>
      <c r="M12" s="20" t="e">
        <v>#VALUE!</v>
      </c>
    </row>
    <row r="13" spans="1:16" ht="18.75" x14ac:dyDescent="0.3">
      <c r="F13" s="16"/>
      <c r="G13" s="17" t="s">
        <v>13</v>
      </c>
      <c r="H13" s="21" t="e">
        <v>#VALUE!</v>
      </c>
      <c r="I13" s="21" t="e">
        <v>#VALUE!</v>
      </c>
      <c r="J13" s="21" t="e">
        <v>#VALUE!</v>
      </c>
      <c r="K13" s="21" t="e">
        <v>#VALUE!</v>
      </c>
      <c r="L13" s="21" t="e">
        <v>#VALUE!</v>
      </c>
      <c r="M13" s="21" t="e">
        <v>#VALUE!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15</v>
      </c>
      <c r="I15" s="21">
        <v>9</v>
      </c>
      <c r="J15" s="21">
        <v>7</v>
      </c>
      <c r="K15" s="21">
        <v>14</v>
      </c>
      <c r="L15" s="21">
        <v>9</v>
      </c>
      <c r="M15" s="21">
        <v>0</v>
      </c>
    </row>
    <row r="16" spans="1:16" ht="18.75" x14ac:dyDescent="0.35">
      <c r="F16" s="23"/>
      <c r="G16" s="19" t="s">
        <v>11</v>
      </c>
      <c r="H16" s="20">
        <v>13731250</v>
      </c>
      <c r="I16" s="20">
        <v>9767000</v>
      </c>
      <c r="J16" s="20">
        <v>6503000</v>
      </c>
      <c r="K16" s="20">
        <v>13229000</v>
      </c>
      <c r="L16" s="20">
        <v>8306100</v>
      </c>
      <c r="M16" s="20">
        <v>0</v>
      </c>
      <c r="P16" s="24"/>
    </row>
    <row r="17" spans="6:13" ht="18.75" x14ac:dyDescent="0.35">
      <c r="F17" s="23"/>
      <c r="G17" s="17" t="s">
        <v>9</v>
      </c>
      <c r="H17" s="25">
        <v>13731250</v>
      </c>
      <c r="I17" s="25">
        <v>9767000</v>
      </c>
      <c r="J17" s="25">
        <v>6503000</v>
      </c>
      <c r="K17" s="25">
        <v>13229000</v>
      </c>
      <c r="L17" s="25">
        <v>8306100</v>
      </c>
      <c r="M17" s="25">
        <v>0</v>
      </c>
    </row>
    <row r="18" spans="6:13" ht="18.75" x14ac:dyDescent="0.3">
      <c r="F18" s="16"/>
      <c r="G18" s="14" t="s">
        <v>17</v>
      </c>
      <c r="H18" s="26">
        <v>-12482954</v>
      </c>
      <c r="I18" s="26">
        <v>-8879090</v>
      </c>
      <c r="J18" s="26">
        <v>-5911819</v>
      </c>
      <c r="K18" s="26">
        <v>-12026363</v>
      </c>
      <c r="L18" s="26">
        <v>-7551001</v>
      </c>
      <c r="M18" s="26">
        <v>0</v>
      </c>
    </row>
    <row r="19" spans="6:13" ht="18.75" x14ac:dyDescent="0.3">
      <c r="F19" s="16"/>
      <c r="G19" s="10" t="s">
        <v>16</v>
      </c>
      <c r="H19" s="11">
        <v>-12482954</v>
      </c>
      <c r="I19" s="11">
        <v>-8879090</v>
      </c>
      <c r="J19" s="11">
        <v>-5911819</v>
      </c>
      <c r="K19" s="11">
        <v>-12026363</v>
      </c>
      <c r="L19" s="11">
        <v>-7551001</v>
      </c>
      <c r="M19" s="11">
        <v>0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e">
        <f>IF(H$13=H$15,"=","X")</f>
        <v>#VALUE!</v>
      </c>
      <c r="I22" s="29" t="e">
        <f t="shared" ref="I22:M22" si="0">IF(I$13=I$15,"=","X")</f>
        <v>#VALUE!</v>
      </c>
      <c r="J22" s="29" t="e">
        <f t="shared" si="0"/>
        <v>#VALUE!</v>
      </c>
      <c r="K22" s="29" t="e">
        <f t="shared" si="0"/>
        <v>#VALUE!</v>
      </c>
      <c r="L22" s="29" t="e">
        <f t="shared" si="0"/>
        <v>#VALUE!</v>
      </c>
      <c r="M22" s="29" t="e">
        <f t="shared" si="0"/>
        <v>#VALUE!</v>
      </c>
    </row>
    <row r="23" spans="6:13" ht="18.75" customHeight="1" x14ac:dyDescent="0.35">
      <c r="F23" s="39"/>
      <c r="G23" s="34" t="s">
        <v>27</v>
      </c>
      <c r="H23" s="29" t="e">
        <f>IF(AND(ROUND(H11,0)=ROUND(H12,0),ROUND(H16,0)=ROUND(H17,0),ROUND(H12,0)=ROUND(H16,0)),"=","X")</f>
        <v>#VALUE!</v>
      </c>
      <c r="I23" s="29" t="e">
        <f t="shared" ref="I23:M23" si="1">IF(AND(ROUND(I11,0)=ROUND(I12,0),ROUND(I16,0)=ROUND(I17,0),ROUND(I12,0)=ROUND(I16,0)),"=","X")</f>
        <v>#VALUE!</v>
      </c>
      <c r="J23" s="29" t="e">
        <f t="shared" si="1"/>
        <v>#VALUE!</v>
      </c>
      <c r="K23" s="29" t="e">
        <f t="shared" si="1"/>
        <v>#VALUE!</v>
      </c>
      <c r="L23" s="29" t="e">
        <f t="shared" si="1"/>
        <v>#VALUE!</v>
      </c>
      <c r="M23" s="29" t="e">
        <f t="shared" si="1"/>
        <v>#VALUE!</v>
      </c>
    </row>
    <row r="24" spans="6:13" ht="18.75" x14ac:dyDescent="0.35">
      <c r="F24" s="39"/>
      <c r="G24" s="30" t="s">
        <v>16</v>
      </c>
      <c r="H24" s="29" t="e">
        <f>IF(AND(ROUND(H$9,0)=ROUND(H$10,0),ROUND(H$18,0)=ROUND(H$19,0),ROUND(H$9,0)=ROUND(H$19,0)),"=","X")</f>
        <v>#VALUE!</v>
      </c>
      <c r="I24" s="29" t="e">
        <f t="shared" ref="I24:M24" si="2">IF(AND(ROUND(I$9,0)=ROUND(I$10,0),ROUND(I$18,0)=ROUND(I$19,0),ROUND(I$9,0)=ROUND(I$19,0)),"=","X")</f>
        <v>#VALUE!</v>
      </c>
      <c r="J24" s="29" t="e">
        <f t="shared" si="2"/>
        <v>#VALUE!</v>
      </c>
      <c r="K24" s="29" t="e">
        <f t="shared" si="2"/>
        <v>#VALUE!</v>
      </c>
      <c r="L24" s="29" t="e">
        <f t="shared" si="2"/>
        <v>#VALUE!</v>
      </c>
      <c r="M24" s="29" t="e">
        <f t="shared" si="2"/>
        <v>#VALUE!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519" priority="46" operator="containsText" text="#">
      <formula>NOT(ISERROR(SEARCH("#",H22)))</formula>
    </cfRule>
    <cfRule type="containsText" dxfId="518" priority="50" operator="containsText" text="BORED">
      <formula>NOT(ISERROR(SEARCH("BORED",H22)))</formula>
    </cfRule>
    <cfRule type="containsText" dxfId="517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516" priority="27" operator="containsText" text="X">
      <formula>NOT(ISERROR(SEARCH("X",H24)))</formula>
    </cfRule>
    <cfRule type="containsText" dxfId="515" priority="30" operator="containsText" text="#">
      <formula>NOT(ISERROR(SEARCH("#",H24)))</formula>
    </cfRule>
    <cfRule type="containsText" dxfId="514" priority="33" operator="containsText" text="BORED">
      <formula>NOT(ISERROR(SEARCH("BORED",H24)))</formula>
    </cfRule>
    <cfRule type="containsText" dxfId="513" priority="34" operator="containsText" text="HAPPY">
      <formula>NOT(ISERROR(SEARCH("HAPPY",H24)))</formula>
    </cfRule>
  </conditionalFormatting>
  <conditionalFormatting sqref="H22">
    <cfRule type="containsText" dxfId="512" priority="29" operator="containsText" text="X">
      <formula>NOT(ISERROR(SEARCH("X",H22)))</formula>
    </cfRule>
  </conditionalFormatting>
  <conditionalFormatting sqref="H23">
    <cfRule type="containsText" dxfId="511" priority="28" operator="containsText" text="X">
      <formula>NOT(ISERROR(SEARCH("X",H23)))</formula>
    </cfRule>
  </conditionalFormatting>
  <conditionalFormatting sqref="I22:M23">
    <cfRule type="containsText" dxfId="506" priority="20" operator="containsText" text="#">
      <formula>NOT(ISERROR(SEARCH("#",I22)))</formula>
    </cfRule>
    <cfRule type="containsText" dxfId="505" priority="24" operator="containsText" text="BORED">
      <formula>NOT(ISERROR(SEARCH("BORED",I22)))</formula>
    </cfRule>
    <cfRule type="containsText" dxfId="504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503" priority="1" operator="containsText" text="X">
      <formula>NOT(ISERROR(SEARCH("X",I24)))</formula>
    </cfRule>
    <cfRule type="containsText" dxfId="502" priority="4" operator="containsText" text="#">
      <formula>NOT(ISERROR(SEARCH("#",I24)))</formula>
    </cfRule>
    <cfRule type="containsText" dxfId="501" priority="7" operator="containsText" text="BORED">
      <formula>NOT(ISERROR(SEARCH("BORED",I24)))</formula>
    </cfRule>
    <cfRule type="containsText" dxfId="500" priority="8" operator="containsText" text="HAPPY">
      <formula>NOT(ISERROR(SEARCH("HAPPY",I24)))</formula>
    </cfRule>
  </conditionalFormatting>
  <conditionalFormatting sqref="I22:M22">
    <cfRule type="containsText" dxfId="499" priority="3" operator="containsText" text="X">
      <formula>NOT(ISERROR(SEARCH("X",I22)))</formula>
    </cfRule>
  </conditionalFormatting>
  <conditionalFormatting sqref="I23:M23">
    <cfRule type="containsText" dxfId="498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FC90248B-C1A9-4A00-9200-F8A48C9AF8A1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B815032D-B217-4B50-8F19-3CA4498B8C27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81BEA0EF-349D-4B38-932A-8C0BBA8C0F40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CBB9150D-D305-4743-816B-DB323C1E3837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56ACF27C-E11E-4198-A88B-6286DB1FE7D3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8A206587-3536-4690-BA20-EA431CBAEBE9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E1A440B2-7206-48AA-89C9-2D5A4DA0A7EC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D81C3E3F-53DA-417E-A518-57A7CF68C4D8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264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"SSG16"</f>
        <v>SSG16</v>
      </c>
    </row>
    <row r="6" spans="1:16" ht="20.25" x14ac:dyDescent="0.4">
      <c r="B6" s="4" t="s">
        <v>19</v>
      </c>
      <c r="C6" s="3">
        <f ca="1">MONTH(TODAY())</f>
        <v>5</v>
      </c>
      <c r="G6" s="37" t="s">
        <v>368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-2749091</v>
      </c>
      <c r="I9" s="11">
        <v>-1870910</v>
      </c>
      <c r="J9" s="11">
        <v>-816363</v>
      </c>
      <c r="K9" s="11">
        <v>-865454</v>
      </c>
      <c r="L9" s="11">
        <v>-3889089</v>
      </c>
      <c r="M9" s="11">
        <v>-120000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-2749091</v>
      </c>
      <c r="I10" s="15">
        <v>-1870910</v>
      </c>
      <c r="J10" s="15">
        <v>-816363</v>
      </c>
      <c r="K10" s="15">
        <v>-865454</v>
      </c>
      <c r="L10" s="15">
        <v>-3889089</v>
      </c>
      <c r="M10" s="15">
        <v>-120000</v>
      </c>
    </row>
    <row r="11" spans="1:16" ht="18.75" x14ac:dyDescent="0.3">
      <c r="B11" s="4" t="s">
        <v>22</v>
      </c>
      <c r="C11" s="3" t="str">
        <f>"L-"&amp;$G$5</f>
        <v>L-SSG16</v>
      </c>
      <c r="F11" s="16"/>
      <c r="G11" s="17" t="s">
        <v>9</v>
      </c>
      <c r="H11" s="18">
        <v>3024000</v>
      </c>
      <c r="I11" s="18">
        <v>2058000</v>
      </c>
      <c r="J11" s="18">
        <v>898000</v>
      </c>
      <c r="K11" s="18">
        <v>952000</v>
      </c>
      <c r="L11" s="18">
        <v>4278000</v>
      </c>
      <c r="M11" s="18">
        <v>132000</v>
      </c>
    </row>
    <row r="12" spans="1:16" ht="18.75" x14ac:dyDescent="0.3">
      <c r="F12" s="16"/>
      <c r="G12" s="19" t="s">
        <v>11</v>
      </c>
      <c r="H12" s="20">
        <v>3024000</v>
      </c>
      <c r="I12" s="20">
        <v>2058000</v>
      </c>
      <c r="J12" s="20">
        <v>898000</v>
      </c>
      <c r="K12" s="20">
        <v>952000</v>
      </c>
      <c r="L12" s="20">
        <v>4278000</v>
      </c>
      <c r="M12" s="20">
        <v>132000</v>
      </c>
    </row>
    <row r="13" spans="1:16" ht="18.75" x14ac:dyDescent="0.3">
      <c r="F13" s="16"/>
      <c r="G13" s="17" t="s">
        <v>13</v>
      </c>
      <c r="H13" s="21">
        <v>5</v>
      </c>
      <c r="I13" s="21">
        <v>4</v>
      </c>
      <c r="J13" s="21">
        <v>3</v>
      </c>
      <c r="K13" s="21">
        <v>2</v>
      </c>
      <c r="L13" s="21">
        <v>8</v>
      </c>
      <c r="M13" s="21">
        <v>1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5</v>
      </c>
      <c r="I15" s="21">
        <v>4</v>
      </c>
      <c r="J15" s="21">
        <v>3</v>
      </c>
      <c r="K15" s="21">
        <v>2</v>
      </c>
      <c r="L15" s="21">
        <v>8</v>
      </c>
      <c r="M15" s="21">
        <v>1</v>
      </c>
    </row>
    <row r="16" spans="1:16" ht="18.75" x14ac:dyDescent="0.35">
      <c r="F16" s="23"/>
      <c r="G16" s="19" t="s">
        <v>11</v>
      </c>
      <c r="H16" s="20">
        <v>3024000</v>
      </c>
      <c r="I16" s="20">
        <v>2058000</v>
      </c>
      <c r="J16" s="20">
        <v>898000</v>
      </c>
      <c r="K16" s="20">
        <v>952000</v>
      </c>
      <c r="L16" s="20">
        <v>4278000</v>
      </c>
      <c r="M16" s="20">
        <v>132000</v>
      </c>
      <c r="P16" s="24"/>
    </row>
    <row r="17" spans="6:13" ht="18.75" x14ac:dyDescent="0.35">
      <c r="F17" s="23"/>
      <c r="G17" s="17" t="s">
        <v>9</v>
      </c>
      <c r="H17" s="25">
        <v>3024000</v>
      </c>
      <c r="I17" s="25">
        <v>2058000</v>
      </c>
      <c r="J17" s="25">
        <v>898000</v>
      </c>
      <c r="K17" s="25">
        <v>952000</v>
      </c>
      <c r="L17" s="25">
        <v>4278000</v>
      </c>
      <c r="M17" s="25">
        <v>132000</v>
      </c>
    </row>
    <row r="18" spans="6:13" ht="18.75" x14ac:dyDescent="0.3">
      <c r="F18" s="16"/>
      <c r="G18" s="14" t="s">
        <v>17</v>
      </c>
      <c r="H18" s="26">
        <v>-2749091</v>
      </c>
      <c r="I18" s="26">
        <v>-1870910</v>
      </c>
      <c r="J18" s="26">
        <v>-816363</v>
      </c>
      <c r="K18" s="26">
        <v>-865454</v>
      </c>
      <c r="L18" s="26">
        <v>-3889089</v>
      </c>
      <c r="M18" s="26">
        <v>-120000</v>
      </c>
    </row>
    <row r="19" spans="6:13" ht="18.75" x14ac:dyDescent="0.3">
      <c r="F19" s="16"/>
      <c r="G19" s="10" t="s">
        <v>16</v>
      </c>
      <c r="H19" s="11">
        <v>-2749091</v>
      </c>
      <c r="I19" s="11">
        <v>-1870910</v>
      </c>
      <c r="J19" s="11">
        <v>-816363</v>
      </c>
      <c r="K19" s="11">
        <v>-865454</v>
      </c>
      <c r="L19" s="11">
        <v>-3889089</v>
      </c>
      <c r="M19" s="11">
        <v>-120000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493" priority="46" operator="containsText" text="#">
      <formula>NOT(ISERROR(SEARCH("#",H22)))</formula>
    </cfRule>
    <cfRule type="containsText" dxfId="492" priority="50" operator="containsText" text="BORED">
      <formula>NOT(ISERROR(SEARCH("BORED",H22)))</formula>
    </cfRule>
    <cfRule type="containsText" dxfId="491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490" priority="27" operator="containsText" text="X">
      <formula>NOT(ISERROR(SEARCH("X",H24)))</formula>
    </cfRule>
    <cfRule type="containsText" dxfId="489" priority="30" operator="containsText" text="#">
      <formula>NOT(ISERROR(SEARCH("#",H24)))</formula>
    </cfRule>
    <cfRule type="containsText" dxfId="488" priority="33" operator="containsText" text="BORED">
      <formula>NOT(ISERROR(SEARCH("BORED",H24)))</formula>
    </cfRule>
    <cfRule type="containsText" dxfId="487" priority="34" operator="containsText" text="HAPPY">
      <formula>NOT(ISERROR(SEARCH("HAPPY",H24)))</formula>
    </cfRule>
  </conditionalFormatting>
  <conditionalFormatting sqref="H22">
    <cfRule type="containsText" dxfId="486" priority="29" operator="containsText" text="X">
      <formula>NOT(ISERROR(SEARCH("X",H22)))</formula>
    </cfRule>
  </conditionalFormatting>
  <conditionalFormatting sqref="H23">
    <cfRule type="containsText" dxfId="485" priority="28" operator="containsText" text="X">
      <formula>NOT(ISERROR(SEARCH("X",H23)))</formula>
    </cfRule>
  </conditionalFormatting>
  <conditionalFormatting sqref="I22:M23">
    <cfRule type="containsText" dxfId="480" priority="20" operator="containsText" text="#">
      <formula>NOT(ISERROR(SEARCH("#",I22)))</formula>
    </cfRule>
    <cfRule type="containsText" dxfId="479" priority="24" operator="containsText" text="BORED">
      <formula>NOT(ISERROR(SEARCH("BORED",I22)))</formula>
    </cfRule>
    <cfRule type="containsText" dxfId="478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477" priority="1" operator="containsText" text="X">
      <formula>NOT(ISERROR(SEARCH("X",I24)))</formula>
    </cfRule>
    <cfRule type="containsText" dxfId="476" priority="4" operator="containsText" text="#">
      <formula>NOT(ISERROR(SEARCH("#",I24)))</formula>
    </cfRule>
    <cfRule type="containsText" dxfId="475" priority="7" operator="containsText" text="BORED">
      <formula>NOT(ISERROR(SEARCH("BORED",I24)))</formula>
    </cfRule>
    <cfRule type="containsText" dxfId="474" priority="8" operator="containsText" text="HAPPY">
      <formula>NOT(ISERROR(SEARCH("HAPPY",I24)))</formula>
    </cfRule>
  </conditionalFormatting>
  <conditionalFormatting sqref="I22:M22">
    <cfRule type="containsText" dxfId="473" priority="3" operator="containsText" text="X">
      <formula>NOT(ISERROR(SEARCH("X",I22)))</formula>
    </cfRule>
  </conditionalFormatting>
  <conditionalFormatting sqref="I23:M23">
    <cfRule type="containsText" dxfId="472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88B25BCB-38AF-4757-8315-BC65D88B0674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053928F1-07A5-43F8-B0F0-2407BB1EB413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78888365-0F1B-4BA9-9801-EE561EAC536B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2498CD9B-E551-4827-869B-96EDC3EC9E05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6B6F7566-F7FE-4B8D-99A2-573D85D9882F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80F3115A-CE07-4FE4-9A4B-8EC7989DC4D7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F0C7E0F9-D835-4CB2-9752-03A267D56986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1020FE67-BE2A-4680-8A76-F2C61F12EA40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267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"SSG17"</f>
        <v>SSG17</v>
      </c>
    </row>
    <row r="6" spans="1:16" ht="20.25" x14ac:dyDescent="0.4">
      <c r="B6" s="4" t="s">
        <v>19</v>
      </c>
      <c r="C6" s="3">
        <f ca="1">MONTH(TODAY())</f>
        <v>5</v>
      </c>
      <c r="G6" s="37" t="s">
        <v>369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-32934364</v>
      </c>
      <c r="I9" s="11">
        <v>-44407273</v>
      </c>
      <c r="J9" s="11">
        <v>-39073540</v>
      </c>
      <c r="K9" s="11">
        <v>-38669361</v>
      </c>
      <c r="L9" s="11">
        <v>-48710589</v>
      </c>
      <c r="M9" s="11">
        <v>-12865273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-32934364</v>
      </c>
      <c r="I10" s="15">
        <v>-44407273</v>
      </c>
      <c r="J10" s="15">
        <v>-39073540</v>
      </c>
      <c r="K10" s="15">
        <v>-38669361</v>
      </c>
      <c r="L10" s="15">
        <v>-48710589</v>
      </c>
      <c r="M10" s="15">
        <v>-12865273</v>
      </c>
    </row>
    <row r="11" spans="1:16" ht="18.75" x14ac:dyDescent="0.3">
      <c r="B11" s="4" t="s">
        <v>22</v>
      </c>
      <c r="C11" s="3" t="str">
        <f>"L-"&amp;$G$5</f>
        <v>L-SSG17</v>
      </c>
      <c r="F11" s="16"/>
      <c r="G11" s="17" t="s">
        <v>9</v>
      </c>
      <c r="H11" s="18">
        <v>36227800</v>
      </c>
      <c r="I11" s="18">
        <v>48848000</v>
      </c>
      <c r="J11" s="18">
        <v>42980900</v>
      </c>
      <c r="K11" s="18">
        <v>42536300</v>
      </c>
      <c r="L11" s="18">
        <v>53581650</v>
      </c>
      <c r="M11" s="18">
        <v>14151800</v>
      </c>
    </row>
    <row r="12" spans="1:16" ht="18.75" x14ac:dyDescent="0.3">
      <c r="F12" s="16"/>
      <c r="G12" s="19" t="s">
        <v>11</v>
      </c>
      <c r="H12" s="20">
        <v>36227800</v>
      </c>
      <c r="I12" s="20">
        <v>48848000</v>
      </c>
      <c r="J12" s="20">
        <v>42980900</v>
      </c>
      <c r="K12" s="20">
        <v>42536300</v>
      </c>
      <c r="L12" s="20">
        <v>53581650</v>
      </c>
      <c r="M12" s="20">
        <v>14151800</v>
      </c>
    </row>
    <row r="13" spans="1:16" ht="18.75" x14ac:dyDescent="0.3">
      <c r="F13" s="16"/>
      <c r="G13" s="17" t="s">
        <v>13</v>
      </c>
      <c r="H13" s="21">
        <v>25</v>
      </c>
      <c r="I13" s="21">
        <v>34</v>
      </c>
      <c r="J13" s="21">
        <v>46</v>
      </c>
      <c r="K13" s="21">
        <v>38</v>
      </c>
      <c r="L13" s="21">
        <v>47</v>
      </c>
      <c r="M13" s="21">
        <v>9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25</v>
      </c>
      <c r="I15" s="21">
        <v>34</v>
      </c>
      <c r="J15" s="21">
        <v>46</v>
      </c>
      <c r="K15" s="21">
        <v>38</v>
      </c>
      <c r="L15" s="21">
        <v>47</v>
      </c>
      <c r="M15" s="21">
        <v>9</v>
      </c>
    </row>
    <row r="16" spans="1:16" ht="18.75" x14ac:dyDescent="0.35">
      <c r="F16" s="23"/>
      <c r="G16" s="19" t="s">
        <v>11</v>
      </c>
      <c r="H16" s="20">
        <v>36227800</v>
      </c>
      <c r="I16" s="20">
        <v>48848000</v>
      </c>
      <c r="J16" s="20">
        <v>42980900</v>
      </c>
      <c r="K16" s="20">
        <v>42536300</v>
      </c>
      <c r="L16" s="20">
        <v>53581650</v>
      </c>
      <c r="M16" s="20">
        <v>14151800</v>
      </c>
      <c r="P16" s="24"/>
    </row>
    <row r="17" spans="6:13" ht="18.75" x14ac:dyDescent="0.35">
      <c r="F17" s="23"/>
      <c r="G17" s="17" t="s">
        <v>9</v>
      </c>
      <c r="H17" s="25">
        <v>36227800</v>
      </c>
      <c r="I17" s="25">
        <v>48848000</v>
      </c>
      <c r="J17" s="25">
        <v>42980900</v>
      </c>
      <c r="K17" s="25">
        <v>42536300</v>
      </c>
      <c r="L17" s="25">
        <v>53581650</v>
      </c>
      <c r="M17" s="25">
        <v>14151800</v>
      </c>
    </row>
    <row r="18" spans="6:13" ht="18.75" x14ac:dyDescent="0.3">
      <c r="F18" s="16"/>
      <c r="G18" s="14" t="s">
        <v>17</v>
      </c>
      <c r="H18" s="26">
        <v>-32934364</v>
      </c>
      <c r="I18" s="26">
        <v>-44407273</v>
      </c>
      <c r="J18" s="26">
        <v>-39073540</v>
      </c>
      <c r="K18" s="26">
        <v>-38669361</v>
      </c>
      <c r="L18" s="26">
        <v>-48710589</v>
      </c>
      <c r="M18" s="26">
        <v>-12865273</v>
      </c>
    </row>
    <row r="19" spans="6:13" ht="18.75" x14ac:dyDescent="0.3">
      <c r="F19" s="16"/>
      <c r="G19" s="10" t="s">
        <v>16</v>
      </c>
      <c r="H19" s="11">
        <v>-32934364</v>
      </c>
      <c r="I19" s="11">
        <v>-44407273</v>
      </c>
      <c r="J19" s="11">
        <v>-39073540</v>
      </c>
      <c r="K19" s="11">
        <v>-38669361</v>
      </c>
      <c r="L19" s="11">
        <v>-48710589</v>
      </c>
      <c r="M19" s="11">
        <v>-12865273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467" priority="46" operator="containsText" text="#">
      <formula>NOT(ISERROR(SEARCH("#",H22)))</formula>
    </cfRule>
    <cfRule type="containsText" dxfId="466" priority="50" operator="containsText" text="BORED">
      <formula>NOT(ISERROR(SEARCH("BORED",H22)))</formula>
    </cfRule>
    <cfRule type="containsText" dxfId="465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464" priority="27" operator="containsText" text="X">
      <formula>NOT(ISERROR(SEARCH("X",H24)))</formula>
    </cfRule>
    <cfRule type="containsText" dxfId="463" priority="30" operator="containsText" text="#">
      <formula>NOT(ISERROR(SEARCH("#",H24)))</formula>
    </cfRule>
    <cfRule type="containsText" dxfId="462" priority="33" operator="containsText" text="BORED">
      <formula>NOT(ISERROR(SEARCH("BORED",H24)))</formula>
    </cfRule>
    <cfRule type="containsText" dxfId="461" priority="34" operator="containsText" text="HAPPY">
      <formula>NOT(ISERROR(SEARCH("HAPPY",H24)))</formula>
    </cfRule>
  </conditionalFormatting>
  <conditionalFormatting sqref="H22">
    <cfRule type="containsText" dxfId="460" priority="29" operator="containsText" text="X">
      <formula>NOT(ISERROR(SEARCH("X",H22)))</formula>
    </cfRule>
  </conditionalFormatting>
  <conditionalFormatting sqref="H23">
    <cfRule type="containsText" dxfId="459" priority="28" operator="containsText" text="X">
      <formula>NOT(ISERROR(SEARCH("X",H23)))</formula>
    </cfRule>
  </conditionalFormatting>
  <conditionalFormatting sqref="I22:M23">
    <cfRule type="containsText" dxfId="454" priority="20" operator="containsText" text="#">
      <formula>NOT(ISERROR(SEARCH("#",I22)))</formula>
    </cfRule>
    <cfRule type="containsText" dxfId="453" priority="24" operator="containsText" text="BORED">
      <formula>NOT(ISERROR(SEARCH("BORED",I22)))</formula>
    </cfRule>
    <cfRule type="containsText" dxfId="452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451" priority="1" operator="containsText" text="X">
      <formula>NOT(ISERROR(SEARCH("X",I24)))</formula>
    </cfRule>
    <cfRule type="containsText" dxfId="450" priority="4" operator="containsText" text="#">
      <formula>NOT(ISERROR(SEARCH("#",I24)))</formula>
    </cfRule>
    <cfRule type="containsText" dxfId="449" priority="7" operator="containsText" text="BORED">
      <formula>NOT(ISERROR(SEARCH("BORED",I24)))</formula>
    </cfRule>
    <cfRule type="containsText" dxfId="448" priority="8" operator="containsText" text="HAPPY">
      <formula>NOT(ISERROR(SEARCH("HAPPY",I24)))</formula>
    </cfRule>
  </conditionalFormatting>
  <conditionalFormatting sqref="I22:M22">
    <cfRule type="containsText" dxfId="447" priority="3" operator="containsText" text="X">
      <formula>NOT(ISERROR(SEARCH("X",I22)))</formula>
    </cfRule>
  </conditionalFormatting>
  <conditionalFormatting sqref="I23:M23">
    <cfRule type="containsText" dxfId="446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A92215E9-474E-435B-92C3-387BDB94BF46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7A2AE35F-3138-4E89-9792-661F9BE16AD7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01F5DBF1-BCDC-4D20-A43B-42ACB5ABD4DA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920DC82B-1ACD-4519-A171-2081B0431DEA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4C93E8B1-6FB3-420C-8460-87A64A089AD1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62EACECE-B253-4284-BD33-7C9FC54F76BC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C1BEEA1B-C1DC-4C0C-BCE3-6BE8FB51622B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43AD4A94-BCBB-4D49-92C5-4CD2263B3EE5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270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"SSG18"</f>
        <v>SSG18</v>
      </c>
    </row>
    <row r="6" spans="1:16" ht="20.25" x14ac:dyDescent="0.4">
      <c r="B6" s="4" t="s">
        <v>19</v>
      </c>
      <c r="C6" s="3">
        <f ca="1">MONTH(TODAY())</f>
        <v>5</v>
      </c>
      <c r="G6" s="37" t="s">
        <v>370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-6192729</v>
      </c>
      <c r="I9" s="11">
        <v>-7216365</v>
      </c>
      <c r="J9" s="11">
        <v>-12893634</v>
      </c>
      <c r="K9" s="11">
        <v>-12991544</v>
      </c>
      <c r="L9" s="11">
        <v>-15322726</v>
      </c>
      <c r="M9" s="11">
        <v>-5225000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-6192729</v>
      </c>
      <c r="I10" s="15">
        <v>-7216365</v>
      </c>
      <c r="J10" s="15">
        <v>-12893634</v>
      </c>
      <c r="K10" s="15">
        <v>-12991544</v>
      </c>
      <c r="L10" s="15">
        <v>-15322726</v>
      </c>
      <c r="M10" s="15">
        <v>-5225000</v>
      </c>
    </row>
    <row r="11" spans="1:16" ht="18.75" x14ac:dyDescent="0.3">
      <c r="B11" s="4" t="s">
        <v>22</v>
      </c>
      <c r="C11" s="3" t="str">
        <f>"L-"&amp;$G$5</f>
        <v>L-SSG18</v>
      </c>
      <c r="F11" s="16"/>
      <c r="G11" s="17" t="s">
        <v>9</v>
      </c>
      <c r="H11" s="18">
        <v>6812000</v>
      </c>
      <c r="I11" s="18">
        <v>7938000</v>
      </c>
      <c r="J11" s="18">
        <v>14183000</v>
      </c>
      <c r="K11" s="18">
        <v>14290700</v>
      </c>
      <c r="L11" s="18">
        <v>16855000</v>
      </c>
      <c r="M11" s="18">
        <v>5747500</v>
      </c>
    </row>
    <row r="12" spans="1:16" ht="18.75" x14ac:dyDescent="0.3">
      <c r="F12" s="16"/>
      <c r="G12" s="19" t="s">
        <v>11</v>
      </c>
      <c r="H12" s="20">
        <v>6812000</v>
      </c>
      <c r="I12" s="20">
        <v>7938000</v>
      </c>
      <c r="J12" s="20">
        <v>14183000</v>
      </c>
      <c r="K12" s="20">
        <v>14290700</v>
      </c>
      <c r="L12" s="20">
        <v>16855000</v>
      </c>
      <c r="M12" s="20">
        <v>5747500</v>
      </c>
    </row>
    <row r="13" spans="1:16" ht="18.75" x14ac:dyDescent="0.3">
      <c r="F13" s="16"/>
      <c r="G13" s="17" t="s">
        <v>13</v>
      </c>
      <c r="H13" s="21">
        <v>10</v>
      </c>
      <c r="I13" s="21">
        <v>12</v>
      </c>
      <c r="J13" s="21">
        <v>15</v>
      </c>
      <c r="K13" s="21">
        <v>20</v>
      </c>
      <c r="L13" s="21">
        <v>30</v>
      </c>
      <c r="M13" s="21">
        <v>8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10</v>
      </c>
      <c r="I15" s="21">
        <v>12</v>
      </c>
      <c r="J15" s="21">
        <v>15</v>
      </c>
      <c r="K15" s="21">
        <v>20</v>
      </c>
      <c r="L15" s="21">
        <v>30</v>
      </c>
      <c r="M15" s="21">
        <v>8</v>
      </c>
    </row>
    <row r="16" spans="1:16" ht="18.75" x14ac:dyDescent="0.35">
      <c r="F16" s="23"/>
      <c r="G16" s="19" t="s">
        <v>11</v>
      </c>
      <c r="H16" s="20">
        <v>6812000</v>
      </c>
      <c r="I16" s="20">
        <v>7938000</v>
      </c>
      <c r="J16" s="20">
        <v>14183000</v>
      </c>
      <c r="K16" s="20">
        <v>14290700</v>
      </c>
      <c r="L16" s="20">
        <v>16855000</v>
      </c>
      <c r="M16" s="20">
        <v>5747500</v>
      </c>
      <c r="P16" s="24"/>
    </row>
    <row r="17" spans="6:13" ht="18.75" x14ac:dyDescent="0.35">
      <c r="F17" s="23"/>
      <c r="G17" s="17" t="s">
        <v>9</v>
      </c>
      <c r="H17" s="25">
        <v>6812000</v>
      </c>
      <c r="I17" s="25">
        <v>7938000</v>
      </c>
      <c r="J17" s="25">
        <v>14183000</v>
      </c>
      <c r="K17" s="25">
        <v>14290700</v>
      </c>
      <c r="L17" s="25">
        <v>16855000</v>
      </c>
      <c r="M17" s="25">
        <v>5747500</v>
      </c>
    </row>
    <row r="18" spans="6:13" ht="18.75" x14ac:dyDescent="0.3">
      <c r="F18" s="16"/>
      <c r="G18" s="14" t="s">
        <v>17</v>
      </c>
      <c r="H18" s="26">
        <v>-6192729</v>
      </c>
      <c r="I18" s="26">
        <v>-7216365</v>
      </c>
      <c r="J18" s="26">
        <v>-12893634</v>
      </c>
      <c r="K18" s="26">
        <v>-12991544</v>
      </c>
      <c r="L18" s="26">
        <v>-15322726</v>
      </c>
      <c r="M18" s="26">
        <v>-5225000</v>
      </c>
    </row>
    <row r="19" spans="6:13" ht="18.75" x14ac:dyDescent="0.3">
      <c r="F19" s="16"/>
      <c r="G19" s="10" t="s">
        <v>16</v>
      </c>
      <c r="H19" s="11">
        <v>-6192729</v>
      </c>
      <c r="I19" s="11">
        <v>-7216365</v>
      </c>
      <c r="J19" s="11">
        <v>-12893634</v>
      </c>
      <c r="K19" s="11">
        <v>-12991544</v>
      </c>
      <c r="L19" s="11">
        <v>-15322726</v>
      </c>
      <c r="M19" s="11">
        <v>-5225000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441" priority="46" operator="containsText" text="#">
      <formula>NOT(ISERROR(SEARCH("#",H22)))</formula>
    </cfRule>
    <cfRule type="containsText" dxfId="440" priority="50" operator="containsText" text="BORED">
      <formula>NOT(ISERROR(SEARCH("BORED",H22)))</formula>
    </cfRule>
    <cfRule type="containsText" dxfId="439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438" priority="27" operator="containsText" text="X">
      <formula>NOT(ISERROR(SEARCH("X",H24)))</formula>
    </cfRule>
    <cfRule type="containsText" dxfId="437" priority="30" operator="containsText" text="#">
      <formula>NOT(ISERROR(SEARCH("#",H24)))</formula>
    </cfRule>
    <cfRule type="containsText" dxfId="436" priority="33" operator="containsText" text="BORED">
      <formula>NOT(ISERROR(SEARCH("BORED",H24)))</formula>
    </cfRule>
    <cfRule type="containsText" dxfId="435" priority="34" operator="containsText" text="HAPPY">
      <formula>NOT(ISERROR(SEARCH("HAPPY",H24)))</formula>
    </cfRule>
  </conditionalFormatting>
  <conditionalFormatting sqref="H22">
    <cfRule type="containsText" dxfId="434" priority="29" operator="containsText" text="X">
      <formula>NOT(ISERROR(SEARCH("X",H22)))</formula>
    </cfRule>
  </conditionalFormatting>
  <conditionalFormatting sqref="H23">
    <cfRule type="containsText" dxfId="433" priority="28" operator="containsText" text="X">
      <formula>NOT(ISERROR(SEARCH("X",H23)))</formula>
    </cfRule>
  </conditionalFormatting>
  <conditionalFormatting sqref="I22:M23">
    <cfRule type="containsText" dxfId="428" priority="20" operator="containsText" text="#">
      <formula>NOT(ISERROR(SEARCH("#",I22)))</formula>
    </cfRule>
    <cfRule type="containsText" dxfId="427" priority="24" operator="containsText" text="BORED">
      <formula>NOT(ISERROR(SEARCH("BORED",I22)))</formula>
    </cfRule>
    <cfRule type="containsText" dxfId="426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425" priority="1" operator="containsText" text="X">
      <formula>NOT(ISERROR(SEARCH("X",I24)))</formula>
    </cfRule>
    <cfRule type="containsText" dxfId="424" priority="4" operator="containsText" text="#">
      <formula>NOT(ISERROR(SEARCH("#",I24)))</formula>
    </cfRule>
    <cfRule type="containsText" dxfId="423" priority="7" operator="containsText" text="BORED">
      <formula>NOT(ISERROR(SEARCH("BORED",I24)))</formula>
    </cfRule>
    <cfRule type="containsText" dxfId="422" priority="8" operator="containsText" text="HAPPY">
      <formula>NOT(ISERROR(SEARCH("HAPPY",I24)))</formula>
    </cfRule>
  </conditionalFormatting>
  <conditionalFormatting sqref="I22:M22">
    <cfRule type="containsText" dxfId="421" priority="3" operator="containsText" text="X">
      <formula>NOT(ISERROR(SEARCH("X",I22)))</formula>
    </cfRule>
  </conditionalFormatting>
  <conditionalFormatting sqref="I23:M23">
    <cfRule type="containsText" dxfId="420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3BB23EAF-892E-4DC8-A705-E178AF7872D1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F7DED1BD-A4B1-4EEB-AAB9-0D041E7729DC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108836A8-42DD-4F3A-9FFD-BF0A713217C8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523F0765-19AE-4D78-B041-599BF5C2EBC1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BD6EAF4C-C18B-49C8-B889-46E8F2EEAB02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8036BED1-779D-4F9C-96D0-D261804E3B8F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C2508F24-3B2E-417C-AF5C-9B063CFEF128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249F3E64-D802-46D8-8C6E-38FEA1D20EA5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138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"FHN04"</f>
        <v>FHN04</v>
      </c>
    </row>
    <row r="6" spans="1:16" ht="20.25" x14ac:dyDescent="0.4">
      <c r="B6" s="4" t="s">
        <v>19</v>
      </c>
      <c r="C6" s="3">
        <f ca="1">MONTH(TODAY())</f>
        <v>5</v>
      </c>
      <c r="G6" s="37" t="s">
        <v>326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-6467727</v>
      </c>
      <c r="I9" s="11">
        <v>-9361819</v>
      </c>
      <c r="J9" s="11">
        <v>0</v>
      </c>
      <c r="K9" s="11">
        <v>-2354545</v>
      </c>
      <c r="L9" s="11">
        <v>0</v>
      </c>
      <c r="M9" s="11">
        <v>0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-6467727</v>
      </c>
      <c r="I10" s="15">
        <v>-9361819</v>
      </c>
      <c r="J10" s="15">
        <v>0</v>
      </c>
      <c r="K10" s="15">
        <v>-2354545</v>
      </c>
      <c r="L10" s="15">
        <v>0</v>
      </c>
      <c r="M10" s="15">
        <v>0</v>
      </c>
    </row>
    <row r="11" spans="1:16" ht="18.75" x14ac:dyDescent="0.3">
      <c r="B11" s="4" t="s">
        <v>22</v>
      </c>
      <c r="C11" s="3" t="str">
        <f>"L-"&amp;$G$5</f>
        <v>L-FHN04</v>
      </c>
      <c r="F11" s="16"/>
      <c r="G11" s="17" t="s">
        <v>9</v>
      </c>
      <c r="H11" s="18">
        <v>7114500</v>
      </c>
      <c r="I11" s="18">
        <v>10298000</v>
      </c>
      <c r="J11" s="18">
        <v>0</v>
      </c>
      <c r="K11" s="18">
        <v>2590000</v>
      </c>
      <c r="L11" s="18">
        <v>0</v>
      </c>
      <c r="M11" s="18">
        <v>0</v>
      </c>
    </row>
    <row r="12" spans="1:16" ht="18.75" x14ac:dyDescent="0.3">
      <c r="F12" s="16"/>
      <c r="G12" s="19" t="s">
        <v>11</v>
      </c>
      <c r="H12" s="20">
        <v>7114500</v>
      </c>
      <c r="I12" s="20">
        <v>10298000</v>
      </c>
      <c r="J12" s="20">
        <v>0</v>
      </c>
      <c r="K12" s="20">
        <v>2590000</v>
      </c>
      <c r="L12" s="20">
        <v>0</v>
      </c>
      <c r="M12" s="20">
        <v>0</v>
      </c>
    </row>
    <row r="13" spans="1:16" ht="18.75" x14ac:dyDescent="0.3">
      <c r="F13" s="16"/>
      <c r="G13" s="17" t="s">
        <v>13</v>
      </c>
      <c r="H13" s="21">
        <v>3</v>
      </c>
      <c r="I13" s="21">
        <v>4</v>
      </c>
      <c r="J13" s="21">
        <v>0</v>
      </c>
      <c r="K13" s="21">
        <v>1</v>
      </c>
      <c r="L13" s="21">
        <v>0</v>
      </c>
      <c r="M13" s="21">
        <v>0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3</v>
      </c>
      <c r="I15" s="21">
        <v>4</v>
      </c>
      <c r="J15" s="21">
        <v>0</v>
      </c>
      <c r="K15" s="21">
        <v>1</v>
      </c>
      <c r="L15" s="21">
        <v>0</v>
      </c>
      <c r="M15" s="21">
        <v>0</v>
      </c>
    </row>
    <row r="16" spans="1:16" ht="18.75" x14ac:dyDescent="0.35">
      <c r="F16" s="23"/>
      <c r="G16" s="19" t="s">
        <v>11</v>
      </c>
      <c r="H16" s="20">
        <v>7114500</v>
      </c>
      <c r="I16" s="20">
        <v>10298000</v>
      </c>
      <c r="J16" s="20">
        <v>0</v>
      </c>
      <c r="K16" s="20">
        <v>2590000</v>
      </c>
      <c r="L16" s="20">
        <v>0</v>
      </c>
      <c r="M16" s="20">
        <v>0</v>
      </c>
      <c r="P16" s="24"/>
    </row>
    <row r="17" spans="6:13" ht="18.75" x14ac:dyDescent="0.35">
      <c r="F17" s="23"/>
      <c r="G17" s="17" t="s">
        <v>9</v>
      </c>
      <c r="H17" s="25">
        <v>7114500</v>
      </c>
      <c r="I17" s="25">
        <v>10298000</v>
      </c>
      <c r="J17" s="25">
        <v>0</v>
      </c>
      <c r="K17" s="25">
        <v>2590000</v>
      </c>
      <c r="L17" s="25">
        <v>0</v>
      </c>
      <c r="M17" s="25">
        <v>0</v>
      </c>
    </row>
    <row r="18" spans="6:13" ht="18.75" x14ac:dyDescent="0.3">
      <c r="F18" s="16"/>
      <c r="G18" s="14" t="s">
        <v>17</v>
      </c>
      <c r="H18" s="26">
        <v>-6467727</v>
      </c>
      <c r="I18" s="26">
        <v>-9361819</v>
      </c>
      <c r="J18" s="26">
        <v>0</v>
      </c>
      <c r="K18" s="26">
        <v>-2354545</v>
      </c>
      <c r="L18" s="26">
        <v>0</v>
      </c>
      <c r="M18" s="26">
        <v>0</v>
      </c>
    </row>
    <row r="19" spans="6:13" ht="18.75" x14ac:dyDescent="0.3">
      <c r="F19" s="16"/>
      <c r="G19" s="10" t="s">
        <v>16</v>
      </c>
      <c r="H19" s="11">
        <v>-6467727</v>
      </c>
      <c r="I19" s="11">
        <v>-9361819</v>
      </c>
      <c r="J19" s="11">
        <v>0</v>
      </c>
      <c r="K19" s="11">
        <v>-2354545</v>
      </c>
      <c r="L19" s="11">
        <v>0</v>
      </c>
      <c r="M19" s="11">
        <v>0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1585" priority="46" operator="containsText" text="#">
      <formula>NOT(ISERROR(SEARCH("#",H22)))</formula>
    </cfRule>
    <cfRule type="containsText" dxfId="1584" priority="50" operator="containsText" text="BORED">
      <formula>NOT(ISERROR(SEARCH("BORED",H22)))</formula>
    </cfRule>
    <cfRule type="containsText" dxfId="1583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1582" priority="27" operator="containsText" text="X">
      <formula>NOT(ISERROR(SEARCH("X",H24)))</formula>
    </cfRule>
    <cfRule type="containsText" dxfId="1581" priority="30" operator="containsText" text="#">
      <formula>NOT(ISERROR(SEARCH("#",H24)))</formula>
    </cfRule>
    <cfRule type="containsText" dxfId="1580" priority="33" operator="containsText" text="BORED">
      <formula>NOT(ISERROR(SEARCH("BORED",H24)))</formula>
    </cfRule>
    <cfRule type="containsText" dxfId="1579" priority="34" operator="containsText" text="HAPPY">
      <formula>NOT(ISERROR(SEARCH("HAPPY",H24)))</formula>
    </cfRule>
  </conditionalFormatting>
  <conditionalFormatting sqref="H22">
    <cfRule type="containsText" dxfId="1578" priority="29" operator="containsText" text="X">
      <formula>NOT(ISERROR(SEARCH("X",H22)))</formula>
    </cfRule>
  </conditionalFormatting>
  <conditionalFormatting sqref="H23">
    <cfRule type="containsText" dxfId="1577" priority="28" operator="containsText" text="X">
      <formula>NOT(ISERROR(SEARCH("X",H23)))</formula>
    </cfRule>
  </conditionalFormatting>
  <conditionalFormatting sqref="I22:M23">
    <cfRule type="containsText" dxfId="1572" priority="20" operator="containsText" text="#">
      <formula>NOT(ISERROR(SEARCH("#",I22)))</formula>
    </cfRule>
    <cfRule type="containsText" dxfId="1571" priority="24" operator="containsText" text="BORED">
      <formula>NOT(ISERROR(SEARCH("BORED",I22)))</formula>
    </cfRule>
    <cfRule type="containsText" dxfId="1570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1569" priority="1" operator="containsText" text="X">
      <formula>NOT(ISERROR(SEARCH("X",I24)))</formula>
    </cfRule>
    <cfRule type="containsText" dxfId="1568" priority="4" operator="containsText" text="#">
      <formula>NOT(ISERROR(SEARCH("#",I24)))</formula>
    </cfRule>
    <cfRule type="containsText" dxfId="1567" priority="7" operator="containsText" text="BORED">
      <formula>NOT(ISERROR(SEARCH("BORED",I24)))</formula>
    </cfRule>
    <cfRule type="containsText" dxfId="1566" priority="8" operator="containsText" text="HAPPY">
      <formula>NOT(ISERROR(SEARCH("HAPPY",I24)))</formula>
    </cfRule>
  </conditionalFormatting>
  <conditionalFormatting sqref="I22:M22">
    <cfRule type="containsText" dxfId="1565" priority="3" operator="containsText" text="X">
      <formula>NOT(ISERROR(SEARCH("X",I22)))</formula>
    </cfRule>
  </conditionalFormatting>
  <conditionalFormatting sqref="I23:M23">
    <cfRule type="containsText" dxfId="1564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61B349F0-453D-43F5-99A1-7CCCF605C240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375DA213-FB8C-4EA9-AA30-E06948C2171A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EE3CACA5-F5AF-4B52-9178-C4CEF264C11C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5BE8493B-EF6B-4648-B84E-1B8F6B0B43E6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58AD842E-423C-40B9-9A25-748C78ED8936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C274DC5C-4086-4403-A910-07CD057396F6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9DA10BF2-119C-4D2D-9498-21F70B9A4A2B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6BDC7551-8725-4A50-B68C-4E28F4BD21BB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273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"SSG19"</f>
        <v>SSG19</v>
      </c>
    </row>
    <row r="6" spans="1:16" ht="20.25" x14ac:dyDescent="0.4">
      <c r="B6" s="4" t="s">
        <v>19</v>
      </c>
      <c r="C6" s="3">
        <f ca="1">MONTH(TODAY())</f>
        <v>5</v>
      </c>
      <c r="G6" s="37" t="s">
        <v>371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-5125274</v>
      </c>
      <c r="I9" s="11">
        <v>-19735955</v>
      </c>
      <c r="J9" s="11">
        <v>-20542724</v>
      </c>
      <c r="K9" s="11">
        <v>-22316544</v>
      </c>
      <c r="L9" s="11">
        <v>-17140180</v>
      </c>
      <c r="M9" s="11">
        <v>-3505455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-5125274</v>
      </c>
      <c r="I10" s="15">
        <v>-19735955</v>
      </c>
      <c r="J10" s="15">
        <v>-20542724</v>
      </c>
      <c r="K10" s="15">
        <v>-22316544</v>
      </c>
      <c r="L10" s="15">
        <v>-17140180</v>
      </c>
      <c r="M10" s="15">
        <v>-3505455</v>
      </c>
    </row>
    <row r="11" spans="1:16" ht="18.75" x14ac:dyDescent="0.3">
      <c r="B11" s="4" t="s">
        <v>22</v>
      </c>
      <c r="C11" s="3" t="str">
        <f>"L-"&amp;$G$5</f>
        <v>L-SSG19</v>
      </c>
      <c r="F11" s="16"/>
      <c r="G11" s="17" t="s">
        <v>9</v>
      </c>
      <c r="H11" s="18">
        <v>5637800</v>
      </c>
      <c r="I11" s="18">
        <v>21709550</v>
      </c>
      <c r="J11" s="18">
        <v>22597000</v>
      </c>
      <c r="K11" s="18">
        <v>24548200</v>
      </c>
      <c r="L11" s="18">
        <v>18854200</v>
      </c>
      <c r="M11" s="18">
        <v>3856000</v>
      </c>
    </row>
    <row r="12" spans="1:16" ht="18.75" x14ac:dyDescent="0.3">
      <c r="F12" s="16"/>
      <c r="G12" s="19" t="s">
        <v>11</v>
      </c>
      <c r="H12" s="20">
        <v>5637800</v>
      </c>
      <c r="I12" s="20">
        <v>21709550</v>
      </c>
      <c r="J12" s="20">
        <v>22597000</v>
      </c>
      <c r="K12" s="20">
        <v>24548200</v>
      </c>
      <c r="L12" s="20">
        <v>18854200</v>
      </c>
      <c r="M12" s="20">
        <v>3856000</v>
      </c>
    </row>
    <row r="13" spans="1:16" ht="18.75" x14ac:dyDescent="0.3">
      <c r="F13" s="16"/>
      <c r="G13" s="17" t="s">
        <v>13</v>
      </c>
      <c r="H13" s="21">
        <v>6</v>
      </c>
      <c r="I13" s="21">
        <v>13</v>
      </c>
      <c r="J13" s="21">
        <v>21</v>
      </c>
      <c r="K13" s="21">
        <v>20</v>
      </c>
      <c r="L13" s="21">
        <v>18</v>
      </c>
      <c r="M13" s="21">
        <v>3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6</v>
      </c>
      <c r="I15" s="21">
        <v>13</v>
      </c>
      <c r="J15" s="21">
        <v>21</v>
      </c>
      <c r="K15" s="21">
        <v>20</v>
      </c>
      <c r="L15" s="21">
        <v>18</v>
      </c>
      <c r="M15" s="21">
        <v>3</v>
      </c>
    </row>
    <row r="16" spans="1:16" ht="18.75" x14ac:dyDescent="0.35">
      <c r="F16" s="23"/>
      <c r="G16" s="19" t="s">
        <v>11</v>
      </c>
      <c r="H16" s="20">
        <v>5637800</v>
      </c>
      <c r="I16" s="20">
        <v>21709550</v>
      </c>
      <c r="J16" s="20">
        <v>22597000</v>
      </c>
      <c r="K16" s="20">
        <v>24548200</v>
      </c>
      <c r="L16" s="20">
        <v>18854200</v>
      </c>
      <c r="M16" s="20">
        <v>3856000</v>
      </c>
      <c r="P16" s="24"/>
    </row>
    <row r="17" spans="6:13" ht="18.75" x14ac:dyDescent="0.35">
      <c r="F17" s="23"/>
      <c r="G17" s="17" t="s">
        <v>9</v>
      </c>
      <c r="H17" s="25">
        <v>5637800</v>
      </c>
      <c r="I17" s="25">
        <v>21709550</v>
      </c>
      <c r="J17" s="25">
        <v>22597000</v>
      </c>
      <c r="K17" s="25">
        <v>24548200</v>
      </c>
      <c r="L17" s="25">
        <v>18854200</v>
      </c>
      <c r="M17" s="25">
        <v>3856000</v>
      </c>
    </row>
    <row r="18" spans="6:13" ht="18.75" x14ac:dyDescent="0.3">
      <c r="F18" s="16"/>
      <c r="G18" s="14" t="s">
        <v>17</v>
      </c>
      <c r="H18" s="26">
        <v>-5125274</v>
      </c>
      <c r="I18" s="26">
        <v>-19735955</v>
      </c>
      <c r="J18" s="26">
        <v>-20542724</v>
      </c>
      <c r="K18" s="26">
        <v>-22316544</v>
      </c>
      <c r="L18" s="26">
        <v>-17140180</v>
      </c>
      <c r="M18" s="26">
        <v>-3505455</v>
      </c>
    </row>
    <row r="19" spans="6:13" ht="18.75" x14ac:dyDescent="0.3">
      <c r="F19" s="16"/>
      <c r="G19" s="10" t="s">
        <v>16</v>
      </c>
      <c r="H19" s="11">
        <v>-5125274</v>
      </c>
      <c r="I19" s="11">
        <v>-19735955</v>
      </c>
      <c r="J19" s="11">
        <v>-20542724</v>
      </c>
      <c r="K19" s="11">
        <v>-22316544</v>
      </c>
      <c r="L19" s="11">
        <v>-17140180</v>
      </c>
      <c r="M19" s="11">
        <v>-3505455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415" priority="46" operator="containsText" text="#">
      <formula>NOT(ISERROR(SEARCH("#",H22)))</formula>
    </cfRule>
    <cfRule type="containsText" dxfId="414" priority="50" operator="containsText" text="BORED">
      <formula>NOT(ISERROR(SEARCH("BORED",H22)))</formula>
    </cfRule>
    <cfRule type="containsText" dxfId="413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412" priority="27" operator="containsText" text="X">
      <formula>NOT(ISERROR(SEARCH("X",H24)))</formula>
    </cfRule>
    <cfRule type="containsText" dxfId="411" priority="30" operator="containsText" text="#">
      <formula>NOT(ISERROR(SEARCH("#",H24)))</formula>
    </cfRule>
    <cfRule type="containsText" dxfId="410" priority="33" operator="containsText" text="BORED">
      <formula>NOT(ISERROR(SEARCH("BORED",H24)))</formula>
    </cfRule>
    <cfRule type="containsText" dxfId="409" priority="34" operator="containsText" text="HAPPY">
      <formula>NOT(ISERROR(SEARCH("HAPPY",H24)))</formula>
    </cfRule>
  </conditionalFormatting>
  <conditionalFormatting sqref="H22">
    <cfRule type="containsText" dxfId="408" priority="29" operator="containsText" text="X">
      <formula>NOT(ISERROR(SEARCH("X",H22)))</formula>
    </cfRule>
  </conditionalFormatting>
  <conditionalFormatting sqref="H23">
    <cfRule type="containsText" dxfId="407" priority="28" operator="containsText" text="X">
      <formula>NOT(ISERROR(SEARCH("X",H23)))</formula>
    </cfRule>
  </conditionalFormatting>
  <conditionalFormatting sqref="I22:M23">
    <cfRule type="containsText" dxfId="402" priority="20" operator="containsText" text="#">
      <formula>NOT(ISERROR(SEARCH("#",I22)))</formula>
    </cfRule>
    <cfRule type="containsText" dxfId="401" priority="24" operator="containsText" text="BORED">
      <formula>NOT(ISERROR(SEARCH("BORED",I22)))</formula>
    </cfRule>
    <cfRule type="containsText" dxfId="400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399" priority="1" operator="containsText" text="X">
      <formula>NOT(ISERROR(SEARCH("X",I24)))</formula>
    </cfRule>
    <cfRule type="containsText" dxfId="398" priority="4" operator="containsText" text="#">
      <formula>NOT(ISERROR(SEARCH("#",I24)))</formula>
    </cfRule>
    <cfRule type="containsText" dxfId="397" priority="7" operator="containsText" text="BORED">
      <formula>NOT(ISERROR(SEARCH("BORED",I24)))</formula>
    </cfRule>
    <cfRule type="containsText" dxfId="396" priority="8" operator="containsText" text="HAPPY">
      <formula>NOT(ISERROR(SEARCH("HAPPY",I24)))</formula>
    </cfRule>
  </conditionalFormatting>
  <conditionalFormatting sqref="I22:M22">
    <cfRule type="containsText" dxfId="395" priority="3" operator="containsText" text="X">
      <formula>NOT(ISERROR(SEARCH("X",I22)))</formula>
    </cfRule>
  </conditionalFormatting>
  <conditionalFormatting sqref="I23:M23">
    <cfRule type="containsText" dxfId="394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C6D4AC0F-CAB0-45BB-B689-41D79D754A18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89946B03-85F0-483E-9FFC-254AB0DC1A2C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724407AD-0BDD-4F2E-B237-F87FDF4B3156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28E25349-C7DE-4512-91CB-12B41509461D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08425AF9-CE6E-43D2-9C2A-275E106F2EB5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72DAC2AC-A20F-4772-837A-4C7BE11208FE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5FD0008B-A095-4022-A33D-7AFBC71AE839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195CB2EA-D322-4D08-805B-BF9EA6F263B0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276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"SSG21"</f>
        <v>SSG21</v>
      </c>
    </row>
    <row r="6" spans="1:16" ht="20.25" x14ac:dyDescent="0.4">
      <c r="B6" s="4" t="s">
        <v>19</v>
      </c>
      <c r="C6" s="3">
        <f ca="1">MONTH(TODAY())</f>
        <v>5</v>
      </c>
      <c r="G6" s="37" t="s">
        <v>372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-5560453</v>
      </c>
      <c r="I9" s="11">
        <v>-29701139</v>
      </c>
      <c r="J9" s="11">
        <v>-9705679</v>
      </c>
      <c r="K9" s="11">
        <v>-14075726</v>
      </c>
      <c r="L9" s="11">
        <v>-10880682</v>
      </c>
      <c r="M9" s="11">
        <v>-45818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-5560453</v>
      </c>
      <c r="I10" s="15">
        <v>-29701139</v>
      </c>
      <c r="J10" s="15">
        <v>-9705679</v>
      </c>
      <c r="K10" s="15">
        <v>-14075726</v>
      </c>
      <c r="L10" s="15">
        <v>-10880682</v>
      </c>
      <c r="M10" s="15">
        <v>-45818</v>
      </c>
    </row>
    <row r="11" spans="1:16" ht="18.75" x14ac:dyDescent="0.3">
      <c r="B11" s="4" t="s">
        <v>22</v>
      </c>
      <c r="C11" s="3" t="str">
        <f>"L-"&amp;$G$5</f>
        <v>L-SSG21</v>
      </c>
      <c r="F11" s="16"/>
      <c r="G11" s="17" t="s">
        <v>9</v>
      </c>
      <c r="H11" s="18">
        <v>6116500</v>
      </c>
      <c r="I11" s="18">
        <v>32671250</v>
      </c>
      <c r="J11" s="18">
        <v>10676250</v>
      </c>
      <c r="K11" s="18">
        <v>15483300</v>
      </c>
      <c r="L11" s="18">
        <v>11968750</v>
      </c>
      <c r="M11" s="18">
        <v>50400</v>
      </c>
    </row>
    <row r="12" spans="1:16" ht="18.75" x14ac:dyDescent="0.3">
      <c r="F12" s="16"/>
      <c r="G12" s="19" t="s">
        <v>11</v>
      </c>
      <c r="H12" s="20">
        <v>6116500</v>
      </c>
      <c r="I12" s="20">
        <v>32671250</v>
      </c>
      <c r="J12" s="20">
        <v>10676250</v>
      </c>
      <c r="K12" s="20">
        <v>15483300</v>
      </c>
      <c r="L12" s="20">
        <v>11968750</v>
      </c>
      <c r="M12" s="20">
        <v>50400</v>
      </c>
    </row>
    <row r="13" spans="1:16" ht="18.75" x14ac:dyDescent="0.3">
      <c r="F13" s="16"/>
      <c r="G13" s="17" t="s">
        <v>13</v>
      </c>
      <c r="H13" s="21">
        <v>8</v>
      </c>
      <c r="I13" s="21">
        <v>18</v>
      </c>
      <c r="J13" s="21">
        <v>13</v>
      </c>
      <c r="K13" s="21">
        <v>14</v>
      </c>
      <c r="L13" s="21">
        <v>10</v>
      </c>
      <c r="M13" s="21">
        <v>2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8</v>
      </c>
      <c r="I15" s="21">
        <v>18</v>
      </c>
      <c r="J15" s="21">
        <v>13</v>
      </c>
      <c r="K15" s="21">
        <v>14</v>
      </c>
      <c r="L15" s="21">
        <v>10</v>
      </c>
      <c r="M15" s="21">
        <v>2</v>
      </c>
    </row>
    <row r="16" spans="1:16" ht="18.75" x14ac:dyDescent="0.35">
      <c r="F16" s="23"/>
      <c r="G16" s="19" t="s">
        <v>11</v>
      </c>
      <c r="H16" s="20">
        <v>6116500</v>
      </c>
      <c r="I16" s="20">
        <v>32671250</v>
      </c>
      <c r="J16" s="20">
        <v>10676250</v>
      </c>
      <c r="K16" s="20">
        <v>15483300</v>
      </c>
      <c r="L16" s="20">
        <v>11968750</v>
      </c>
      <c r="M16" s="20">
        <v>50400</v>
      </c>
      <c r="P16" s="24"/>
    </row>
    <row r="17" spans="6:13" ht="18.75" x14ac:dyDescent="0.35">
      <c r="F17" s="23"/>
      <c r="G17" s="17" t="s">
        <v>9</v>
      </c>
      <c r="H17" s="25">
        <v>6116500</v>
      </c>
      <c r="I17" s="25">
        <v>32671250</v>
      </c>
      <c r="J17" s="25">
        <v>10676250</v>
      </c>
      <c r="K17" s="25">
        <v>15483300</v>
      </c>
      <c r="L17" s="25">
        <v>11968750</v>
      </c>
      <c r="M17" s="25">
        <v>50400</v>
      </c>
    </row>
    <row r="18" spans="6:13" ht="18.75" x14ac:dyDescent="0.3">
      <c r="F18" s="16"/>
      <c r="G18" s="14" t="s">
        <v>17</v>
      </c>
      <c r="H18" s="26">
        <v>-5560453</v>
      </c>
      <c r="I18" s="26">
        <v>-29701139</v>
      </c>
      <c r="J18" s="26">
        <v>-9705679</v>
      </c>
      <c r="K18" s="26">
        <v>-14075726</v>
      </c>
      <c r="L18" s="26">
        <v>-10880682</v>
      </c>
      <c r="M18" s="26">
        <v>-45818</v>
      </c>
    </row>
    <row r="19" spans="6:13" ht="18.75" x14ac:dyDescent="0.3">
      <c r="F19" s="16"/>
      <c r="G19" s="10" t="s">
        <v>16</v>
      </c>
      <c r="H19" s="11">
        <v>-5560453</v>
      </c>
      <c r="I19" s="11">
        <v>-29701139</v>
      </c>
      <c r="J19" s="11">
        <v>-9705679</v>
      </c>
      <c r="K19" s="11">
        <v>-14075726</v>
      </c>
      <c r="L19" s="11">
        <v>-10880682</v>
      </c>
      <c r="M19" s="11">
        <v>-45818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389" priority="46" operator="containsText" text="#">
      <formula>NOT(ISERROR(SEARCH("#",H22)))</formula>
    </cfRule>
    <cfRule type="containsText" dxfId="388" priority="50" operator="containsText" text="BORED">
      <formula>NOT(ISERROR(SEARCH("BORED",H22)))</formula>
    </cfRule>
    <cfRule type="containsText" dxfId="387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386" priority="27" operator="containsText" text="X">
      <formula>NOT(ISERROR(SEARCH("X",H24)))</formula>
    </cfRule>
    <cfRule type="containsText" dxfId="385" priority="30" operator="containsText" text="#">
      <formula>NOT(ISERROR(SEARCH("#",H24)))</formula>
    </cfRule>
    <cfRule type="containsText" dxfId="384" priority="33" operator="containsText" text="BORED">
      <formula>NOT(ISERROR(SEARCH("BORED",H24)))</formula>
    </cfRule>
    <cfRule type="containsText" dxfId="383" priority="34" operator="containsText" text="HAPPY">
      <formula>NOT(ISERROR(SEARCH("HAPPY",H24)))</formula>
    </cfRule>
  </conditionalFormatting>
  <conditionalFormatting sqref="H22">
    <cfRule type="containsText" dxfId="382" priority="29" operator="containsText" text="X">
      <formula>NOT(ISERROR(SEARCH("X",H22)))</formula>
    </cfRule>
  </conditionalFormatting>
  <conditionalFormatting sqref="H23">
    <cfRule type="containsText" dxfId="381" priority="28" operator="containsText" text="X">
      <formula>NOT(ISERROR(SEARCH("X",H23)))</formula>
    </cfRule>
  </conditionalFormatting>
  <conditionalFormatting sqref="I22:M23">
    <cfRule type="containsText" dxfId="376" priority="20" operator="containsText" text="#">
      <formula>NOT(ISERROR(SEARCH("#",I22)))</formula>
    </cfRule>
    <cfRule type="containsText" dxfId="375" priority="24" operator="containsText" text="BORED">
      <formula>NOT(ISERROR(SEARCH("BORED",I22)))</formula>
    </cfRule>
    <cfRule type="containsText" dxfId="374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373" priority="1" operator="containsText" text="X">
      <formula>NOT(ISERROR(SEARCH("X",I24)))</formula>
    </cfRule>
    <cfRule type="containsText" dxfId="372" priority="4" operator="containsText" text="#">
      <formula>NOT(ISERROR(SEARCH("#",I24)))</formula>
    </cfRule>
    <cfRule type="containsText" dxfId="371" priority="7" operator="containsText" text="BORED">
      <formula>NOT(ISERROR(SEARCH("BORED",I24)))</formula>
    </cfRule>
    <cfRule type="containsText" dxfId="370" priority="8" operator="containsText" text="HAPPY">
      <formula>NOT(ISERROR(SEARCH("HAPPY",I24)))</formula>
    </cfRule>
  </conditionalFormatting>
  <conditionalFormatting sqref="I22:M22">
    <cfRule type="containsText" dxfId="369" priority="3" operator="containsText" text="X">
      <formula>NOT(ISERROR(SEARCH("X",I22)))</formula>
    </cfRule>
  </conditionalFormatting>
  <conditionalFormatting sqref="I23:M23">
    <cfRule type="containsText" dxfId="368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F711E743-1A1F-47B3-98CD-E2F600DED3EC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F0FB67BE-0B48-45E7-88F5-B8D3CE0CA8FF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E146AF43-71D5-4DE8-90C0-A76608DEFC8D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8CD20491-A3A2-428F-8B2C-31275E52176A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84C4052A-25CB-4FA8-A5D8-1E3C7011DB37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E0CB2093-4C1B-4CF6-8FFC-852B68487BA7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56F80744-A4A2-4BD0-9BB8-3A8A1F00F54F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30160F47-1F00-4A5B-8BF0-11A5B6C6E564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279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"SSG22"</f>
        <v>SSG22</v>
      </c>
    </row>
    <row r="6" spans="1:16" ht="20.25" x14ac:dyDescent="0.4">
      <c r="B6" s="4" t="s">
        <v>19</v>
      </c>
      <c r="C6" s="3">
        <f ca="1">MONTH(TODAY())</f>
        <v>5</v>
      </c>
      <c r="G6" s="37" t="s">
        <v>373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-3926727</v>
      </c>
      <c r="I9" s="11">
        <v>-10418728</v>
      </c>
      <c r="J9" s="11">
        <v>-4495089</v>
      </c>
      <c r="K9" s="11">
        <v>-6330907</v>
      </c>
      <c r="L9" s="11">
        <v>-6048183</v>
      </c>
      <c r="M9" s="11">
        <v>-809273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-3926727</v>
      </c>
      <c r="I10" s="15">
        <v>-10418728</v>
      </c>
      <c r="J10" s="15">
        <v>-4495089</v>
      </c>
      <c r="K10" s="15">
        <v>-6330907</v>
      </c>
      <c r="L10" s="15">
        <v>-6048183</v>
      </c>
      <c r="M10" s="15">
        <v>-809273</v>
      </c>
    </row>
    <row r="11" spans="1:16" ht="18.75" x14ac:dyDescent="0.3">
      <c r="B11" s="4" t="s">
        <v>22</v>
      </c>
      <c r="C11" s="3" t="str">
        <f>"L-"&amp;$G$5</f>
        <v>L-SSG22</v>
      </c>
      <c r="F11" s="16"/>
      <c r="G11" s="17" t="s">
        <v>9</v>
      </c>
      <c r="H11" s="18">
        <v>4319400</v>
      </c>
      <c r="I11" s="18">
        <v>11460600</v>
      </c>
      <c r="J11" s="18">
        <v>4944600</v>
      </c>
      <c r="K11" s="18">
        <v>6964000</v>
      </c>
      <c r="L11" s="18">
        <v>6653000</v>
      </c>
      <c r="M11" s="18">
        <v>890200</v>
      </c>
    </row>
    <row r="12" spans="1:16" ht="18.75" x14ac:dyDescent="0.3">
      <c r="F12" s="16"/>
      <c r="G12" s="19" t="s">
        <v>11</v>
      </c>
      <c r="H12" s="20">
        <v>4319400</v>
      </c>
      <c r="I12" s="20">
        <v>11460600</v>
      </c>
      <c r="J12" s="20">
        <v>4944600</v>
      </c>
      <c r="K12" s="20">
        <v>6964000</v>
      </c>
      <c r="L12" s="20">
        <v>6653000</v>
      </c>
      <c r="M12" s="20">
        <v>890200</v>
      </c>
    </row>
    <row r="13" spans="1:16" ht="18.75" x14ac:dyDescent="0.3">
      <c r="F13" s="16"/>
      <c r="G13" s="17" t="s">
        <v>13</v>
      </c>
      <c r="H13" s="21">
        <v>7</v>
      </c>
      <c r="I13" s="21">
        <v>11</v>
      </c>
      <c r="J13" s="21">
        <v>9</v>
      </c>
      <c r="K13" s="21">
        <v>6</v>
      </c>
      <c r="L13" s="21">
        <v>10</v>
      </c>
      <c r="M13" s="21">
        <v>3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7</v>
      </c>
      <c r="I15" s="21">
        <v>11</v>
      </c>
      <c r="J15" s="21">
        <v>9</v>
      </c>
      <c r="K15" s="21">
        <v>6</v>
      </c>
      <c r="L15" s="21">
        <v>10</v>
      </c>
      <c r="M15" s="21">
        <v>3</v>
      </c>
    </row>
    <row r="16" spans="1:16" ht="18.75" x14ac:dyDescent="0.35">
      <c r="F16" s="23"/>
      <c r="G16" s="19" t="s">
        <v>11</v>
      </c>
      <c r="H16" s="20">
        <v>4319400</v>
      </c>
      <c r="I16" s="20">
        <v>11460600</v>
      </c>
      <c r="J16" s="20">
        <v>4944600</v>
      </c>
      <c r="K16" s="20">
        <v>6964000</v>
      </c>
      <c r="L16" s="20">
        <v>6653000</v>
      </c>
      <c r="M16" s="20">
        <v>890200</v>
      </c>
      <c r="P16" s="24"/>
    </row>
    <row r="17" spans="6:13" ht="18.75" x14ac:dyDescent="0.35">
      <c r="F17" s="23"/>
      <c r="G17" s="17" t="s">
        <v>9</v>
      </c>
      <c r="H17" s="25">
        <v>4319400</v>
      </c>
      <c r="I17" s="25">
        <v>11460600</v>
      </c>
      <c r="J17" s="25">
        <v>4944600</v>
      </c>
      <c r="K17" s="25">
        <v>6964000</v>
      </c>
      <c r="L17" s="25">
        <v>6653000</v>
      </c>
      <c r="M17" s="25">
        <v>890200</v>
      </c>
    </row>
    <row r="18" spans="6:13" ht="18.75" x14ac:dyDescent="0.3">
      <c r="F18" s="16"/>
      <c r="G18" s="14" t="s">
        <v>17</v>
      </c>
      <c r="H18" s="26">
        <v>-3926727</v>
      </c>
      <c r="I18" s="26">
        <v>-10418728</v>
      </c>
      <c r="J18" s="26">
        <v>-4495089</v>
      </c>
      <c r="K18" s="26">
        <v>-6330907</v>
      </c>
      <c r="L18" s="26">
        <v>-6048183</v>
      </c>
      <c r="M18" s="26">
        <v>-809273</v>
      </c>
    </row>
    <row r="19" spans="6:13" ht="18.75" x14ac:dyDescent="0.3">
      <c r="F19" s="16"/>
      <c r="G19" s="10" t="s">
        <v>16</v>
      </c>
      <c r="H19" s="11">
        <v>-3926727</v>
      </c>
      <c r="I19" s="11">
        <v>-10418728</v>
      </c>
      <c r="J19" s="11">
        <v>-4495089</v>
      </c>
      <c r="K19" s="11">
        <v>-6330907</v>
      </c>
      <c r="L19" s="11">
        <v>-6048183</v>
      </c>
      <c r="M19" s="11">
        <v>-809273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363" priority="46" operator="containsText" text="#">
      <formula>NOT(ISERROR(SEARCH("#",H22)))</formula>
    </cfRule>
    <cfRule type="containsText" dxfId="362" priority="50" operator="containsText" text="BORED">
      <formula>NOT(ISERROR(SEARCH("BORED",H22)))</formula>
    </cfRule>
    <cfRule type="containsText" dxfId="361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360" priority="27" operator="containsText" text="X">
      <formula>NOT(ISERROR(SEARCH("X",H24)))</formula>
    </cfRule>
    <cfRule type="containsText" dxfId="359" priority="30" operator="containsText" text="#">
      <formula>NOT(ISERROR(SEARCH("#",H24)))</formula>
    </cfRule>
    <cfRule type="containsText" dxfId="358" priority="33" operator="containsText" text="BORED">
      <formula>NOT(ISERROR(SEARCH("BORED",H24)))</formula>
    </cfRule>
    <cfRule type="containsText" dxfId="357" priority="34" operator="containsText" text="HAPPY">
      <formula>NOT(ISERROR(SEARCH("HAPPY",H24)))</formula>
    </cfRule>
  </conditionalFormatting>
  <conditionalFormatting sqref="H22">
    <cfRule type="containsText" dxfId="356" priority="29" operator="containsText" text="X">
      <formula>NOT(ISERROR(SEARCH("X",H22)))</formula>
    </cfRule>
  </conditionalFormatting>
  <conditionalFormatting sqref="H23">
    <cfRule type="containsText" dxfId="355" priority="28" operator="containsText" text="X">
      <formula>NOT(ISERROR(SEARCH("X",H23)))</formula>
    </cfRule>
  </conditionalFormatting>
  <conditionalFormatting sqref="I22:M23">
    <cfRule type="containsText" dxfId="350" priority="20" operator="containsText" text="#">
      <formula>NOT(ISERROR(SEARCH("#",I22)))</formula>
    </cfRule>
    <cfRule type="containsText" dxfId="349" priority="24" operator="containsText" text="BORED">
      <formula>NOT(ISERROR(SEARCH("BORED",I22)))</formula>
    </cfRule>
    <cfRule type="containsText" dxfId="348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347" priority="1" operator="containsText" text="X">
      <formula>NOT(ISERROR(SEARCH("X",I24)))</formula>
    </cfRule>
    <cfRule type="containsText" dxfId="346" priority="4" operator="containsText" text="#">
      <formula>NOT(ISERROR(SEARCH("#",I24)))</formula>
    </cfRule>
    <cfRule type="containsText" dxfId="345" priority="7" operator="containsText" text="BORED">
      <formula>NOT(ISERROR(SEARCH("BORED",I24)))</formula>
    </cfRule>
    <cfRule type="containsText" dxfId="344" priority="8" operator="containsText" text="HAPPY">
      <formula>NOT(ISERROR(SEARCH("HAPPY",I24)))</formula>
    </cfRule>
  </conditionalFormatting>
  <conditionalFormatting sqref="I22:M22">
    <cfRule type="containsText" dxfId="343" priority="3" operator="containsText" text="X">
      <formula>NOT(ISERROR(SEARCH("X",I22)))</formula>
    </cfRule>
  </conditionalFormatting>
  <conditionalFormatting sqref="I23:M23">
    <cfRule type="containsText" dxfId="342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EB4A20CE-F76B-4F07-858B-8E186C3FACF7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4D000242-4D3B-4BBE-AE49-1F17FB8C95EB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72240AB5-EDB9-4701-A7D8-DF6EC2A484BB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3669C44E-3BBB-4CFC-825F-4FD22FBAFB72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F0B03722-D576-4483-B463-56A32A570B29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B0D99AB2-3C55-4EF2-A69A-66528DB2F1B8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138BB5E1-224C-4925-84C9-95717C3739C3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C6CD71E1-61B3-4C55-909F-FE67C116D97C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282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"SSG24"</f>
        <v>SSG24</v>
      </c>
    </row>
    <row r="6" spans="1:16" ht="20.25" x14ac:dyDescent="0.4">
      <c r="B6" s="4" t="s">
        <v>19</v>
      </c>
      <c r="C6" s="3">
        <f ca="1">MONTH(TODAY())</f>
        <v>5</v>
      </c>
      <c r="G6" s="37" t="s">
        <v>374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-11583136</v>
      </c>
      <c r="I9" s="11">
        <v>-24011136</v>
      </c>
      <c r="J9" s="11">
        <v>-6639090</v>
      </c>
      <c r="K9" s="11">
        <v>-7029091</v>
      </c>
      <c r="L9" s="11">
        <v>-6696363</v>
      </c>
      <c r="M9" s="11">
        <v>-2034545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-11583136</v>
      </c>
      <c r="I10" s="15">
        <v>-24011136</v>
      </c>
      <c r="J10" s="15">
        <v>-6639090</v>
      </c>
      <c r="K10" s="15">
        <v>-7029091</v>
      </c>
      <c r="L10" s="15">
        <v>-6696363</v>
      </c>
      <c r="M10" s="15">
        <v>-2034545</v>
      </c>
    </row>
    <row r="11" spans="1:16" ht="18.75" x14ac:dyDescent="0.3">
      <c r="B11" s="4" t="s">
        <v>22</v>
      </c>
      <c r="C11" s="3" t="str">
        <f>"L-"&amp;$G$5</f>
        <v>L-SSG24</v>
      </c>
      <c r="F11" s="16"/>
      <c r="G11" s="17" t="s">
        <v>9</v>
      </c>
      <c r="H11" s="18">
        <v>12741450</v>
      </c>
      <c r="I11" s="18">
        <v>26412250</v>
      </c>
      <c r="J11" s="18">
        <v>7303000</v>
      </c>
      <c r="K11" s="18">
        <v>7732000</v>
      </c>
      <c r="L11" s="18">
        <v>7366000</v>
      </c>
      <c r="M11" s="18">
        <v>2238000</v>
      </c>
    </row>
    <row r="12" spans="1:16" ht="18.75" x14ac:dyDescent="0.3">
      <c r="F12" s="16"/>
      <c r="G12" s="19" t="s">
        <v>11</v>
      </c>
      <c r="H12" s="20">
        <v>12741450</v>
      </c>
      <c r="I12" s="20">
        <v>26412250</v>
      </c>
      <c r="J12" s="20">
        <v>7303000</v>
      </c>
      <c r="K12" s="20">
        <v>7732000</v>
      </c>
      <c r="L12" s="20">
        <v>7366000</v>
      </c>
      <c r="M12" s="20">
        <v>2238000</v>
      </c>
    </row>
    <row r="13" spans="1:16" ht="18.75" x14ac:dyDescent="0.3">
      <c r="F13" s="16"/>
      <c r="G13" s="17" t="s">
        <v>13</v>
      </c>
      <c r="H13" s="21">
        <v>13</v>
      </c>
      <c r="I13" s="21">
        <v>18</v>
      </c>
      <c r="J13" s="21">
        <v>8</v>
      </c>
      <c r="K13" s="21">
        <v>14</v>
      </c>
      <c r="L13" s="21">
        <v>14</v>
      </c>
      <c r="M13" s="21">
        <v>3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13</v>
      </c>
      <c r="I15" s="21">
        <v>18</v>
      </c>
      <c r="J15" s="21">
        <v>8</v>
      </c>
      <c r="K15" s="21">
        <v>14</v>
      </c>
      <c r="L15" s="21">
        <v>14</v>
      </c>
      <c r="M15" s="21">
        <v>3</v>
      </c>
    </row>
    <row r="16" spans="1:16" ht="18.75" x14ac:dyDescent="0.35">
      <c r="F16" s="23"/>
      <c r="G16" s="19" t="s">
        <v>11</v>
      </c>
      <c r="H16" s="20">
        <v>12741450</v>
      </c>
      <c r="I16" s="20">
        <v>26412250</v>
      </c>
      <c r="J16" s="20">
        <v>7303000</v>
      </c>
      <c r="K16" s="20">
        <v>7732000</v>
      </c>
      <c r="L16" s="20">
        <v>7366000</v>
      </c>
      <c r="M16" s="20">
        <v>2238000</v>
      </c>
      <c r="P16" s="24"/>
    </row>
    <row r="17" spans="6:13" ht="18.75" x14ac:dyDescent="0.35">
      <c r="F17" s="23"/>
      <c r="G17" s="17" t="s">
        <v>9</v>
      </c>
      <c r="H17" s="25">
        <v>12741450</v>
      </c>
      <c r="I17" s="25">
        <v>26412250</v>
      </c>
      <c r="J17" s="25">
        <v>7303000</v>
      </c>
      <c r="K17" s="25">
        <v>7732000</v>
      </c>
      <c r="L17" s="25">
        <v>7366000</v>
      </c>
      <c r="M17" s="25">
        <v>2238000</v>
      </c>
    </row>
    <row r="18" spans="6:13" ht="18.75" x14ac:dyDescent="0.3">
      <c r="F18" s="16"/>
      <c r="G18" s="14" t="s">
        <v>17</v>
      </c>
      <c r="H18" s="26">
        <v>-11583136</v>
      </c>
      <c r="I18" s="26">
        <v>-24011136</v>
      </c>
      <c r="J18" s="26">
        <v>-6639090</v>
      </c>
      <c r="K18" s="26">
        <v>-7029091</v>
      </c>
      <c r="L18" s="26">
        <v>-6696363</v>
      </c>
      <c r="M18" s="26">
        <v>-2034545</v>
      </c>
    </row>
    <row r="19" spans="6:13" ht="18.75" x14ac:dyDescent="0.3">
      <c r="F19" s="16"/>
      <c r="G19" s="10" t="s">
        <v>16</v>
      </c>
      <c r="H19" s="11">
        <v>-11583136</v>
      </c>
      <c r="I19" s="11">
        <v>-24011136</v>
      </c>
      <c r="J19" s="11">
        <v>-6639090</v>
      </c>
      <c r="K19" s="11">
        <v>-7029091</v>
      </c>
      <c r="L19" s="11">
        <v>-6696363</v>
      </c>
      <c r="M19" s="11">
        <v>-2034545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337" priority="46" operator="containsText" text="#">
      <formula>NOT(ISERROR(SEARCH("#",H22)))</formula>
    </cfRule>
    <cfRule type="containsText" dxfId="336" priority="50" operator="containsText" text="BORED">
      <formula>NOT(ISERROR(SEARCH("BORED",H22)))</formula>
    </cfRule>
    <cfRule type="containsText" dxfId="335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334" priority="27" operator="containsText" text="X">
      <formula>NOT(ISERROR(SEARCH("X",H24)))</formula>
    </cfRule>
    <cfRule type="containsText" dxfId="333" priority="30" operator="containsText" text="#">
      <formula>NOT(ISERROR(SEARCH("#",H24)))</formula>
    </cfRule>
    <cfRule type="containsText" dxfId="332" priority="33" operator="containsText" text="BORED">
      <formula>NOT(ISERROR(SEARCH("BORED",H24)))</formula>
    </cfRule>
    <cfRule type="containsText" dxfId="331" priority="34" operator="containsText" text="HAPPY">
      <formula>NOT(ISERROR(SEARCH("HAPPY",H24)))</formula>
    </cfRule>
  </conditionalFormatting>
  <conditionalFormatting sqref="H22">
    <cfRule type="containsText" dxfId="330" priority="29" operator="containsText" text="X">
      <formula>NOT(ISERROR(SEARCH("X",H22)))</formula>
    </cfRule>
  </conditionalFormatting>
  <conditionalFormatting sqref="H23">
    <cfRule type="containsText" dxfId="329" priority="28" operator="containsText" text="X">
      <formula>NOT(ISERROR(SEARCH("X",H23)))</formula>
    </cfRule>
  </conditionalFormatting>
  <conditionalFormatting sqref="I22:M23">
    <cfRule type="containsText" dxfId="324" priority="20" operator="containsText" text="#">
      <formula>NOT(ISERROR(SEARCH("#",I22)))</formula>
    </cfRule>
    <cfRule type="containsText" dxfId="323" priority="24" operator="containsText" text="BORED">
      <formula>NOT(ISERROR(SEARCH("BORED",I22)))</formula>
    </cfRule>
    <cfRule type="containsText" dxfId="322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321" priority="1" operator="containsText" text="X">
      <formula>NOT(ISERROR(SEARCH("X",I24)))</formula>
    </cfRule>
    <cfRule type="containsText" dxfId="320" priority="4" operator="containsText" text="#">
      <formula>NOT(ISERROR(SEARCH("#",I24)))</formula>
    </cfRule>
    <cfRule type="containsText" dxfId="319" priority="7" operator="containsText" text="BORED">
      <formula>NOT(ISERROR(SEARCH("BORED",I24)))</formula>
    </cfRule>
    <cfRule type="containsText" dxfId="318" priority="8" operator="containsText" text="HAPPY">
      <formula>NOT(ISERROR(SEARCH("HAPPY",I24)))</formula>
    </cfRule>
  </conditionalFormatting>
  <conditionalFormatting sqref="I22:M22">
    <cfRule type="containsText" dxfId="317" priority="3" operator="containsText" text="X">
      <formula>NOT(ISERROR(SEARCH("X",I22)))</formula>
    </cfRule>
  </conditionalFormatting>
  <conditionalFormatting sqref="I23:M23">
    <cfRule type="containsText" dxfId="316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09952775-37C7-4888-BC8F-BA06B9B26DEE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0FE8B784-8963-4D1B-AB47-4C5510749387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F8F3723D-4F32-480B-9FBE-9D56E2786FCB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AD54F669-530E-418F-87FE-C7DB91EF6036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099E5696-DADA-4F3B-856A-E02AE3ACAA79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3213AA87-F89D-4B24-8F65-D959E9360B69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A597DD14-AA76-4A0F-856C-9A45BD297E9C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8848501F-4361-4AF1-987D-3034F13E5718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285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"SSG25"</f>
        <v>SSG25</v>
      </c>
    </row>
    <row r="6" spans="1:16" ht="20.25" x14ac:dyDescent="0.4">
      <c r="B6" s="4" t="s">
        <v>19</v>
      </c>
      <c r="C6" s="3">
        <f ca="1">MONTH(TODAY())</f>
        <v>5</v>
      </c>
      <c r="G6" s="37" t="s">
        <v>375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-20401456</v>
      </c>
      <c r="I9" s="11">
        <v>-13832636</v>
      </c>
      <c r="J9" s="11">
        <v>-6647272</v>
      </c>
      <c r="K9" s="11">
        <v>-5315455</v>
      </c>
      <c r="L9" s="11">
        <v>-7036363</v>
      </c>
      <c r="M9" s="11">
        <v>-1112728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-20401456</v>
      </c>
      <c r="I10" s="15">
        <v>-13832636</v>
      </c>
      <c r="J10" s="15">
        <v>-6647272</v>
      </c>
      <c r="K10" s="15">
        <v>-5315455</v>
      </c>
      <c r="L10" s="15">
        <v>-7036363</v>
      </c>
      <c r="M10" s="15">
        <v>-1112728</v>
      </c>
    </row>
    <row r="11" spans="1:16" ht="18.75" x14ac:dyDescent="0.3">
      <c r="B11" s="4" t="s">
        <v>22</v>
      </c>
      <c r="C11" s="3" t="str">
        <f>"L-"&amp;$G$5</f>
        <v>L-SSG25</v>
      </c>
      <c r="F11" s="16"/>
      <c r="G11" s="17" t="s">
        <v>9</v>
      </c>
      <c r="H11" s="18">
        <v>22441600</v>
      </c>
      <c r="I11" s="18">
        <v>15215900</v>
      </c>
      <c r="J11" s="18">
        <v>7312000</v>
      </c>
      <c r="K11" s="18">
        <v>5847000</v>
      </c>
      <c r="L11" s="18">
        <v>7740000</v>
      </c>
      <c r="M11" s="18">
        <v>1224000</v>
      </c>
    </row>
    <row r="12" spans="1:16" ht="18.75" x14ac:dyDescent="0.3">
      <c r="F12" s="16"/>
      <c r="G12" s="19" t="s">
        <v>11</v>
      </c>
      <c r="H12" s="20">
        <v>22441600</v>
      </c>
      <c r="I12" s="20">
        <v>15215900</v>
      </c>
      <c r="J12" s="20">
        <v>7312000</v>
      </c>
      <c r="K12" s="20">
        <v>5847000</v>
      </c>
      <c r="L12" s="20">
        <v>7740000</v>
      </c>
      <c r="M12" s="20">
        <v>1224000</v>
      </c>
    </row>
    <row r="13" spans="1:16" ht="18.75" x14ac:dyDescent="0.3">
      <c r="F13" s="16"/>
      <c r="G13" s="17" t="s">
        <v>13</v>
      </c>
      <c r="H13" s="21">
        <v>24</v>
      </c>
      <c r="I13" s="21">
        <v>11</v>
      </c>
      <c r="J13" s="21">
        <v>10</v>
      </c>
      <c r="K13" s="21">
        <v>13</v>
      </c>
      <c r="L13" s="21">
        <v>18</v>
      </c>
      <c r="M13" s="21">
        <v>3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24</v>
      </c>
      <c r="I15" s="21">
        <v>11</v>
      </c>
      <c r="J15" s="21">
        <v>10</v>
      </c>
      <c r="K15" s="21">
        <v>13</v>
      </c>
      <c r="L15" s="21">
        <v>18</v>
      </c>
      <c r="M15" s="21">
        <v>3</v>
      </c>
    </row>
    <row r="16" spans="1:16" ht="18.75" x14ac:dyDescent="0.35">
      <c r="F16" s="23"/>
      <c r="G16" s="19" t="s">
        <v>11</v>
      </c>
      <c r="H16" s="20">
        <v>22441600</v>
      </c>
      <c r="I16" s="20">
        <v>15215900</v>
      </c>
      <c r="J16" s="20">
        <v>7312000</v>
      </c>
      <c r="K16" s="20">
        <v>5847000</v>
      </c>
      <c r="L16" s="20">
        <v>7740000</v>
      </c>
      <c r="M16" s="20">
        <v>1224000</v>
      </c>
      <c r="P16" s="24"/>
    </row>
    <row r="17" spans="6:13" ht="18.75" x14ac:dyDescent="0.35">
      <c r="F17" s="23"/>
      <c r="G17" s="17" t="s">
        <v>9</v>
      </c>
      <c r="H17" s="25">
        <v>22441600</v>
      </c>
      <c r="I17" s="25">
        <v>15215900</v>
      </c>
      <c r="J17" s="25">
        <v>7312000</v>
      </c>
      <c r="K17" s="25">
        <v>5847000</v>
      </c>
      <c r="L17" s="25">
        <v>7740000</v>
      </c>
      <c r="M17" s="25">
        <v>1224000</v>
      </c>
    </row>
    <row r="18" spans="6:13" ht="18.75" x14ac:dyDescent="0.3">
      <c r="F18" s="16"/>
      <c r="G18" s="14" t="s">
        <v>17</v>
      </c>
      <c r="H18" s="26">
        <v>-20401456</v>
      </c>
      <c r="I18" s="26">
        <v>-13832636</v>
      </c>
      <c r="J18" s="26">
        <v>-6647272</v>
      </c>
      <c r="K18" s="26">
        <v>-5315455</v>
      </c>
      <c r="L18" s="26">
        <v>-7036363</v>
      </c>
      <c r="M18" s="26">
        <v>-1112728</v>
      </c>
    </row>
    <row r="19" spans="6:13" ht="18.75" x14ac:dyDescent="0.3">
      <c r="F19" s="16"/>
      <c r="G19" s="10" t="s">
        <v>16</v>
      </c>
      <c r="H19" s="11">
        <v>-20401456</v>
      </c>
      <c r="I19" s="11">
        <v>-13832636</v>
      </c>
      <c r="J19" s="11">
        <v>-6647272</v>
      </c>
      <c r="K19" s="11">
        <v>-5315455</v>
      </c>
      <c r="L19" s="11">
        <v>-7036363</v>
      </c>
      <c r="M19" s="11">
        <v>-1112728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311" priority="46" operator="containsText" text="#">
      <formula>NOT(ISERROR(SEARCH("#",H22)))</formula>
    </cfRule>
    <cfRule type="containsText" dxfId="310" priority="50" operator="containsText" text="BORED">
      <formula>NOT(ISERROR(SEARCH("BORED",H22)))</formula>
    </cfRule>
    <cfRule type="containsText" dxfId="309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308" priority="27" operator="containsText" text="X">
      <formula>NOT(ISERROR(SEARCH("X",H24)))</formula>
    </cfRule>
    <cfRule type="containsText" dxfId="307" priority="30" operator="containsText" text="#">
      <formula>NOT(ISERROR(SEARCH("#",H24)))</formula>
    </cfRule>
    <cfRule type="containsText" dxfId="306" priority="33" operator="containsText" text="BORED">
      <formula>NOT(ISERROR(SEARCH("BORED",H24)))</formula>
    </cfRule>
    <cfRule type="containsText" dxfId="305" priority="34" operator="containsText" text="HAPPY">
      <formula>NOT(ISERROR(SEARCH("HAPPY",H24)))</formula>
    </cfRule>
  </conditionalFormatting>
  <conditionalFormatting sqref="H22">
    <cfRule type="containsText" dxfId="304" priority="29" operator="containsText" text="X">
      <formula>NOT(ISERROR(SEARCH("X",H22)))</formula>
    </cfRule>
  </conditionalFormatting>
  <conditionalFormatting sqref="H23">
    <cfRule type="containsText" dxfId="303" priority="28" operator="containsText" text="X">
      <formula>NOT(ISERROR(SEARCH("X",H23)))</formula>
    </cfRule>
  </conditionalFormatting>
  <conditionalFormatting sqref="I22:M23">
    <cfRule type="containsText" dxfId="298" priority="20" operator="containsText" text="#">
      <formula>NOT(ISERROR(SEARCH("#",I22)))</formula>
    </cfRule>
    <cfRule type="containsText" dxfId="297" priority="24" operator="containsText" text="BORED">
      <formula>NOT(ISERROR(SEARCH("BORED",I22)))</formula>
    </cfRule>
    <cfRule type="containsText" dxfId="296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295" priority="1" operator="containsText" text="X">
      <formula>NOT(ISERROR(SEARCH("X",I24)))</formula>
    </cfRule>
    <cfRule type="containsText" dxfId="294" priority="4" operator="containsText" text="#">
      <formula>NOT(ISERROR(SEARCH("#",I24)))</formula>
    </cfRule>
    <cfRule type="containsText" dxfId="293" priority="7" operator="containsText" text="BORED">
      <formula>NOT(ISERROR(SEARCH("BORED",I24)))</formula>
    </cfRule>
    <cfRule type="containsText" dxfId="292" priority="8" operator="containsText" text="HAPPY">
      <formula>NOT(ISERROR(SEARCH("HAPPY",I24)))</formula>
    </cfRule>
  </conditionalFormatting>
  <conditionalFormatting sqref="I22:M22">
    <cfRule type="containsText" dxfId="291" priority="3" operator="containsText" text="X">
      <formula>NOT(ISERROR(SEARCH("X",I22)))</formula>
    </cfRule>
  </conditionalFormatting>
  <conditionalFormatting sqref="I23:M23">
    <cfRule type="containsText" dxfId="290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39099C18-9995-474C-8DEB-4683CD9872B5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939BB592-06B7-44F9-8C07-D0E77A0A6602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8F1B639A-C1F9-41F2-B76E-4C02E8EFE0EB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90643C33-D719-48CB-9504-39FC1E4A8DCB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97A516B6-455C-499C-8EFB-D8C940CE14CB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13A20DED-6936-4562-B99A-BEF542536B20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857AE0E6-50D8-434D-B6C4-A5A5622686F4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5FB77C80-D2AB-4493-B104-7EC1983837D5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288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"SSG26"</f>
        <v>SSG26</v>
      </c>
    </row>
    <row r="6" spans="1:16" ht="20.25" x14ac:dyDescent="0.4">
      <c r="B6" s="4" t="s">
        <v>19</v>
      </c>
      <c r="C6" s="3">
        <f ca="1">MONTH(TODAY())</f>
        <v>5</v>
      </c>
      <c r="G6" s="37" t="s">
        <v>376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-3882727</v>
      </c>
      <c r="I9" s="11">
        <v>-6810000</v>
      </c>
      <c r="J9" s="11">
        <v>-3024271</v>
      </c>
      <c r="K9" s="11">
        <v>-5926726</v>
      </c>
      <c r="L9" s="11">
        <v>-6570090</v>
      </c>
      <c r="M9" s="11">
        <v>0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-3882727</v>
      </c>
      <c r="I10" s="15">
        <v>-6810000</v>
      </c>
      <c r="J10" s="15">
        <v>-3024271</v>
      </c>
      <c r="K10" s="15">
        <v>-5926726</v>
      </c>
      <c r="L10" s="15">
        <v>-6570090</v>
      </c>
      <c r="M10" s="15">
        <v>0</v>
      </c>
    </row>
    <row r="11" spans="1:16" ht="18.75" x14ac:dyDescent="0.3">
      <c r="B11" s="4" t="s">
        <v>22</v>
      </c>
      <c r="C11" s="3" t="str">
        <f>"L-"&amp;$G$5</f>
        <v>L-SSG26</v>
      </c>
      <c r="F11" s="16"/>
      <c r="G11" s="17" t="s">
        <v>9</v>
      </c>
      <c r="H11" s="18">
        <v>4271000</v>
      </c>
      <c r="I11" s="18">
        <v>7491000</v>
      </c>
      <c r="J11" s="18">
        <v>3326700</v>
      </c>
      <c r="K11" s="18">
        <v>6519400</v>
      </c>
      <c r="L11" s="18">
        <v>7227100</v>
      </c>
      <c r="M11" s="18">
        <v>0</v>
      </c>
    </row>
    <row r="12" spans="1:16" ht="18.75" x14ac:dyDescent="0.3">
      <c r="F12" s="16"/>
      <c r="G12" s="19" t="s">
        <v>11</v>
      </c>
      <c r="H12" s="20">
        <v>4271000</v>
      </c>
      <c r="I12" s="20">
        <v>7491000</v>
      </c>
      <c r="J12" s="20">
        <v>3326700</v>
      </c>
      <c r="K12" s="20">
        <v>6519400</v>
      </c>
      <c r="L12" s="20">
        <v>7227100</v>
      </c>
      <c r="M12" s="20">
        <v>0</v>
      </c>
    </row>
    <row r="13" spans="1:16" ht="18.75" x14ac:dyDescent="0.3">
      <c r="F13" s="16"/>
      <c r="G13" s="17" t="s">
        <v>13</v>
      </c>
      <c r="H13" s="21">
        <v>9</v>
      </c>
      <c r="I13" s="21">
        <v>5</v>
      </c>
      <c r="J13" s="21">
        <v>6</v>
      </c>
      <c r="K13" s="21">
        <v>6</v>
      </c>
      <c r="L13" s="21">
        <v>6</v>
      </c>
      <c r="M13" s="21">
        <v>0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9</v>
      </c>
      <c r="I15" s="21">
        <v>5</v>
      </c>
      <c r="J15" s="21">
        <v>6</v>
      </c>
      <c r="K15" s="21">
        <v>6</v>
      </c>
      <c r="L15" s="21">
        <v>4</v>
      </c>
      <c r="M15" s="21">
        <v>0</v>
      </c>
    </row>
    <row r="16" spans="1:16" ht="18.75" x14ac:dyDescent="0.35">
      <c r="F16" s="23"/>
      <c r="G16" s="19" t="s">
        <v>11</v>
      </c>
      <c r="H16" s="20">
        <v>4271000</v>
      </c>
      <c r="I16" s="20">
        <v>7491000</v>
      </c>
      <c r="J16" s="20">
        <v>3326700</v>
      </c>
      <c r="K16" s="20">
        <v>6519400</v>
      </c>
      <c r="L16" s="20">
        <v>5493000</v>
      </c>
      <c r="M16" s="20">
        <v>0</v>
      </c>
      <c r="P16" s="24"/>
    </row>
    <row r="17" spans="6:13" ht="18.75" x14ac:dyDescent="0.35">
      <c r="F17" s="23"/>
      <c r="G17" s="17" t="s">
        <v>9</v>
      </c>
      <c r="H17" s="25">
        <v>4271000</v>
      </c>
      <c r="I17" s="25">
        <v>7491000</v>
      </c>
      <c r="J17" s="25">
        <v>3326700</v>
      </c>
      <c r="K17" s="25">
        <v>6519400</v>
      </c>
      <c r="L17" s="25">
        <v>5493000</v>
      </c>
      <c r="M17" s="25">
        <v>0</v>
      </c>
    </row>
    <row r="18" spans="6:13" ht="18.75" x14ac:dyDescent="0.3">
      <c r="F18" s="16"/>
      <c r="G18" s="14" t="s">
        <v>17</v>
      </c>
      <c r="H18" s="26">
        <v>-3882727</v>
      </c>
      <c r="I18" s="26">
        <v>-6810000</v>
      </c>
      <c r="J18" s="26">
        <v>-3024271</v>
      </c>
      <c r="K18" s="26">
        <v>-5926726</v>
      </c>
      <c r="L18" s="26">
        <v>-4993636</v>
      </c>
      <c r="M18" s="26">
        <v>0</v>
      </c>
    </row>
    <row r="19" spans="6:13" ht="18.75" x14ac:dyDescent="0.3">
      <c r="F19" s="16"/>
      <c r="G19" s="10" t="s">
        <v>16</v>
      </c>
      <c r="H19" s="11">
        <v>-3882727</v>
      </c>
      <c r="I19" s="11">
        <v>-6810000</v>
      </c>
      <c r="J19" s="11">
        <v>-3024271</v>
      </c>
      <c r="K19" s="11">
        <v>-5926726</v>
      </c>
      <c r="L19" s="11">
        <v>-4993636</v>
      </c>
      <c r="M19" s="11">
        <v>0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X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X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X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285" priority="46" operator="containsText" text="#">
      <formula>NOT(ISERROR(SEARCH("#",H22)))</formula>
    </cfRule>
    <cfRule type="containsText" dxfId="284" priority="50" operator="containsText" text="BORED">
      <formula>NOT(ISERROR(SEARCH("BORED",H22)))</formula>
    </cfRule>
    <cfRule type="containsText" dxfId="283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282" priority="27" operator="containsText" text="X">
      <formula>NOT(ISERROR(SEARCH("X",H24)))</formula>
    </cfRule>
    <cfRule type="containsText" dxfId="281" priority="30" operator="containsText" text="#">
      <formula>NOT(ISERROR(SEARCH("#",H24)))</formula>
    </cfRule>
    <cfRule type="containsText" dxfId="280" priority="33" operator="containsText" text="BORED">
      <formula>NOT(ISERROR(SEARCH("BORED",H24)))</formula>
    </cfRule>
    <cfRule type="containsText" dxfId="279" priority="34" operator="containsText" text="HAPPY">
      <formula>NOT(ISERROR(SEARCH("HAPPY",H24)))</formula>
    </cfRule>
  </conditionalFormatting>
  <conditionalFormatting sqref="H22">
    <cfRule type="containsText" dxfId="278" priority="29" operator="containsText" text="X">
      <formula>NOT(ISERROR(SEARCH("X",H22)))</formula>
    </cfRule>
  </conditionalFormatting>
  <conditionalFormatting sqref="H23">
    <cfRule type="containsText" dxfId="277" priority="28" operator="containsText" text="X">
      <formula>NOT(ISERROR(SEARCH("X",H23)))</formula>
    </cfRule>
  </conditionalFormatting>
  <conditionalFormatting sqref="I22:M23">
    <cfRule type="containsText" dxfId="272" priority="20" operator="containsText" text="#">
      <formula>NOT(ISERROR(SEARCH("#",I22)))</formula>
    </cfRule>
    <cfRule type="containsText" dxfId="271" priority="24" operator="containsText" text="BORED">
      <formula>NOT(ISERROR(SEARCH("BORED",I22)))</formula>
    </cfRule>
    <cfRule type="containsText" dxfId="270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269" priority="1" operator="containsText" text="X">
      <formula>NOT(ISERROR(SEARCH("X",I24)))</formula>
    </cfRule>
    <cfRule type="containsText" dxfId="268" priority="4" operator="containsText" text="#">
      <formula>NOT(ISERROR(SEARCH("#",I24)))</formula>
    </cfRule>
    <cfRule type="containsText" dxfId="267" priority="7" operator="containsText" text="BORED">
      <formula>NOT(ISERROR(SEARCH("BORED",I24)))</formula>
    </cfRule>
    <cfRule type="containsText" dxfId="266" priority="8" operator="containsText" text="HAPPY">
      <formula>NOT(ISERROR(SEARCH("HAPPY",I24)))</formula>
    </cfRule>
  </conditionalFormatting>
  <conditionalFormatting sqref="I22:M22">
    <cfRule type="containsText" dxfId="265" priority="3" operator="containsText" text="X">
      <formula>NOT(ISERROR(SEARCH("X",I22)))</formula>
    </cfRule>
  </conditionalFormatting>
  <conditionalFormatting sqref="I23:M23">
    <cfRule type="containsText" dxfId="264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124D5E4D-11F4-4139-B207-C5A1AE4953A7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0E22E422-4A75-493C-852F-AAD31933D34C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D28C0D92-EFE1-4284-8541-AA3644FEDC8F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105E96D5-8A89-4450-B02F-0089B117E30E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4172543B-0988-4C5C-B372-D2EA787CB171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095FA3E8-6CA0-4901-9C38-3EE261549419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D5475BFE-756E-4CD9-877D-9D64D2B1E8DC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052569F9-DDCE-4917-B7A0-F1FF1449B0FA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291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"SSG28"</f>
        <v>SSG28</v>
      </c>
    </row>
    <row r="6" spans="1:16" ht="20.25" x14ac:dyDescent="0.4">
      <c r="B6" s="4" t="s">
        <v>19</v>
      </c>
      <c r="C6" s="3">
        <f ca="1">MONTH(TODAY())</f>
        <v>5</v>
      </c>
      <c r="G6" s="37" t="s">
        <v>377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 t="e">
        <v>#VALUE!</v>
      </c>
      <c r="I9" s="11" t="e">
        <v>#VALUE!</v>
      </c>
      <c r="J9" s="11" t="e">
        <v>#VALUE!</v>
      </c>
      <c r="K9" s="11" t="e">
        <v>#VALUE!</v>
      </c>
      <c r="L9" s="11" t="e">
        <v>#VALUE!</v>
      </c>
      <c r="M9" s="11" t="e">
        <v>#VALUE!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 t="e">
        <v>#VALUE!</v>
      </c>
      <c r="I10" s="15" t="e">
        <v>#VALUE!</v>
      </c>
      <c r="J10" s="15" t="e">
        <v>#VALUE!</v>
      </c>
      <c r="K10" s="15" t="e">
        <v>#VALUE!</v>
      </c>
      <c r="L10" s="15" t="e">
        <v>#VALUE!</v>
      </c>
      <c r="M10" s="15" t="e">
        <v>#VALUE!</v>
      </c>
    </row>
    <row r="11" spans="1:16" ht="18.75" x14ac:dyDescent="0.3">
      <c r="B11" s="4" t="s">
        <v>22</v>
      </c>
      <c r="C11" s="3" t="str">
        <f>"L-"&amp;$G$5</f>
        <v>L-SSG28</v>
      </c>
      <c r="F11" s="16"/>
      <c r="G11" s="17" t="s">
        <v>9</v>
      </c>
      <c r="H11" s="18" t="e">
        <v>#VALUE!</v>
      </c>
      <c r="I11" s="18" t="e">
        <v>#VALUE!</v>
      </c>
      <c r="J11" s="18" t="e">
        <v>#VALUE!</v>
      </c>
      <c r="K11" s="18" t="e">
        <v>#VALUE!</v>
      </c>
      <c r="L11" s="18" t="e">
        <v>#VALUE!</v>
      </c>
      <c r="M11" s="18" t="e">
        <v>#VALUE!</v>
      </c>
    </row>
    <row r="12" spans="1:16" ht="18.75" x14ac:dyDescent="0.3">
      <c r="F12" s="16"/>
      <c r="G12" s="19" t="s">
        <v>11</v>
      </c>
      <c r="H12" s="20" t="e">
        <v>#VALUE!</v>
      </c>
      <c r="I12" s="20" t="e">
        <v>#VALUE!</v>
      </c>
      <c r="J12" s="20" t="e">
        <v>#VALUE!</v>
      </c>
      <c r="K12" s="20" t="e">
        <v>#VALUE!</v>
      </c>
      <c r="L12" s="20" t="e">
        <v>#VALUE!</v>
      </c>
      <c r="M12" s="20" t="e">
        <v>#VALUE!</v>
      </c>
    </row>
    <row r="13" spans="1:16" ht="18.75" x14ac:dyDescent="0.3">
      <c r="F13" s="16"/>
      <c r="G13" s="17" t="s">
        <v>13</v>
      </c>
      <c r="H13" s="21" t="e">
        <v>#VALUE!</v>
      </c>
      <c r="I13" s="21" t="e">
        <v>#VALUE!</v>
      </c>
      <c r="J13" s="21" t="e">
        <v>#VALUE!</v>
      </c>
      <c r="K13" s="21" t="e">
        <v>#VALUE!</v>
      </c>
      <c r="L13" s="21" t="e">
        <v>#VALUE!</v>
      </c>
      <c r="M13" s="21" t="e">
        <v>#VALUE!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19</v>
      </c>
      <c r="I15" s="21">
        <v>19</v>
      </c>
      <c r="J15" s="21">
        <v>10</v>
      </c>
      <c r="K15" s="21">
        <v>20</v>
      </c>
      <c r="L15" s="21">
        <v>7</v>
      </c>
      <c r="M15" s="21">
        <v>2</v>
      </c>
    </row>
    <row r="16" spans="1:16" ht="18.75" x14ac:dyDescent="0.35">
      <c r="F16" s="23"/>
      <c r="G16" s="19" t="s">
        <v>11</v>
      </c>
      <c r="H16" s="20">
        <v>12601000</v>
      </c>
      <c r="I16" s="20">
        <v>5921000</v>
      </c>
      <c r="J16" s="20">
        <v>5290000</v>
      </c>
      <c r="K16" s="20">
        <v>13277000</v>
      </c>
      <c r="L16" s="20">
        <v>4283000</v>
      </c>
      <c r="M16" s="20">
        <v>399000</v>
      </c>
      <c r="P16" s="24"/>
    </row>
    <row r="17" spans="6:13" ht="18.75" x14ac:dyDescent="0.35">
      <c r="F17" s="23"/>
      <c r="G17" s="17" t="s">
        <v>9</v>
      </c>
      <c r="H17" s="25">
        <v>12601000</v>
      </c>
      <c r="I17" s="25">
        <v>5921000</v>
      </c>
      <c r="J17" s="25">
        <v>5290000</v>
      </c>
      <c r="K17" s="25">
        <v>13277000</v>
      </c>
      <c r="L17" s="25">
        <v>4283000</v>
      </c>
      <c r="M17" s="25">
        <v>399000</v>
      </c>
    </row>
    <row r="18" spans="6:13" ht="18.75" x14ac:dyDescent="0.3">
      <c r="F18" s="16"/>
      <c r="G18" s="14" t="s">
        <v>17</v>
      </c>
      <c r="H18" s="26">
        <v>-11455453</v>
      </c>
      <c r="I18" s="26">
        <v>-5382726</v>
      </c>
      <c r="J18" s="26">
        <v>-4809091</v>
      </c>
      <c r="K18" s="26">
        <v>-12070001</v>
      </c>
      <c r="L18" s="26">
        <v>-3893635</v>
      </c>
      <c r="M18" s="26">
        <v>-362727</v>
      </c>
    </row>
    <row r="19" spans="6:13" ht="18.75" x14ac:dyDescent="0.3">
      <c r="F19" s="16"/>
      <c r="G19" s="10" t="s">
        <v>16</v>
      </c>
      <c r="H19" s="11">
        <v>-11455453</v>
      </c>
      <c r="I19" s="11">
        <v>-5382726</v>
      </c>
      <c r="J19" s="11">
        <v>-4809091</v>
      </c>
      <c r="K19" s="11">
        <v>-12070001</v>
      </c>
      <c r="L19" s="11">
        <v>-3893635</v>
      </c>
      <c r="M19" s="11">
        <v>-362727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e">
        <f>IF(H$13=H$15,"=","X")</f>
        <v>#VALUE!</v>
      </c>
      <c r="I22" s="29" t="e">
        <f t="shared" ref="I22:M22" si="0">IF(I$13=I$15,"=","X")</f>
        <v>#VALUE!</v>
      </c>
      <c r="J22" s="29" t="e">
        <f t="shared" si="0"/>
        <v>#VALUE!</v>
      </c>
      <c r="K22" s="29" t="e">
        <f t="shared" si="0"/>
        <v>#VALUE!</v>
      </c>
      <c r="L22" s="29" t="e">
        <f t="shared" si="0"/>
        <v>#VALUE!</v>
      </c>
      <c r="M22" s="29" t="e">
        <f t="shared" si="0"/>
        <v>#VALUE!</v>
      </c>
    </row>
    <row r="23" spans="6:13" ht="18.75" customHeight="1" x14ac:dyDescent="0.35">
      <c r="F23" s="39"/>
      <c r="G23" s="34" t="s">
        <v>27</v>
      </c>
      <c r="H23" s="29" t="e">
        <f>IF(AND(ROUND(H11,0)=ROUND(H12,0),ROUND(H16,0)=ROUND(H17,0),ROUND(H12,0)=ROUND(H16,0)),"=","X")</f>
        <v>#VALUE!</v>
      </c>
      <c r="I23" s="29" t="e">
        <f t="shared" ref="I23:M23" si="1">IF(AND(ROUND(I11,0)=ROUND(I12,0),ROUND(I16,0)=ROUND(I17,0),ROUND(I12,0)=ROUND(I16,0)),"=","X")</f>
        <v>#VALUE!</v>
      </c>
      <c r="J23" s="29" t="e">
        <f t="shared" si="1"/>
        <v>#VALUE!</v>
      </c>
      <c r="K23" s="29" t="e">
        <f t="shared" si="1"/>
        <v>#VALUE!</v>
      </c>
      <c r="L23" s="29" t="e">
        <f t="shared" si="1"/>
        <v>#VALUE!</v>
      </c>
      <c r="M23" s="29" t="e">
        <f t="shared" si="1"/>
        <v>#VALUE!</v>
      </c>
    </row>
    <row r="24" spans="6:13" ht="18.75" x14ac:dyDescent="0.35">
      <c r="F24" s="39"/>
      <c r="G24" s="30" t="s">
        <v>16</v>
      </c>
      <c r="H24" s="29" t="e">
        <f>IF(AND(ROUND(H$9,0)=ROUND(H$10,0),ROUND(H$18,0)=ROUND(H$19,0),ROUND(H$9,0)=ROUND(H$19,0)),"=","X")</f>
        <v>#VALUE!</v>
      </c>
      <c r="I24" s="29" t="e">
        <f t="shared" ref="I24:M24" si="2">IF(AND(ROUND(I$9,0)=ROUND(I$10,0),ROUND(I$18,0)=ROUND(I$19,0),ROUND(I$9,0)=ROUND(I$19,0)),"=","X")</f>
        <v>#VALUE!</v>
      </c>
      <c r="J24" s="29" t="e">
        <f t="shared" si="2"/>
        <v>#VALUE!</v>
      </c>
      <c r="K24" s="29" t="e">
        <f t="shared" si="2"/>
        <v>#VALUE!</v>
      </c>
      <c r="L24" s="29" t="e">
        <f t="shared" si="2"/>
        <v>#VALUE!</v>
      </c>
      <c r="M24" s="29" t="e">
        <f t="shared" si="2"/>
        <v>#VALUE!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259" priority="46" operator="containsText" text="#">
      <formula>NOT(ISERROR(SEARCH("#",H22)))</formula>
    </cfRule>
    <cfRule type="containsText" dxfId="258" priority="50" operator="containsText" text="BORED">
      <formula>NOT(ISERROR(SEARCH("BORED",H22)))</formula>
    </cfRule>
    <cfRule type="containsText" dxfId="257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256" priority="27" operator="containsText" text="X">
      <formula>NOT(ISERROR(SEARCH("X",H24)))</formula>
    </cfRule>
    <cfRule type="containsText" dxfId="255" priority="30" operator="containsText" text="#">
      <formula>NOT(ISERROR(SEARCH("#",H24)))</formula>
    </cfRule>
    <cfRule type="containsText" dxfId="254" priority="33" operator="containsText" text="BORED">
      <formula>NOT(ISERROR(SEARCH("BORED",H24)))</formula>
    </cfRule>
    <cfRule type="containsText" dxfId="253" priority="34" operator="containsText" text="HAPPY">
      <formula>NOT(ISERROR(SEARCH("HAPPY",H24)))</formula>
    </cfRule>
  </conditionalFormatting>
  <conditionalFormatting sqref="H22">
    <cfRule type="containsText" dxfId="252" priority="29" operator="containsText" text="X">
      <formula>NOT(ISERROR(SEARCH("X",H22)))</formula>
    </cfRule>
  </conditionalFormatting>
  <conditionalFormatting sqref="H23">
    <cfRule type="containsText" dxfId="251" priority="28" operator="containsText" text="X">
      <formula>NOT(ISERROR(SEARCH("X",H23)))</formula>
    </cfRule>
  </conditionalFormatting>
  <conditionalFormatting sqref="I22:M23">
    <cfRule type="containsText" dxfId="246" priority="20" operator="containsText" text="#">
      <formula>NOT(ISERROR(SEARCH("#",I22)))</formula>
    </cfRule>
    <cfRule type="containsText" dxfId="245" priority="24" operator="containsText" text="BORED">
      <formula>NOT(ISERROR(SEARCH("BORED",I22)))</formula>
    </cfRule>
    <cfRule type="containsText" dxfId="244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243" priority="1" operator="containsText" text="X">
      <formula>NOT(ISERROR(SEARCH("X",I24)))</formula>
    </cfRule>
    <cfRule type="containsText" dxfId="242" priority="4" operator="containsText" text="#">
      <formula>NOT(ISERROR(SEARCH("#",I24)))</formula>
    </cfRule>
    <cfRule type="containsText" dxfId="241" priority="7" operator="containsText" text="BORED">
      <formula>NOT(ISERROR(SEARCH("BORED",I24)))</formula>
    </cfRule>
    <cfRule type="containsText" dxfId="240" priority="8" operator="containsText" text="HAPPY">
      <formula>NOT(ISERROR(SEARCH("HAPPY",I24)))</formula>
    </cfRule>
  </conditionalFormatting>
  <conditionalFormatting sqref="I22:M22">
    <cfRule type="containsText" dxfId="239" priority="3" operator="containsText" text="X">
      <formula>NOT(ISERROR(SEARCH("X",I22)))</formula>
    </cfRule>
  </conditionalFormatting>
  <conditionalFormatting sqref="I23:M23">
    <cfRule type="containsText" dxfId="238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5A8FC62B-94EC-4A30-8241-828A0C23E8D1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B11F83FF-13E2-44C2-A224-80B34CA5C405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CA7797B6-2C9B-4F59-80D4-12E489B698F2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1F0D2B5B-3982-4348-B016-C6B0C965FF12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8F9D1B15-78BB-4A11-A5A0-F2B24CBE794A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DD599A45-0C6A-48E7-8BA1-82CF78970C7C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E34980C7-8141-4CE5-B1FF-90F062624367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5605DB94-A3DD-4335-A58E-609005D72C48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294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"SSG30"</f>
        <v>SSG30</v>
      </c>
    </row>
    <row r="6" spans="1:16" ht="20.25" x14ac:dyDescent="0.4">
      <c r="B6" s="4" t="s">
        <v>19</v>
      </c>
      <c r="C6" s="3">
        <f ca="1">MONTH(TODAY())</f>
        <v>5</v>
      </c>
      <c r="G6" s="37" t="s">
        <v>378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-5202727</v>
      </c>
      <c r="I9" s="11">
        <v>-7400909</v>
      </c>
      <c r="J9" s="11">
        <v>-9727637</v>
      </c>
      <c r="K9" s="11">
        <v>-10000907</v>
      </c>
      <c r="L9" s="11">
        <v>-8354817</v>
      </c>
      <c r="M9" s="11">
        <v>-1093636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-5202727</v>
      </c>
      <c r="I10" s="15">
        <v>-7400909</v>
      </c>
      <c r="J10" s="15">
        <v>-9727637</v>
      </c>
      <c r="K10" s="15">
        <v>-10000907</v>
      </c>
      <c r="L10" s="15">
        <v>-8354817</v>
      </c>
      <c r="M10" s="15">
        <v>-1093636</v>
      </c>
    </row>
    <row r="11" spans="1:16" ht="18.75" x14ac:dyDescent="0.3">
      <c r="B11" s="4" t="s">
        <v>22</v>
      </c>
      <c r="C11" s="3" t="str">
        <f>"L-"&amp;$G$5</f>
        <v>L-SSG30</v>
      </c>
      <c r="F11" s="16"/>
      <c r="G11" s="17" t="s">
        <v>9</v>
      </c>
      <c r="H11" s="18">
        <v>5723000</v>
      </c>
      <c r="I11" s="18">
        <v>8141000</v>
      </c>
      <c r="J11" s="18">
        <v>10700400</v>
      </c>
      <c r="K11" s="18">
        <v>11001000</v>
      </c>
      <c r="L11" s="18">
        <v>9190300</v>
      </c>
      <c r="M11" s="18">
        <v>1203000</v>
      </c>
    </row>
    <row r="12" spans="1:16" ht="18.75" x14ac:dyDescent="0.3">
      <c r="F12" s="16"/>
      <c r="G12" s="19" t="s">
        <v>11</v>
      </c>
      <c r="H12" s="20">
        <v>5723000</v>
      </c>
      <c r="I12" s="20">
        <v>8141000</v>
      </c>
      <c r="J12" s="20">
        <v>10700400</v>
      </c>
      <c r="K12" s="20">
        <v>11001000</v>
      </c>
      <c r="L12" s="20">
        <v>9190300</v>
      </c>
      <c r="M12" s="20">
        <v>1203000</v>
      </c>
    </row>
    <row r="13" spans="1:16" ht="18.75" x14ac:dyDescent="0.3">
      <c r="F13" s="16"/>
      <c r="G13" s="17" t="s">
        <v>13</v>
      </c>
      <c r="H13" s="21">
        <v>5</v>
      </c>
      <c r="I13" s="21">
        <v>6</v>
      </c>
      <c r="J13" s="21">
        <v>10</v>
      </c>
      <c r="K13" s="21">
        <v>12</v>
      </c>
      <c r="L13" s="21">
        <v>10</v>
      </c>
      <c r="M13" s="21">
        <v>2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5</v>
      </c>
      <c r="I15" s="21">
        <v>6</v>
      </c>
      <c r="J15" s="21">
        <v>10</v>
      </c>
      <c r="K15" s="21">
        <v>12</v>
      </c>
      <c r="L15" s="21">
        <v>10</v>
      </c>
      <c r="M15" s="21">
        <v>2</v>
      </c>
    </row>
    <row r="16" spans="1:16" ht="18.75" x14ac:dyDescent="0.35">
      <c r="F16" s="23"/>
      <c r="G16" s="19" t="s">
        <v>11</v>
      </c>
      <c r="H16" s="20">
        <v>5723000</v>
      </c>
      <c r="I16" s="20">
        <v>8141000</v>
      </c>
      <c r="J16" s="20">
        <v>10700400</v>
      </c>
      <c r="K16" s="20">
        <v>11001000</v>
      </c>
      <c r="L16" s="20">
        <v>9190300</v>
      </c>
      <c r="M16" s="20">
        <v>1203000</v>
      </c>
      <c r="P16" s="24"/>
    </row>
    <row r="17" spans="6:13" ht="18.75" x14ac:dyDescent="0.35">
      <c r="F17" s="23"/>
      <c r="G17" s="17" t="s">
        <v>9</v>
      </c>
      <c r="H17" s="25">
        <v>5723000</v>
      </c>
      <c r="I17" s="25">
        <v>8141000</v>
      </c>
      <c r="J17" s="25">
        <v>10700400</v>
      </c>
      <c r="K17" s="25">
        <v>11001000</v>
      </c>
      <c r="L17" s="25">
        <v>9190300</v>
      </c>
      <c r="M17" s="25">
        <v>1203000</v>
      </c>
    </row>
    <row r="18" spans="6:13" ht="18.75" x14ac:dyDescent="0.3">
      <c r="F18" s="16"/>
      <c r="G18" s="14" t="s">
        <v>17</v>
      </c>
      <c r="H18" s="26">
        <v>-5202727</v>
      </c>
      <c r="I18" s="26">
        <v>-7400909</v>
      </c>
      <c r="J18" s="26">
        <v>-9727637</v>
      </c>
      <c r="K18" s="26">
        <v>-10000907</v>
      </c>
      <c r="L18" s="26">
        <v>-8354817</v>
      </c>
      <c r="M18" s="26">
        <v>-1093636</v>
      </c>
    </row>
    <row r="19" spans="6:13" ht="18.75" x14ac:dyDescent="0.3">
      <c r="F19" s="16"/>
      <c r="G19" s="10" t="s">
        <v>16</v>
      </c>
      <c r="H19" s="11">
        <v>-5202727</v>
      </c>
      <c r="I19" s="11">
        <v>-7400909</v>
      </c>
      <c r="J19" s="11">
        <v>-9727637</v>
      </c>
      <c r="K19" s="11">
        <v>-10000907</v>
      </c>
      <c r="L19" s="11">
        <v>-8354817</v>
      </c>
      <c r="M19" s="11">
        <v>-1093636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233" priority="46" operator="containsText" text="#">
      <formula>NOT(ISERROR(SEARCH("#",H22)))</formula>
    </cfRule>
    <cfRule type="containsText" dxfId="232" priority="50" operator="containsText" text="BORED">
      <formula>NOT(ISERROR(SEARCH("BORED",H22)))</formula>
    </cfRule>
    <cfRule type="containsText" dxfId="231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230" priority="27" operator="containsText" text="X">
      <formula>NOT(ISERROR(SEARCH("X",H24)))</formula>
    </cfRule>
    <cfRule type="containsText" dxfId="229" priority="30" operator="containsText" text="#">
      <formula>NOT(ISERROR(SEARCH("#",H24)))</formula>
    </cfRule>
    <cfRule type="containsText" dxfId="228" priority="33" operator="containsText" text="BORED">
      <formula>NOT(ISERROR(SEARCH("BORED",H24)))</formula>
    </cfRule>
    <cfRule type="containsText" dxfId="227" priority="34" operator="containsText" text="HAPPY">
      <formula>NOT(ISERROR(SEARCH("HAPPY",H24)))</formula>
    </cfRule>
  </conditionalFormatting>
  <conditionalFormatting sqref="H22">
    <cfRule type="containsText" dxfId="226" priority="29" operator="containsText" text="X">
      <formula>NOT(ISERROR(SEARCH("X",H22)))</formula>
    </cfRule>
  </conditionalFormatting>
  <conditionalFormatting sqref="H23">
    <cfRule type="containsText" dxfId="225" priority="28" operator="containsText" text="X">
      <formula>NOT(ISERROR(SEARCH("X",H23)))</formula>
    </cfRule>
  </conditionalFormatting>
  <conditionalFormatting sqref="I22:M23">
    <cfRule type="containsText" dxfId="220" priority="20" operator="containsText" text="#">
      <formula>NOT(ISERROR(SEARCH("#",I22)))</formula>
    </cfRule>
    <cfRule type="containsText" dxfId="219" priority="24" operator="containsText" text="BORED">
      <formula>NOT(ISERROR(SEARCH("BORED",I22)))</formula>
    </cfRule>
    <cfRule type="containsText" dxfId="218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217" priority="1" operator="containsText" text="X">
      <formula>NOT(ISERROR(SEARCH("X",I24)))</formula>
    </cfRule>
    <cfRule type="containsText" dxfId="216" priority="4" operator="containsText" text="#">
      <formula>NOT(ISERROR(SEARCH("#",I24)))</formula>
    </cfRule>
    <cfRule type="containsText" dxfId="215" priority="7" operator="containsText" text="BORED">
      <formula>NOT(ISERROR(SEARCH("BORED",I24)))</formula>
    </cfRule>
    <cfRule type="containsText" dxfId="214" priority="8" operator="containsText" text="HAPPY">
      <formula>NOT(ISERROR(SEARCH("HAPPY",I24)))</formula>
    </cfRule>
  </conditionalFormatting>
  <conditionalFormatting sqref="I22:M22">
    <cfRule type="containsText" dxfId="213" priority="3" operator="containsText" text="X">
      <formula>NOT(ISERROR(SEARCH("X",I22)))</formula>
    </cfRule>
  </conditionalFormatting>
  <conditionalFormatting sqref="I23:M23">
    <cfRule type="containsText" dxfId="212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5B2A1940-DC44-4BD5-AEAB-1B3875B98CCF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338FC1D2-A40A-4B5C-9CEA-65A41AE70200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BDDC4021-8BD6-4121-90E3-13B09225FFE2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2E162FBD-DC51-456D-9710-E70960C5BAC2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E1AA37D6-A25E-4DA5-AC54-88144A15105A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53432F18-E468-4112-BE0E-AAB2B32F57EE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6B7D802D-DE75-468B-A706-1D20BF35C5EC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B03F6083-D963-4C82-B215-8E6819A5D10B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297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"SSG31"</f>
        <v>SSG31</v>
      </c>
    </row>
    <row r="6" spans="1:16" ht="20.25" x14ac:dyDescent="0.4">
      <c r="B6" s="4" t="s">
        <v>19</v>
      </c>
      <c r="C6" s="3">
        <f ca="1">MONTH(TODAY())</f>
        <v>5</v>
      </c>
      <c r="G6" s="37" t="s">
        <v>379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-19615090</v>
      </c>
      <c r="I9" s="11">
        <v>-22389132</v>
      </c>
      <c r="J9" s="11">
        <v>-19032816</v>
      </c>
      <c r="K9" s="11">
        <v>-14168363</v>
      </c>
      <c r="L9" s="11">
        <v>-26445544</v>
      </c>
      <c r="M9" s="11">
        <v>-2821819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-19615090</v>
      </c>
      <c r="I10" s="15">
        <v>-22389132</v>
      </c>
      <c r="J10" s="15">
        <v>-19032816</v>
      </c>
      <c r="K10" s="15">
        <v>-14168363</v>
      </c>
      <c r="L10" s="15">
        <v>-26445544</v>
      </c>
      <c r="M10" s="15">
        <v>-2821819</v>
      </c>
    </row>
    <row r="11" spans="1:16" ht="18.75" x14ac:dyDescent="0.3">
      <c r="B11" s="4" t="s">
        <v>22</v>
      </c>
      <c r="C11" s="3" t="str">
        <f>"L-"&amp;$G$5</f>
        <v>L-SSG31</v>
      </c>
      <c r="F11" s="16"/>
      <c r="G11" s="17" t="s">
        <v>9</v>
      </c>
      <c r="H11" s="18">
        <v>21576600</v>
      </c>
      <c r="I11" s="18">
        <v>24628050</v>
      </c>
      <c r="J11" s="18">
        <v>20936100</v>
      </c>
      <c r="K11" s="18">
        <v>15585200</v>
      </c>
      <c r="L11" s="18">
        <v>29090100</v>
      </c>
      <c r="M11" s="18">
        <v>3104000</v>
      </c>
    </row>
    <row r="12" spans="1:16" ht="18.75" x14ac:dyDescent="0.3">
      <c r="F12" s="16"/>
      <c r="G12" s="19" t="s">
        <v>11</v>
      </c>
      <c r="H12" s="20">
        <v>21576600</v>
      </c>
      <c r="I12" s="20">
        <v>24628050</v>
      </c>
      <c r="J12" s="20">
        <v>20936100</v>
      </c>
      <c r="K12" s="20">
        <v>15585200</v>
      </c>
      <c r="L12" s="20">
        <v>29090100</v>
      </c>
      <c r="M12" s="20">
        <v>3104000</v>
      </c>
    </row>
    <row r="13" spans="1:16" ht="18.75" x14ac:dyDescent="0.3">
      <c r="F13" s="16"/>
      <c r="G13" s="17" t="s">
        <v>13</v>
      </c>
      <c r="H13" s="21">
        <v>35</v>
      </c>
      <c r="I13" s="21">
        <v>41</v>
      </c>
      <c r="J13" s="21">
        <v>27</v>
      </c>
      <c r="K13" s="21">
        <v>23</v>
      </c>
      <c r="L13" s="21">
        <v>30</v>
      </c>
      <c r="M13" s="21">
        <v>3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35</v>
      </c>
      <c r="I15" s="21">
        <v>41</v>
      </c>
      <c r="J15" s="21">
        <v>27</v>
      </c>
      <c r="K15" s="21">
        <v>23</v>
      </c>
      <c r="L15" s="21">
        <v>30</v>
      </c>
      <c r="M15" s="21">
        <v>3</v>
      </c>
    </row>
    <row r="16" spans="1:16" ht="18.75" x14ac:dyDescent="0.35">
      <c r="F16" s="23"/>
      <c r="G16" s="19" t="s">
        <v>11</v>
      </c>
      <c r="H16" s="20">
        <v>21576600</v>
      </c>
      <c r="I16" s="20">
        <v>24628050</v>
      </c>
      <c r="J16" s="20">
        <v>20936100</v>
      </c>
      <c r="K16" s="20">
        <v>15585200</v>
      </c>
      <c r="L16" s="20">
        <v>29090100</v>
      </c>
      <c r="M16" s="20">
        <v>3104000</v>
      </c>
      <c r="P16" s="24"/>
    </row>
    <row r="17" spans="6:13" ht="18.75" x14ac:dyDescent="0.35">
      <c r="F17" s="23"/>
      <c r="G17" s="17" t="s">
        <v>9</v>
      </c>
      <c r="H17" s="25">
        <v>21576600</v>
      </c>
      <c r="I17" s="25">
        <v>24628050</v>
      </c>
      <c r="J17" s="25">
        <v>20936100</v>
      </c>
      <c r="K17" s="25">
        <v>15585200</v>
      </c>
      <c r="L17" s="25">
        <v>29090100</v>
      </c>
      <c r="M17" s="25">
        <v>3104000</v>
      </c>
    </row>
    <row r="18" spans="6:13" ht="18.75" x14ac:dyDescent="0.3">
      <c r="F18" s="16"/>
      <c r="G18" s="14" t="s">
        <v>17</v>
      </c>
      <c r="H18" s="26">
        <v>-19615090</v>
      </c>
      <c r="I18" s="26">
        <v>-22389132</v>
      </c>
      <c r="J18" s="26">
        <v>-19032816</v>
      </c>
      <c r="K18" s="26">
        <v>-14168363</v>
      </c>
      <c r="L18" s="26">
        <v>-26445544</v>
      </c>
      <c r="M18" s="26">
        <v>-2821819</v>
      </c>
    </row>
    <row r="19" spans="6:13" ht="18.75" x14ac:dyDescent="0.3">
      <c r="F19" s="16"/>
      <c r="G19" s="10" t="s">
        <v>16</v>
      </c>
      <c r="H19" s="11">
        <v>-19615090</v>
      </c>
      <c r="I19" s="11">
        <v>-22389132</v>
      </c>
      <c r="J19" s="11">
        <v>-19032816</v>
      </c>
      <c r="K19" s="11">
        <v>-14168363</v>
      </c>
      <c r="L19" s="11">
        <v>-26445544</v>
      </c>
      <c r="M19" s="11">
        <v>-2821819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207" priority="46" operator="containsText" text="#">
      <formula>NOT(ISERROR(SEARCH("#",H22)))</formula>
    </cfRule>
    <cfRule type="containsText" dxfId="206" priority="50" operator="containsText" text="BORED">
      <formula>NOT(ISERROR(SEARCH("BORED",H22)))</formula>
    </cfRule>
    <cfRule type="containsText" dxfId="205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204" priority="27" operator="containsText" text="X">
      <formula>NOT(ISERROR(SEARCH("X",H24)))</formula>
    </cfRule>
    <cfRule type="containsText" dxfId="203" priority="30" operator="containsText" text="#">
      <formula>NOT(ISERROR(SEARCH("#",H24)))</formula>
    </cfRule>
    <cfRule type="containsText" dxfId="202" priority="33" operator="containsText" text="BORED">
      <formula>NOT(ISERROR(SEARCH("BORED",H24)))</formula>
    </cfRule>
    <cfRule type="containsText" dxfId="201" priority="34" operator="containsText" text="HAPPY">
      <formula>NOT(ISERROR(SEARCH("HAPPY",H24)))</formula>
    </cfRule>
  </conditionalFormatting>
  <conditionalFormatting sqref="H22">
    <cfRule type="containsText" dxfId="200" priority="29" operator="containsText" text="X">
      <formula>NOT(ISERROR(SEARCH("X",H22)))</formula>
    </cfRule>
  </conditionalFormatting>
  <conditionalFormatting sqref="H23">
    <cfRule type="containsText" dxfId="199" priority="28" operator="containsText" text="X">
      <formula>NOT(ISERROR(SEARCH("X",H23)))</formula>
    </cfRule>
  </conditionalFormatting>
  <conditionalFormatting sqref="I22:M23">
    <cfRule type="containsText" dxfId="194" priority="20" operator="containsText" text="#">
      <formula>NOT(ISERROR(SEARCH("#",I22)))</formula>
    </cfRule>
    <cfRule type="containsText" dxfId="193" priority="24" operator="containsText" text="BORED">
      <formula>NOT(ISERROR(SEARCH("BORED",I22)))</formula>
    </cfRule>
    <cfRule type="containsText" dxfId="192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191" priority="1" operator="containsText" text="X">
      <formula>NOT(ISERROR(SEARCH("X",I24)))</formula>
    </cfRule>
    <cfRule type="containsText" dxfId="190" priority="4" operator="containsText" text="#">
      <formula>NOT(ISERROR(SEARCH("#",I24)))</formula>
    </cfRule>
    <cfRule type="containsText" dxfId="189" priority="7" operator="containsText" text="BORED">
      <formula>NOT(ISERROR(SEARCH("BORED",I24)))</formula>
    </cfRule>
    <cfRule type="containsText" dxfId="188" priority="8" operator="containsText" text="HAPPY">
      <formula>NOT(ISERROR(SEARCH("HAPPY",I24)))</formula>
    </cfRule>
  </conditionalFormatting>
  <conditionalFormatting sqref="I22:M22">
    <cfRule type="containsText" dxfId="187" priority="3" operator="containsText" text="X">
      <formula>NOT(ISERROR(SEARCH("X",I22)))</formula>
    </cfRule>
  </conditionalFormatting>
  <conditionalFormatting sqref="I23:M23">
    <cfRule type="containsText" dxfId="186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B55E0894-2ACE-4E2F-9B01-5ABBA3BC0E64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2CB37700-2148-459A-A9FD-233045200266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3E105523-802E-4C4E-8DBA-604F8E2FDDA3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F1C7EF76-1947-4879-9BD1-EE647EE47984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38A53E9E-F04C-47E2-B4D3-4971018432F2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023B7A8A-3E7F-44BC-B967-E19F4A885EA8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8B2F6ED0-CCD5-412F-B472-0D9772910FA9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70430AEB-C790-4A36-9F06-809B3DAE8A94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300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"SSG32"</f>
        <v>SSG32</v>
      </c>
    </row>
    <row r="6" spans="1:16" ht="20.25" x14ac:dyDescent="0.4">
      <c r="B6" s="4" t="s">
        <v>19</v>
      </c>
      <c r="C6" s="3">
        <f ca="1">MONTH(TODAY())</f>
        <v>5</v>
      </c>
      <c r="G6" s="37" t="s">
        <v>380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-15900000</v>
      </c>
      <c r="I9" s="11">
        <v>-15604454</v>
      </c>
      <c r="J9" s="11">
        <v>-4474545</v>
      </c>
      <c r="K9" s="11">
        <v>-7995817</v>
      </c>
      <c r="L9" s="11">
        <v>-17422635</v>
      </c>
      <c r="M9" s="11">
        <v>-882727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-15900000</v>
      </c>
      <c r="I10" s="15">
        <v>-15604454</v>
      </c>
      <c r="J10" s="15">
        <v>-4474545</v>
      </c>
      <c r="K10" s="15">
        <v>-7995817</v>
      </c>
      <c r="L10" s="15">
        <v>-17422635</v>
      </c>
      <c r="M10" s="15">
        <v>-882727</v>
      </c>
    </row>
    <row r="11" spans="1:16" ht="18.75" x14ac:dyDescent="0.3">
      <c r="B11" s="4" t="s">
        <v>22</v>
      </c>
      <c r="C11" s="3" t="str">
        <f>"L-"&amp;$G$5</f>
        <v>L-SSG32</v>
      </c>
      <c r="F11" s="16"/>
      <c r="G11" s="17" t="s">
        <v>9</v>
      </c>
      <c r="H11" s="18">
        <v>17490000</v>
      </c>
      <c r="I11" s="18">
        <v>17164900</v>
      </c>
      <c r="J11" s="18">
        <v>4922000</v>
      </c>
      <c r="K11" s="18">
        <v>8795400</v>
      </c>
      <c r="L11" s="18">
        <v>19164900</v>
      </c>
      <c r="M11" s="18">
        <v>971000</v>
      </c>
    </row>
    <row r="12" spans="1:16" ht="18.75" x14ac:dyDescent="0.3">
      <c r="F12" s="16"/>
      <c r="G12" s="19" t="s">
        <v>11</v>
      </c>
      <c r="H12" s="20">
        <v>17490000</v>
      </c>
      <c r="I12" s="20">
        <v>17164900</v>
      </c>
      <c r="J12" s="20">
        <v>4922000</v>
      </c>
      <c r="K12" s="20">
        <v>8795400</v>
      </c>
      <c r="L12" s="20">
        <v>19164900</v>
      </c>
      <c r="M12" s="20">
        <v>971000</v>
      </c>
    </row>
    <row r="13" spans="1:16" ht="18.75" x14ac:dyDescent="0.3">
      <c r="F13" s="16"/>
      <c r="G13" s="17" t="s">
        <v>13</v>
      </c>
      <c r="H13" s="21">
        <v>18</v>
      </c>
      <c r="I13" s="21">
        <v>18</v>
      </c>
      <c r="J13" s="21">
        <v>7</v>
      </c>
      <c r="K13" s="21">
        <v>16</v>
      </c>
      <c r="L13" s="21">
        <v>18</v>
      </c>
      <c r="M13" s="21">
        <v>2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18</v>
      </c>
      <c r="I15" s="21">
        <v>18</v>
      </c>
      <c r="J15" s="21">
        <v>7</v>
      </c>
      <c r="K15" s="21">
        <v>16</v>
      </c>
      <c r="L15" s="21">
        <v>18</v>
      </c>
      <c r="M15" s="21">
        <v>2</v>
      </c>
    </row>
    <row r="16" spans="1:16" ht="18.75" x14ac:dyDescent="0.35">
      <c r="F16" s="23"/>
      <c r="G16" s="19" t="s">
        <v>11</v>
      </c>
      <c r="H16" s="20">
        <v>17490000</v>
      </c>
      <c r="I16" s="20">
        <v>17164900</v>
      </c>
      <c r="J16" s="20">
        <v>4922000</v>
      </c>
      <c r="K16" s="20">
        <v>8795400</v>
      </c>
      <c r="L16" s="20">
        <v>19164900</v>
      </c>
      <c r="M16" s="20">
        <v>971000</v>
      </c>
      <c r="P16" s="24"/>
    </row>
    <row r="17" spans="6:13" ht="18.75" x14ac:dyDescent="0.35">
      <c r="F17" s="23"/>
      <c r="G17" s="17" t="s">
        <v>9</v>
      </c>
      <c r="H17" s="25">
        <v>17490000</v>
      </c>
      <c r="I17" s="25">
        <v>17164900</v>
      </c>
      <c r="J17" s="25">
        <v>4922000</v>
      </c>
      <c r="K17" s="25">
        <v>8795400</v>
      </c>
      <c r="L17" s="25">
        <v>19164900</v>
      </c>
      <c r="M17" s="25">
        <v>971000</v>
      </c>
    </row>
    <row r="18" spans="6:13" ht="18.75" x14ac:dyDescent="0.3">
      <c r="F18" s="16"/>
      <c r="G18" s="14" t="s">
        <v>17</v>
      </c>
      <c r="H18" s="26">
        <v>-15900000</v>
      </c>
      <c r="I18" s="26">
        <v>-15604454</v>
      </c>
      <c r="J18" s="26">
        <v>-4474545</v>
      </c>
      <c r="K18" s="26">
        <v>-7995817</v>
      </c>
      <c r="L18" s="26">
        <v>-17422635</v>
      </c>
      <c r="M18" s="26">
        <v>-882727</v>
      </c>
    </row>
    <row r="19" spans="6:13" ht="18.75" x14ac:dyDescent="0.3">
      <c r="F19" s="16"/>
      <c r="G19" s="10" t="s">
        <v>16</v>
      </c>
      <c r="H19" s="11">
        <v>-15900000</v>
      </c>
      <c r="I19" s="11">
        <v>-15604454</v>
      </c>
      <c r="J19" s="11">
        <v>-4474545</v>
      </c>
      <c r="K19" s="11">
        <v>-7995817</v>
      </c>
      <c r="L19" s="11">
        <v>-17422635</v>
      </c>
      <c r="M19" s="11">
        <v>-882727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181" priority="46" operator="containsText" text="#">
      <formula>NOT(ISERROR(SEARCH("#",H22)))</formula>
    </cfRule>
    <cfRule type="containsText" dxfId="180" priority="50" operator="containsText" text="BORED">
      <formula>NOT(ISERROR(SEARCH("BORED",H22)))</formula>
    </cfRule>
    <cfRule type="containsText" dxfId="179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178" priority="27" operator="containsText" text="X">
      <formula>NOT(ISERROR(SEARCH("X",H24)))</formula>
    </cfRule>
    <cfRule type="containsText" dxfId="177" priority="30" operator="containsText" text="#">
      <formula>NOT(ISERROR(SEARCH("#",H24)))</formula>
    </cfRule>
    <cfRule type="containsText" dxfId="176" priority="33" operator="containsText" text="BORED">
      <formula>NOT(ISERROR(SEARCH("BORED",H24)))</formula>
    </cfRule>
    <cfRule type="containsText" dxfId="175" priority="34" operator="containsText" text="HAPPY">
      <formula>NOT(ISERROR(SEARCH("HAPPY",H24)))</formula>
    </cfRule>
  </conditionalFormatting>
  <conditionalFormatting sqref="H22">
    <cfRule type="containsText" dxfId="174" priority="29" operator="containsText" text="X">
      <formula>NOT(ISERROR(SEARCH("X",H22)))</formula>
    </cfRule>
  </conditionalFormatting>
  <conditionalFormatting sqref="H23">
    <cfRule type="containsText" dxfId="173" priority="28" operator="containsText" text="X">
      <formula>NOT(ISERROR(SEARCH("X",H23)))</formula>
    </cfRule>
  </conditionalFormatting>
  <conditionalFormatting sqref="I22:M23">
    <cfRule type="containsText" dxfId="168" priority="20" operator="containsText" text="#">
      <formula>NOT(ISERROR(SEARCH("#",I22)))</formula>
    </cfRule>
    <cfRule type="containsText" dxfId="167" priority="24" operator="containsText" text="BORED">
      <formula>NOT(ISERROR(SEARCH("BORED",I22)))</formula>
    </cfRule>
    <cfRule type="containsText" dxfId="166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165" priority="1" operator="containsText" text="X">
      <formula>NOT(ISERROR(SEARCH("X",I24)))</formula>
    </cfRule>
    <cfRule type="containsText" dxfId="164" priority="4" operator="containsText" text="#">
      <formula>NOT(ISERROR(SEARCH("#",I24)))</formula>
    </cfRule>
    <cfRule type="containsText" dxfId="163" priority="7" operator="containsText" text="BORED">
      <formula>NOT(ISERROR(SEARCH("BORED",I24)))</formula>
    </cfRule>
    <cfRule type="containsText" dxfId="162" priority="8" operator="containsText" text="HAPPY">
      <formula>NOT(ISERROR(SEARCH("HAPPY",I24)))</formula>
    </cfRule>
  </conditionalFormatting>
  <conditionalFormatting sqref="I22:M22">
    <cfRule type="containsText" dxfId="161" priority="3" operator="containsText" text="X">
      <formula>NOT(ISERROR(SEARCH("X",I22)))</formula>
    </cfRule>
  </conditionalFormatting>
  <conditionalFormatting sqref="I23:M23">
    <cfRule type="containsText" dxfId="160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7FA184D0-70E6-4A23-BB85-A2BEB017357A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6B8615BC-E44D-4B51-8357-A5D5D0A1B863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97F4DA8A-6E80-4354-A5A1-0D6BB6B66387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DF82A9FD-688D-4042-AA62-B0C280F96EFC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9D0A13D2-2E0F-4DDE-B71C-EDCB998D8066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53997877-30E8-46DB-9617-2BA63100F0E7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8DACB47F-CFFE-4969-80A7-FEB2B16F5836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2F04EE5A-3E04-4F1D-8742-28DB1BF275CC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141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"FSG01"</f>
        <v>FSG01</v>
      </c>
    </row>
    <row r="6" spans="1:16" ht="20.25" x14ac:dyDescent="0.4">
      <c r="B6" s="4" t="s">
        <v>19</v>
      </c>
      <c r="C6" s="3">
        <f ca="1">MONTH(TODAY())</f>
        <v>5</v>
      </c>
      <c r="G6" s="37" t="s">
        <v>327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0</v>
      </c>
      <c r="I9" s="11">
        <v>-18179999</v>
      </c>
      <c r="J9" s="11">
        <v>0</v>
      </c>
      <c r="K9" s="11">
        <v>-2354545</v>
      </c>
      <c r="L9" s="11">
        <v>-7245454</v>
      </c>
      <c r="M9" s="11">
        <v>0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0</v>
      </c>
      <c r="I10" s="15">
        <v>-18179999</v>
      </c>
      <c r="J10" s="15">
        <v>0</v>
      </c>
      <c r="K10" s="15">
        <v>-2354545</v>
      </c>
      <c r="L10" s="15">
        <v>-7245454</v>
      </c>
      <c r="M10" s="15">
        <v>0</v>
      </c>
    </row>
    <row r="11" spans="1:16" ht="18.75" x14ac:dyDescent="0.3">
      <c r="B11" s="4" t="s">
        <v>22</v>
      </c>
      <c r="C11" s="3" t="str">
        <f>"L-"&amp;$G$5</f>
        <v>L-FSG01</v>
      </c>
      <c r="F11" s="16"/>
      <c r="G11" s="17" t="s">
        <v>9</v>
      </c>
      <c r="H11" s="18">
        <v>0</v>
      </c>
      <c r="I11" s="18">
        <v>19998000</v>
      </c>
      <c r="J11" s="18">
        <v>0</v>
      </c>
      <c r="K11" s="18">
        <v>2590000</v>
      </c>
      <c r="L11" s="18">
        <v>7970000</v>
      </c>
      <c r="M11" s="18">
        <v>0</v>
      </c>
    </row>
    <row r="12" spans="1:16" ht="18.75" x14ac:dyDescent="0.3">
      <c r="F12" s="16"/>
      <c r="G12" s="19" t="s">
        <v>11</v>
      </c>
      <c r="H12" s="20">
        <v>0</v>
      </c>
      <c r="I12" s="20">
        <v>19998000</v>
      </c>
      <c r="J12" s="20">
        <v>0</v>
      </c>
      <c r="K12" s="20">
        <v>2590000</v>
      </c>
      <c r="L12" s="20">
        <v>7970000</v>
      </c>
      <c r="M12" s="20">
        <v>0</v>
      </c>
    </row>
    <row r="13" spans="1:16" ht="18.75" x14ac:dyDescent="0.3">
      <c r="F13" s="16"/>
      <c r="G13" s="17" t="s">
        <v>13</v>
      </c>
      <c r="H13" s="21">
        <v>0</v>
      </c>
      <c r="I13" s="21">
        <v>5</v>
      </c>
      <c r="J13" s="21">
        <v>0</v>
      </c>
      <c r="K13" s="21">
        <v>1</v>
      </c>
      <c r="L13" s="21">
        <v>3</v>
      </c>
      <c r="M13" s="21">
        <v>0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0</v>
      </c>
      <c r="I15" s="21">
        <v>5</v>
      </c>
      <c r="J15" s="21">
        <v>0</v>
      </c>
      <c r="K15" s="21">
        <v>1</v>
      </c>
      <c r="L15" s="21">
        <v>3</v>
      </c>
      <c r="M15" s="21">
        <v>0</v>
      </c>
    </row>
    <row r="16" spans="1:16" ht="18.75" x14ac:dyDescent="0.35">
      <c r="F16" s="23"/>
      <c r="G16" s="19" t="s">
        <v>11</v>
      </c>
      <c r="H16" s="20">
        <v>0</v>
      </c>
      <c r="I16" s="20">
        <v>19998000</v>
      </c>
      <c r="J16" s="20">
        <v>0</v>
      </c>
      <c r="K16" s="20">
        <v>2590000</v>
      </c>
      <c r="L16" s="20">
        <v>7970000</v>
      </c>
      <c r="M16" s="20">
        <v>0</v>
      </c>
      <c r="P16" s="24"/>
    </row>
    <row r="17" spans="6:13" ht="18.75" x14ac:dyDescent="0.35">
      <c r="F17" s="23"/>
      <c r="G17" s="17" t="s">
        <v>9</v>
      </c>
      <c r="H17" s="25">
        <v>0</v>
      </c>
      <c r="I17" s="25">
        <v>19998000</v>
      </c>
      <c r="J17" s="25">
        <v>0</v>
      </c>
      <c r="K17" s="25">
        <v>2590000</v>
      </c>
      <c r="L17" s="25">
        <v>7970000</v>
      </c>
      <c r="M17" s="25">
        <v>0</v>
      </c>
    </row>
    <row r="18" spans="6:13" ht="18.75" x14ac:dyDescent="0.3">
      <c r="F18" s="16"/>
      <c r="G18" s="14" t="s">
        <v>17</v>
      </c>
      <c r="H18" s="26">
        <v>0</v>
      </c>
      <c r="I18" s="26">
        <v>-18179999</v>
      </c>
      <c r="J18" s="26">
        <v>0</v>
      </c>
      <c r="K18" s="26">
        <v>-2354545</v>
      </c>
      <c r="L18" s="26">
        <v>-7245454</v>
      </c>
      <c r="M18" s="26">
        <v>0</v>
      </c>
    </row>
    <row r="19" spans="6:13" ht="18.75" x14ac:dyDescent="0.3">
      <c r="F19" s="16"/>
      <c r="G19" s="10" t="s">
        <v>16</v>
      </c>
      <c r="H19" s="11">
        <v>0</v>
      </c>
      <c r="I19" s="11">
        <v>-18179999</v>
      </c>
      <c r="J19" s="11">
        <v>0</v>
      </c>
      <c r="K19" s="11">
        <v>-2354545</v>
      </c>
      <c r="L19" s="11">
        <v>-7245454</v>
      </c>
      <c r="M19" s="11">
        <v>0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1559" priority="46" operator="containsText" text="#">
      <formula>NOT(ISERROR(SEARCH("#",H22)))</formula>
    </cfRule>
    <cfRule type="containsText" dxfId="1558" priority="50" operator="containsText" text="BORED">
      <formula>NOT(ISERROR(SEARCH("BORED",H22)))</formula>
    </cfRule>
    <cfRule type="containsText" dxfId="1557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1556" priority="27" operator="containsText" text="X">
      <formula>NOT(ISERROR(SEARCH("X",H24)))</formula>
    </cfRule>
    <cfRule type="containsText" dxfId="1555" priority="30" operator="containsText" text="#">
      <formula>NOT(ISERROR(SEARCH("#",H24)))</formula>
    </cfRule>
    <cfRule type="containsText" dxfId="1554" priority="33" operator="containsText" text="BORED">
      <formula>NOT(ISERROR(SEARCH("BORED",H24)))</formula>
    </cfRule>
    <cfRule type="containsText" dxfId="1553" priority="34" operator="containsText" text="HAPPY">
      <formula>NOT(ISERROR(SEARCH("HAPPY",H24)))</formula>
    </cfRule>
  </conditionalFormatting>
  <conditionalFormatting sqref="H22">
    <cfRule type="containsText" dxfId="1552" priority="29" operator="containsText" text="X">
      <formula>NOT(ISERROR(SEARCH("X",H22)))</formula>
    </cfRule>
  </conditionalFormatting>
  <conditionalFormatting sqref="H23">
    <cfRule type="containsText" dxfId="1551" priority="28" operator="containsText" text="X">
      <formula>NOT(ISERROR(SEARCH("X",H23)))</formula>
    </cfRule>
  </conditionalFormatting>
  <conditionalFormatting sqref="I22:M23">
    <cfRule type="containsText" dxfId="1546" priority="20" operator="containsText" text="#">
      <formula>NOT(ISERROR(SEARCH("#",I22)))</formula>
    </cfRule>
    <cfRule type="containsText" dxfId="1545" priority="24" operator="containsText" text="BORED">
      <formula>NOT(ISERROR(SEARCH("BORED",I22)))</formula>
    </cfRule>
    <cfRule type="containsText" dxfId="1544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1543" priority="1" operator="containsText" text="X">
      <formula>NOT(ISERROR(SEARCH("X",I24)))</formula>
    </cfRule>
    <cfRule type="containsText" dxfId="1542" priority="4" operator="containsText" text="#">
      <formula>NOT(ISERROR(SEARCH("#",I24)))</formula>
    </cfRule>
    <cfRule type="containsText" dxfId="1541" priority="7" operator="containsText" text="BORED">
      <formula>NOT(ISERROR(SEARCH("BORED",I24)))</formula>
    </cfRule>
    <cfRule type="containsText" dxfId="1540" priority="8" operator="containsText" text="HAPPY">
      <formula>NOT(ISERROR(SEARCH("HAPPY",I24)))</formula>
    </cfRule>
  </conditionalFormatting>
  <conditionalFormatting sqref="I22:M22">
    <cfRule type="containsText" dxfId="1539" priority="3" operator="containsText" text="X">
      <formula>NOT(ISERROR(SEARCH("X",I22)))</formula>
    </cfRule>
  </conditionalFormatting>
  <conditionalFormatting sqref="I23:M23">
    <cfRule type="containsText" dxfId="1538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1D1626E4-3E9E-498B-A33E-9ABA868A1194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08A51D62-552F-4B48-AEE6-674B6D2CDB5F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C37B3DEF-DA16-42C1-BD91-93BD312CEB5A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A815D4FD-53CE-4730-AFD4-7BD95D14B15B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633A978B-4784-4CC4-B718-5FB5F42EF813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B7FF9569-C241-41E8-A9E2-CB8461738591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C9DFE48D-259E-4479-9104-D5C51130CBD3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216C0154-4EC4-4EC6-BF84-25AA43F68795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303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"SSG33"</f>
        <v>SSG33</v>
      </c>
    </row>
    <row r="6" spans="1:16" ht="20.25" x14ac:dyDescent="0.4">
      <c r="B6" s="4" t="s">
        <v>19</v>
      </c>
      <c r="C6" s="3">
        <f ca="1">MONTH(TODAY())</f>
        <v>5</v>
      </c>
      <c r="G6" s="37" t="s">
        <v>381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-10771817</v>
      </c>
      <c r="I9" s="11">
        <v>-20053634</v>
      </c>
      <c r="J9" s="11">
        <v>-15738502</v>
      </c>
      <c r="K9" s="11">
        <v>-4437272</v>
      </c>
      <c r="L9" s="11">
        <v>-14027818</v>
      </c>
      <c r="M9" s="11">
        <v>-1174545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-10771817</v>
      </c>
      <c r="I10" s="15">
        <v>-20053634</v>
      </c>
      <c r="J10" s="15">
        <v>-15738502</v>
      </c>
      <c r="K10" s="15">
        <v>-4437272</v>
      </c>
      <c r="L10" s="15">
        <v>-14027818</v>
      </c>
      <c r="M10" s="15">
        <v>-1174545</v>
      </c>
    </row>
    <row r="11" spans="1:16" ht="18.75" x14ac:dyDescent="0.3">
      <c r="B11" s="4" t="s">
        <v>22</v>
      </c>
      <c r="C11" s="3" t="str">
        <f>"L-"&amp;$G$5</f>
        <v>L-SSG33</v>
      </c>
      <c r="F11" s="16"/>
      <c r="G11" s="17" t="s">
        <v>9</v>
      </c>
      <c r="H11" s="18">
        <v>11849000</v>
      </c>
      <c r="I11" s="18">
        <v>22059000</v>
      </c>
      <c r="J11" s="18">
        <v>17312350</v>
      </c>
      <c r="K11" s="18">
        <v>4881000</v>
      </c>
      <c r="L11" s="18">
        <v>15430600</v>
      </c>
      <c r="M11" s="18">
        <v>1292000</v>
      </c>
    </row>
    <row r="12" spans="1:16" ht="18.75" x14ac:dyDescent="0.3">
      <c r="F12" s="16"/>
      <c r="G12" s="19" t="s">
        <v>11</v>
      </c>
      <c r="H12" s="20">
        <v>11849000</v>
      </c>
      <c r="I12" s="20">
        <v>22059000</v>
      </c>
      <c r="J12" s="20">
        <v>17312350</v>
      </c>
      <c r="K12" s="20">
        <v>4881000</v>
      </c>
      <c r="L12" s="20">
        <v>15430600</v>
      </c>
      <c r="M12" s="20">
        <v>1292000</v>
      </c>
    </row>
    <row r="13" spans="1:16" ht="18.75" x14ac:dyDescent="0.3">
      <c r="F13" s="16"/>
      <c r="G13" s="17" t="s">
        <v>13</v>
      </c>
      <c r="H13" s="21">
        <v>15</v>
      </c>
      <c r="I13" s="21">
        <v>22</v>
      </c>
      <c r="J13" s="21">
        <v>25</v>
      </c>
      <c r="K13" s="21">
        <v>11</v>
      </c>
      <c r="L13" s="21">
        <v>23</v>
      </c>
      <c r="M13" s="21">
        <v>3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15</v>
      </c>
      <c r="I15" s="21">
        <v>22</v>
      </c>
      <c r="J15" s="21">
        <v>25</v>
      </c>
      <c r="K15" s="21">
        <v>11</v>
      </c>
      <c r="L15" s="21">
        <v>23</v>
      </c>
      <c r="M15" s="21">
        <v>3</v>
      </c>
    </row>
    <row r="16" spans="1:16" ht="18.75" x14ac:dyDescent="0.35">
      <c r="F16" s="23"/>
      <c r="G16" s="19" t="s">
        <v>11</v>
      </c>
      <c r="H16" s="20">
        <v>11849000</v>
      </c>
      <c r="I16" s="20">
        <v>22059000</v>
      </c>
      <c r="J16" s="20">
        <v>17312350</v>
      </c>
      <c r="K16" s="20">
        <v>4881000</v>
      </c>
      <c r="L16" s="20">
        <v>15430600</v>
      </c>
      <c r="M16" s="20">
        <v>1292000</v>
      </c>
      <c r="P16" s="24"/>
    </row>
    <row r="17" spans="6:13" ht="18.75" x14ac:dyDescent="0.35">
      <c r="F17" s="23"/>
      <c r="G17" s="17" t="s">
        <v>9</v>
      </c>
      <c r="H17" s="25">
        <v>11849000</v>
      </c>
      <c r="I17" s="25">
        <v>22059000</v>
      </c>
      <c r="J17" s="25">
        <v>17312350</v>
      </c>
      <c r="K17" s="25">
        <v>4881000</v>
      </c>
      <c r="L17" s="25">
        <v>15430600</v>
      </c>
      <c r="M17" s="25">
        <v>1292000</v>
      </c>
    </row>
    <row r="18" spans="6:13" ht="18.75" x14ac:dyDescent="0.3">
      <c r="F18" s="16"/>
      <c r="G18" s="14" t="s">
        <v>17</v>
      </c>
      <c r="H18" s="26">
        <v>-10771817</v>
      </c>
      <c r="I18" s="26">
        <v>-20053634</v>
      </c>
      <c r="J18" s="26">
        <v>-15738502</v>
      </c>
      <c r="K18" s="26">
        <v>-4437272</v>
      </c>
      <c r="L18" s="26">
        <v>-14027818</v>
      </c>
      <c r="M18" s="26">
        <v>-1174545</v>
      </c>
    </row>
    <row r="19" spans="6:13" ht="18.75" x14ac:dyDescent="0.3">
      <c r="F19" s="16"/>
      <c r="G19" s="10" t="s">
        <v>16</v>
      </c>
      <c r="H19" s="11">
        <v>-10771817</v>
      </c>
      <c r="I19" s="11">
        <v>-20053634</v>
      </c>
      <c r="J19" s="11">
        <v>-15738502</v>
      </c>
      <c r="K19" s="11">
        <v>-4437272</v>
      </c>
      <c r="L19" s="11">
        <v>-14027818</v>
      </c>
      <c r="M19" s="11">
        <v>-1174545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155" priority="46" operator="containsText" text="#">
      <formula>NOT(ISERROR(SEARCH("#",H22)))</formula>
    </cfRule>
    <cfRule type="containsText" dxfId="154" priority="50" operator="containsText" text="BORED">
      <formula>NOT(ISERROR(SEARCH("BORED",H22)))</formula>
    </cfRule>
    <cfRule type="containsText" dxfId="153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152" priority="27" operator="containsText" text="X">
      <formula>NOT(ISERROR(SEARCH("X",H24)))</formula>
    </cfRule>
    <cfRule type="containsText" dxfId="151" priority="30" operator="containsText" text="#">
      <formula>NOT(ISERROR(SEARCH("#",H24)))</formula>
    </cfRule>
    <cfRule type="containsText" dxfId="150" priority="33" operator="containsText" text="BORED">
      <formula>NOT(ISERROR(SEARCH("BORED",H24)))</formula>
    </cfRule>
    <cfRule type="containsText" dxfId="149" priority="34" operator="containsText" text="HAPPY">
      <formula>NOT(ISERROR(SEARCH("HAPPY",H24)))</formula>
    </cfRule>
  </conditionalFormatting>
  <conditionalFormatting sqref="H22">
    <cfRule type="containsText" dxfId="148" priority="29" operator="containsText" text="X">
      <formula>NOT(ISERROR(SEARCH("X",H22)))</formula>
    </cfRule>
  </conditionalFormatting>
  <conditionalFormatting sqref="H23">
    <cfRule type="containsText" dxfId="147" priority="28" operator="containsText" text="X">
      <formula>NOT(ISERROR(SEARCH("X",H23)))</formula>
    </cfRule>
  </conditionalFormatting>
  <conditionalFormatting sqref="I22:M23">
    <cfRule type="containsText" dxfId="142" priority="20" operator="containsText" text="#">
      <formula>NOT(ISERROR(SEARCH("#",I22)))</formula>
    </cfRule>
    <cfRule type="containsText" dxfId="141" priority="24" operator="containsText" text="BORED">
      <formula>NOT(ISERROR(SEARCH("BORED",I22)))</formula>
    </cfRule>
    <cfRule type="containsText" dxfId="140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139" priority="1" operator="containsText" text="X">
      <formula>NOT(ISERROR(SEARCH("X",I24)))</formula>
    </cfRule>
    <cfRule type="containsText" dxfId="138" priority="4" operator="containsText" text="#">
      <formula>NOT(ISERROR(SEARCH("#",I24)))</formula>
    </cfRule>
    <cfRule type="containsText" dxfId="137" priority="7" operator="containsText" text="BORED">
      <formula>NOT(ISERROR(SEARCH("BORED",I24)))</formula>
    </cfRule>
    <cfRule type="containsText" dxfId="136" priority="8" operator="containsText" text="HAPPY">
      <formula>NOT(ISERROR(SEARCH("HAPPY",I24)))</formula>
    </cfRule>
  </conditionalFormatting>
  <conditionalFormatting sqref="I22:M22">
    <cfRule type="containsText" dxfId="135" priority="3" operator="containsText" text="X">
      <formula>NOT(ISERROR(SEARCH("X",I22)))</formula>
    </cfRule>
  </conditionalFormatting>
  <conditionalFormatting sqref="I23:M23">
    <cfRule type="containsText" dxfId="134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2509E92D-9FB9-4C22-9511-6B897BF2CFBC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4F6E1C4B-78E8-4E47-A73E-CC9AF023B99F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598C8037-F9E2-4DD0-B5E9-BDC201749C66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C637A87B-24A8-4974-8F44-06010600C462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2BCF8FBF-A953-4598-9390-A02F34ABAF42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9F255793-9A14-46B2-B1F0-76C130F031BD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FE01C673-44B7-4B69-9DF2-7801DBDF1ACC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79BEC50B-D580-4138-9397-37635CCC01AB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306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"SSG34"</f>
        <v>SSG34</v>
      </c>
    </row>
    <row r="6" spans="1:16" ht="20.25" x14ac:dyDescent="0.4">
      <c r="B6" s="4" t="s">
        <v>19</v>
      </c>
      <c r="C6" s="3">
        <f ca="1">MONTH(TODAY())</f>
        <v>5</v>
      </c>
      <c r="G6" s="37" t="s">
        <v>382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 t="e">
        <v>#VALUE!</v>
      </c>
      <c r="I9" s="11" t="e">
        <v>#VALUE!</v>
      </c>
      <c r="J9" s="11" t="e">
        <v>#VALUE!</v>
      </c>
      <c r="K9" s="11" t="e">
        <v>#VALUE!</v>
      </c>
      <c r="L9" s="11" t="e">
        <v>#VALUE!</v>
      </c>
      <c r="M9" s="11" t="e">
        <v>#VALUE!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 t="e">
        <v>#VALUE!</v>
      </c>
      <c r="I10" s="15" t="e">
        <v>#VALUE!</v>
      </c>
      <c r="J10" s="15" t="e">
        <v>#VALUE!</v>
      </c>
      <c r="K10" s="15" t="e">
        <v>#VALUE!</v>
      </c>
      <c r="L10" s="15" t="e">
        <v>#VALUE!</v>
      </c>
      <c r="M10" s="15" t="e">
        <v>#VALUE!</v>
      </c>
    </row>
    <row r="11" spans="1:16" ht="18.75" x14ac:dyDescent="0.3">
      <c r="B11" s="4" t="s">
        <v>22</v>
      </c>
      <c r="C11" s="3" t="str">
        <f>"L-"&amp;$G$5</f>
        <v>L-SSG34</v>
      </c>
      <c r="F11" s="16"/>
      <c r="G11" s="17" t="s">
        <v>9</v>
      </c>
      <c r="H11" s="18" t="e">
        <v>#VALUE!</v>
      </c>
      <c r="I11" s="18" t="e">
        <v>#VALUE!</v>
      </c>
      <c r="J11" s="18" t="e">
        <v>#VALUE!</v>
      </c>
      <c r="K11" s="18" t="e">
        <v>#VALUE!</v>
      </c>
      <c r="L11" s="18" t="e">
        <v>#VALUE!</v>
      </c>
      <c r="M11" s="18" t="e">
        <v>#VALUE!</v>
      </c>
    </row>
    <row r="12" spans="1:16" ht="18.75" x14ac:dyDescent="0.3">
      <c r="F12" s="16"/>
      <c r="G12" s="19" t="s">
        <v>11</v>
      </c>
      <c r="H12" s="20" t="e">
        <v>#VALUE!</v>
      </c>
      <c r="I12" s="20" t="e">
        <v>#VALUE!</v>
      </c>
      <c r="J12" s="20" t="e">
        <v>#VALUE!</v>
      </c>
      <c r="K12" s="20" t="e">
        <v>#VALUE!</v>
      </c>
      <c r="L12" s="20" t="e">
        <v>#VALUE!</v>
      </c>
      <c r="M12" s="20" t="e">
        <v>#VALUE!</v>
      </c>
    </row>
    <row r="13" spans="1:16" ht="18.75" x14ac:dyDescent="0.3">
      <c r="F13" s="16"/>
      <c r="G13" s="17" t="s">
        <v>13</v>
      </c>
      <c r="H13" s="21" t="e">
        <v>#VALUE!</v>
      </c>
      <c r="I13" s="21" t="e">
        <v>#VALUE!</v>
      </c>
      <c r="J13" s="21" t="e">
        <v>#VALUE!</v>
      </c>
      <c r="K13" s="21" t="e">
        <v>#VALUE!</v>
      </c>
      <c r="L13" s="21" t="e">
        <v>#VALUE!</v>
      </c>
      <c r="M13" s="21" t="e">
        <v>#VALUE!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58</v>
      </c>
      <c r="I15" s="21">
        <v>56</v>
      </c>
      <c r="J15" s="21">
        <v>23</v>
      </c>
      <c r="K15" s="21">
        <v>28</v>
      </c>
      <c r="L15" s="21">
        <v>31</v>
      </c>
      <c r="M15" s="21">
        <v>9</v>
      </c>
    </row>
    <row r="16" spans="1:16" ht="18.75" x14ac:dyDescent="0.35">
      <c r="F16" s="23"/>
      <c r="G16" s="19" t="s">
        <v>11</v>
      </c>
      <c r="H16" s="20">
        <v>76595300</v>
      </c>
      <c r="I16" s="20">
        <v>45833800</v>
      </c>
      <c r="J16" s="20">
        <v>19039000</v>
      </c>
      <c r="K16" s="20">
        <v>19911000</v>
      </c>
      <c r="L16" s="20">
        <v>25162000</v>
      </c>
      <c r="M16" s="20">
        <v>7417000</v>
      </c>
      <c r="P16" s="24"/>
    </row>
    <row r="17" spans="6:13" ht="18.75" x14ac:dyDescent="0.35">
      <c r="F17" s="23"/>
      <c r="G17" s="17" t="s">
        <v>9</v>
      </c>
      <c r="H17" s="25">
        <v>76595300</v>
      </c>
      <c r="I17" s="25">
        <v>45833800</v>
      </c>
      <c r="J17" s="25">
        <v>19039000</v>
      </c>
      <c r="K17" s="25">
        <v>19911000</v>
      </c>
      <c r="L17" s="25">
        <v>25162000</v>
      </c>
      <c r="M17" s="25">
        <v>7417000</v>
      </c>
    </row>
    <row r="18" spans="6:13" ht="18.75" x14ac:dyDescent="0.3">
      <c r="F18" s="16"/>
      <c r="G18" s="14" t="s">
        <v>17</v>
      </c>
      <c r="H18" s="26">
        <v>-69632085</v>
      </c>
      <c r="I18" s="26">
        <v>-41667087</v>
      </c>
      <c r="J18" s="26">
        <v>-17308182</v>
      </c>
      <c r="K18" s="26">
        <v>-18100906</v>
      </c>
      <c r="L18" s="26">
        <v>-22874545</v>
      </c>
      <c r="M18" s="26">
        <v>-6742726</v>
      </c>
    </row>
    <row r="19" spans="6:13" ht="18.75" x14ac:dyDescent="0.3">
      <c r="F19" s="16"/>
      <c r="G19" s="10" t="s">
        <v>16</v>
      </c>
      <c r="H19" s="11">
        <v>-69632085</v>
      </c>
      <c r="I19" s="11">
        <v>-41667087</v>
      </c>
      <c r="J19" s="11">
        <v>-17308182</v>
      </c>
      <c r="K19" s="11">
        <v>-18100906</v>
      </c>
      <c r="L19" s="11">
        <v>-22874545</v>
      </c>
      <c r="M19" s="11">
        <v>-6742726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e">
        <f>IF(H$13=H$15,"=","X")</f>
        <v>#VALUE!</v>
      </c>
      <c r="I22" s="29" t="e">
        <f t="shared" ref="I22:M22" si="0">IF(I$13=I$15,"=","X")</f>
        <v>#VALUE!</v>
      </c>
      <c r="J22" s="29" t="e">
        <f t="shared" si="0"/>
        <v>#VALUE!</v>
      </c>
      <c r="K22" s="29" t="e">
        <f t="shared" si="0"/>
        <v>#VALUE!</v>
      </c>
      <c r="L22" s="29" t="e">
        <f t="shared" si="0"/>
        <v>#VALUE!</v>
      </c>
      <c r="M22" s="29" t="e">
        <f t="shared" si="0"/>
        <v>#VALUE!</v>
      </c>
    </row>
    <row r="23" spans="6:13" ht="18.75" customHeight="1" x14ac:dyDescent="0.35">
      <c r="F23" s="39"/>
      <c r="G23" s="34" t="s">
        <v>27</v>
      </c>
      <c r="H23" s="29" t="e">
        <f>IF(AND(ROUND(H11,0)=ROUND(H12,0),ROUND(H16,0)=ROUND(H17,0),ROUND(H12,0)=ROUND(H16,0)),"=","X")</f>
        <v>#VALUE!</v>
      </c>
      <c r="I23" s="29" t="e">
        <f t="shared" ref="I23:M23" si="1">IF(AND(ROUND(I11,0)=ROUND(I12,0),ROUND(I16,0)=ROUND(I17,0),ROUND(I12,0)=ROUND(I16,0)),"=","X")</f>
        <v>#VALUE!</v>
      </c>
      <c r="J23" s="29" t="e">
        <f t="shared" si="1"/>
        <v>#VALUE!</v>
      </c>
      <c r="K23" s="29" t="e">
        <f t="shared" si="1"/>
        <v>#VALUE!</v>
      </c>
      <c r="L23" s="29" t="e">
        <f t="shared" si="1"/>
        <v>#VALUE!</v>
      </c>
      <c r="M23" s="29" t="e">
        <f t="shared" si="1"/>
        <v>#VALUE!</v>
      </c>
    </row>
    <row r="24" spans="6:13" ht="18.75" x14ac:dyDescent="0.35">
      <c r="F24" s="39"/>
      <c r="G24" s="30" t="s">
        <v>16</v>
      </c>
      <c r="H24" s="29" t="e">
        <f>IF(AND(ROUND(H$9,0)=ROUND(H$10,0),ROUND(H$18,0)=ROUND(H$19,0),ROUND(H$9,0)=ROUND(H$19,0)),"=","X")</f>
        <v>#VALUE!</v>
      </c>
      <c r="I24" s="29" t="e">
        <f t="shared" ref="I24:M24" si="2">IF(AND(ROUND(I$9,0)=ROUND(I$10,0),ROUND(I$18,0)=ROUND(I$19,0),ROUND(I$9,0)=ROUND(I$19,0)),"=","X")</f>
        <v>#VALUE!</v>
      </c>
      <c r="J24" s="29" t="e">
        <f t="shared" si="2"/>
        <v>#VALUE!</v>
      </c>
      <c r="K24" s="29" t="e">
        <f t="shared" si="2"/>
        <v>#VALUE!</v>
      </c>
      <c r="L24" s="29" t="e">
        <f t="shared" si="2"/>
        <v>#VALUE!</v>
      </c>
      <c r="M24" s="29" t="e">
        <f t="shared" si="2"/>
        <v>#VALUE!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129" priority="46" operator="containsText" text="#">
      <formula>NOT(ISERROR(SEARCH("#",H22)))</formula>
    </cfRule>
    <cfRule type="containsText" dxfId="128" priority="50" operator="containsText" text="BORED">
      <formula>NOT(ISERROR(SEARCH("BORED",H22)))</formula>
    </cfRule>
    <cfRule type="containsText" dxfId="127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126" priority="27" operator="containsText" text="X">
      <formula>NOT(ISERROR(SEARCH("X",H24)))</formula>
    </cfRule>
    <cfRule type="containsText" dxfId="125" priority="30" operator="containsText" text="#">
      <formula>NOT(ISERROR(SEARCH("#",H24)))</formula>
    </cfRule>
    <cfRule type="containsText" dxfId="124" priority="33" operator="containsText" text="BORED">
      <formula>NOT(ISERROR(SEARCH("BORED",H24)))</formula>
    </cfRule>
    <cfRule type="containsText" dxfId="123" priority="34" operator="containsText" text="HAPPY">
      <formula>NOT(ISERROR(SEARCH("HAPPY",H24)))</formula>
    </cfRule>
  </conditionalFormatting>
  <conditionalFormatting sqref="H22">
    <cfRule type="containsText" dxfId="122" priority="29" operator="containsText" text="X">
      <formula>NOT(ISERROR(SEARCH("X",H22)))</formula>
    </cfRule>
  </conditionalFormatting>
  <conditionalFormatting sqref="H23">
    <cfRule type="containsText" dxfId="121" priority="28" operator="containsText" text="X">
      <formula>NOT(ISERROR(SEARCH("X",H23)))</formula>
    </cfRule>
  </conditionalFormatting>
  <conditionalFormatting sqref="I22:M23">
    <cfRule type="containsText" dxfId="116" priority="20" operator="containsText" text="#">
      <formula>NOT(ISERROR(SEARCH("#",I22)))</formula>
    </cfRule>
    <cfRule type="containsText" dxfId="115" priority="24" operator="containsText" text="BORED">
      <formula>NOT(ISERROR(SEARCH("BORED",I22)))</formula>
    </cfRule>
    <cfRule type="containsText" dxfId="114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113" priority="1" operator="containsText" text="X">
      <formula>NOT(ISERROR(SEARCH("X",I24)))</formula>
    </cfRule>
    <cfRule type="containsText" dxfId="112" priority="4" operator="containsText" text="#">
      <formula>NOT(ISERROR(SEARCH("#",I24)))</formula>
    </cfRule>
    <cfRule type="containsText" dxfId="111" priority="7" operator="containsText" text="BORED">
      <formula>NOT(ISERROR(SEARCH("BORED",I24)))</formula>
    </cfRule>
    <cfRule type="containsText" dxfId="110" priority="8" operator="containsText" text="HAPPY">
      <formula>NOT(ISERROR(SEARCH("HAPPY",I24)))</formula>
    </cfRule>
  </conditionalFormatting>
  <conditionalFormatting sqref="I22:M22">
    <cfRule type="containsText" dxfId="109" priority="3" operator="containsText" text="X">
      <formula>NOT(ISERROR(SEARCH("X",I22)))</formula>
    </cfRule>
  </conditionalFormatting>
  <conditionalFormatting sqref="I23:M23">
    <cfRule type="containsText" dxfId="108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4804D493-5333-4308-9C33-B8D6D4B36511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76C50E8E-A3D7-4629-9A98-072D685B19E7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88AA2671-B185-4E39-88B5-A40AAAC55440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F644AEB0-B794-47C5-9CAC-9B5E38A2E41F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13EA75DE-0269-49FC-BD99-98B85F30F620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3018986C-3B1B-4E28-BB67-569A12FE1DDF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8CACD655-0792-480B-88F2-44E6C1816786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5BADF943-63C9-462A-8716-F2FF1CC11924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309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"VHN01"</f>
        <v>VHN01</v>
      </c>
    </row>
    <row r="6" spans="1:16" ht="20.25" x14ac:dyDescent="0.4">
      <c r="B6" s="4" t="s">
        <v>19</v>
      </c>
      <c r="C6" s="3">
        <f ca="1">MONTH(TODAY())</f>
        <v>5</v>
      </c>
      <c r="G6" s="37" t="s">
        <v>383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-568181</v>
      </c>
      <c r="I9" s="11">
        <v>-3372727</v>
      </c>
      <c r="J9" s="11">
        <v>-4068182</v>
      </c>
      <c r="K9" s="11">
        <v>0</v>
      </c>
      <c r="L9" s="11">
        <v>-99091</v>
      </c>
      <c r="M9" s="11">
        <v>0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-568181</v>
      </c>
      <c r="I10" s="15">
        <v>-3372727</v>
      </c>
      <c r="J10" s="15">
        <v>-4068182</v>
      </c>
      <c r="K10" s="15">
        <v>0</v>
      </c>
      <c r="L10" s="15">
        <v>-99091</v>
      </c>
      <c r="M10" s="15">
        <v>0</v>
      </c>
    </row>
    <row r="11" spans="1:16" ht="18.75" x14ac:dyDescent="0.3">
      <c r="B11" s="4" t="s">
        <v>22</v>
      </c>
      <c r="C11" s="3" t="str">
        <f>"L-"&amp;$G$5</f>
        <v>L-VHN01</v>
      </c>
      <c r="F11" s="16"/>
      <c r="G11" s="17" t="s">
        <v>9</v>
      </c>
      <c r="H11" s="18">
        <v>625000</v>
      </c>
      <c r="I11" s="18">
        <v>3710000</v>
      </c>
      <c r="J11" s="18">
        <v>4475000</v>
      </c>
      <c r="K11" s="18">
        <v>0</v>
      </c>
      <c r="L11" s="18">
        <v>109000</v>
      </c>
      <c r="M11" s="18">
        <v>0</v>
      </c>
    </row>
    <row r="12" spans="1:16" ht="18.75" x14ac:dyDescent="0.3">
      <c r="F12" s="16"/>
      <c r="G12" s="19" t="s">
        <v>11</v>
      </c>
      <c r="H12" s="20">
        <v>625000</v>
      </c>
      <c r="I12" s="20">
        <v>3710000</v>
      </c>
      <c r="J12" s="20">
        <v>4475000</v>
      </c>
      <c r="K12" s="20">
        <v>0</v>
      </c>
      <c r="L12" s="20">
        <v>109000</v>
      </c>
      <c r="M12" s="20">
        <v>0</v>
      </c>
    </row>
    <row r="13" spans="1:16" ht="18.75" x14ac:dyDescent="0.3">
      <c r="F13" s="16"/>
      <c r="G13" s="17" t="s">
        <v>13</v>
      </c>
      <c r="H13" s="21">
        <v>4</v>
      </c>
      <c r="I13" s="21">
        <v>7</v>
      </c>
      <c r="J13" s="21">
        <v>3</v>
      </c>
      <c r="K13" s="21">
        <v>9</v>
      </c>
      <c r="L13" s="21">
        <v>3</v>
      </c>
      <c r="M13" s="21">
        <v>0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4</v>
      </c>
      <c r="I15" s="21">
        <v>7</v>
      </c>
      <c r="J15" s="21">
        <v>3</v>
      </c>
      <c r="K15" s="21">
        <v>9</v>
      </c>
      <c r="L15" s="21">
        <v>3</v>
      </c>
      <c r="M15" s="21">
        <v>0</v>
      </c>
    </row>
    <row r="16" spans="1:16" ht="18.75" x14ac:dyDescent="0.35">
      <c r="F16" s="23"/>
      <c r="G16" s="19" t="s">
        <v>11</v>
      </c>
      <c r="H16" s="20">
        <v>625000</v>
      </c>
      <c r="I16" s="20">
        <v>3710000</v>
      </c>
      <c r="J16" s="20">
        <v>4475000</v>
      </c>
      <c r="K16" s="20">
        <v>0</v>
      </c>
      <c r="L16" s="20">
        <v>109000</v>
      </c>
      <c r="M16" s="20">
        <v>0</v>
      </c>
      <c r="P16" s="24"/>
    </row>
    <row r="17" spans="6:13" ht="18.75" x14ac:dyDescent="0.35">
      <c r="F17" s="23"/>
      <c r="G17" s="17" t="s">
        <v>9</v>
      </c>
      <c r="H17" s="25">
        <v>625000</v>
      </c>
      <c r="I17" s="25">
        <v>3710000</v>
      </c>
      <c r="J17" s="25">
        <v>4475000</v>
      </c>
      <c r="K17" s="25">
        <v>0</v>
      </c>
      <c r="L17" s="25">
        <v>109000</v>
      </c>
      <c r="M17" s="25">
        <v>0</v>
      </c>
    </row>
    <row r="18" spans="6:13" ht="18.75" x14ac:dyDescent="0.3">
      <c r="F18" s="16"/>
      <c r="G18" s="14" t="s">
        <v>17</v>
      </c>
      <c r="H18" s="26">
        <v>-568181</v>
      </c>
      <c r="I18" s="26">
        <v>-3372727</v>
      </c>
      <c r="J18" s="26">
        <v>-4068182</v>
      </c>
      <c r="K18" s="26">
        <v>0</v>
      </c>
      <c r="L18" s="26">
        <v>-99091</v>
      </c>
      <c r="M18" s="26">
        <v>0</v>
      </c>
    </row>
    <row r="19" spans="6:13" ht="18.75" x14ac:dyDescent="0.3">
      <c r="F19" s="16"/>
      <c r="G19" s="10" t="s">
        <v>16</v>
      </c>
      <c r="H19" s="11">
        <v>-568181</v>
      </c>
      <c r="I19" s="11">
        <v>-3372727</v>
      </c>
      <c r="J19" s="11">
        <v>-4068182</v>
      </c>
      <c r="K19" s="11">
        <v>0</v>
      </c>
      <c r="L19" s="11">
        <v>-99091</v>
      </c>
      <c r="M19" s="11">
        <v>0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103" priority="46" operator="containsText" text="#">
      <formula>NOT(ISERROR(SEARCH("#",H22)))</formula>
    </cfRule>
    <cfRule type="containsText" dxfId="102" priority="50" operator="containsText" text="BORED">
      <formula>NOT(ISERROR(SEARCH("BORED",H22)))</formula>
    </cfRule>
    <cfRule type="containsText" dxfId="101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100" priority="27" operator="containsText" text="X">
      <formula>NOT(ISERROR(SEARCH("X",H24)))</formula>
    </cfRule>
    <cfRule type="containsText" dxfId="99" priority="30" operator="containsText" text="#">
      <formula>NOT(ISERROR(SEARCH("#",H24)))</formula>
    </cfRule>
    <cfRule type="containsText" dxfId="98" priority="33" operator="containsText" text="BORED">
      <formula>NOT(ISERROR(SEARCH("BORED",H24)))</formula>
    </cfRule>
    <cfRule type="containsText" dxfId="97" priority="34" operator="containsText" text="HAPPY">
      <formula>NOT(ISERROR(SEARCH("HAPPY",H24)))</formula>
    </cfRule>
  </conditionalFormatting>
  <conditionalFormatting sqref="H22">
    <cfRule type="containsText" dxfId="96" priority="29" operator="containsText" text="X">
      <formula>NOT(ISERROR(SEARCH("X",H22)))</formula>
    </cfRule>
  </conditionalFormatting>
  <conditionalFormatting sqref="H23">
    <cfRule type="containsText" dxfId="95" priority="28" operator="containsText" text="X">
      <formula>NOT(ISERROR(SEARCH("X",H23)))</formula>
    </cfRule>
  </conditionalFormatting>
  <conditionalFormatting sqref="I22:M23">
    <cfRule type="containsText" dxfId="90" priority="20" operator="containsText" text="#">
      <formula>NOT(ISERROR(SEARCH("#",I22)))</formula>
    </cfRule>
    <cfRule type="containsText" dxfId="89" priority="24" operator="containsText" text="BORED">
      <formula>NOT(ISERROR(SEARCH("BORED",I22)))</formula>
    </cfRule>
    <cfRule type="containsText" dxfId="88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87" priority="1" operator="containsText" text="X">
      <formula>NOT(ISERROR(SEARCH("X",I24)))</formula>
    </cfRule>
    <cfRule type="containsText" dxfId="86" priority="4" operator="containsText" text="#">
      <formula>NOT(ISERROR(SEARCH("#",I24)))</formula>
    </cfRule>
    <cfRule type="containsText" dxfId="85" priority="7" operator="containsText" text="BORED">
      <formula>NOT(ISERROR(SEARCH("BORED",I24)))</formula>
    </cfRule>
    <cfRule type="containsText" dxfId="84" priority="8" operator="containsText" text="HAPPY">
      <formula>NOT(ISERROR(SEARCH("HAPPY",I24)))</formula>
    </cfRule>
  </conditionalFormatting>
  <conditionalFormatting sqref="I22:M22">
    <cfRule type="containsText" dxfId="83" priority="3" operator="containsText" text="X">
      <formula>NOT(ISERROR(SEARCH("X",I22)))</formula>
    </cfRule>
  </conditionalFormatting>
  <conditionalFormatting sqref="I23:M23">
    <cfRule type="containsText" dxfId="82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829BC927-FBCD-4F4F-A366-A06933DCF75A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90C5DF7A-F5C6-48C7-88F2-3A891ADAA048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BC5FFDF1-7114-4FF7-B56F-B0C1BECC837F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E77FD19D-E78D-4257-A50D-BCE4DC169AFA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3A54FB3F-337D-4432-8805-A58A71E550E2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FC8C76DB-9A4D-4BBE-AB70-3951C81CBA6E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D6BDD78A-50A5-4F3D-A744-700FE2F760F3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05A6A252-16CF-417C-B80D-BDEFFA27F24C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312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"VSG01"</f>
        <v>VSG01</v>
      </c>
    </row>
    <row r="6" spans="1:16" ht="20.25" x14ac:dyDescent="0.4">
      <c r="B6" s="4" t="s">
        <v>19</v>
      </c>
      <c r="C6" s="3">
        <f ca="1">MONTH(TODAY())</f>
        <v>5</v>
      </c>
      <c r="G6" s="37" t="s">
        <v>384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-9344546</v>
      </c>
      <c r="I9" s="11">
        <v>-7060909</v>
      </c>
      <c r="J9" s="11">
        <v>-1325454</v>
      </c>
      <c r="K9" s="11">
        <v>-2269091</v>
      </c>
      <c r="L9" s="11">
        <v>-3456363</v>
      </c>
      <c r="M9" s="11">
        <v>0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-9344546</v>
      </c>
      <c r="I10" s="15">
        <v>-7060909</v>
      </c>
      <c r="J10" s="15">
        <v>-1325454</v>
      </c>
      <c r="K10" s="15">
        <v>-2269091</v>
      </c>
      <c r="L10" s="15">
        <v>-3456363</v>
      </c>
      <c r="M10" s="15">
        <v>0</v>
      </c>
    </row>
    <row r="11" spans="1:16" ht="18.75" x14ac:dyDescent="0.3">
      <c r="B11" s="4" t="s">
        <v>22</v>
      </c>
      <c r="C11" s="3" t="str">
        <f>"L-"&amp;$G$5</f>
        <v>L-VSG01</v>
      </c>
      <c r="F11" s="16"/>
      <c r="G11" s="17" t="s">
        <v>9</v>
      </c>
      <c r="H11" s="18">
        <v>10279000</v>
      </c>
      <c r="I11" s="18">
        <v>7767000</v>
      </c>
      <c r="J11" s="18">
        <v>1458000</v>
      </c>
      <c r="K11" s="18">
        <v>2496000</v>
      </c>
      <c r="L11" s="18">
        <v>3802000</v>
      </c>
      <c r="M11" s="18">
        <v>0</v>
      </c>
    </row>
    <row r="12" spans="1:16" ht="18.75" x14ac:dyDescent="0.3">
      <c r="F12" s="16"/>
      <c r="G12" s="19" t="s">
        <v>11</v>
      </c>
      <c r="H12" s="20">
        <v>10279000</v>
      </c>
      <c r="I12" s="20">
        <v>7767000</v>
      </c>
      <c r="J12" s="20">
        <v>1458000</v>
      </c>
      <c r="K12" s="20">
        <v>2496000</v>
      </c>
      <c r="L12" s="20">
        <v>3802000</v>
      </c>
      <c r="M12" s="20">
        <v>0</v>
      </c>
    </row>
    <row r="13" spans="1:16" ht="18.75" x14ac:dyDescent="0.3">
      <c r="F13" s="16"/>
      <c r="G13" s="17" t="s">
        <v>13</v>
      </c>
      <c r="H13" s="21">
        <v>9</v>
      </c>
      <c r="I13" s="21">
        <v>7</v>
      </c>
      <c r="J13" s="21">
        <v>4</v>
      </c>
      <c r="K13" s="21">
        <v>3</v>
      </c>
      <c r="L13" s="21">
        <v>6</v>
      </c>
      <c r="M13" s="21">
        <v>0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9</v>
      </c>
      <c r="I15" s="21">
        <v>7</v>
      </c>
      <c r="J15" s="21">
        <v>4</v>
      </c>
      <c r="K15" s="21">
        <v>3</v>
      </c>
      <c r="L15" s="21">
        <v>6</v>
      </c>
      <c r="M15" s="21">
        <v>0</v>
      </c>
    </row>
    <row r="16" spans="1:16" ht="18.75" x14ac:dyDescent="0.35">
      <c r="F16" s="23"/>
      <c r="G16" s="19" t="s">
        <v>11</v>
      </c>
      <c r="H16" s="20">
        <v>10279000</v>
      </c>
      <c r="I16" s="20">
        <v>7767000</v>
      </c>
      <c r="J16" s="20">
        <v>1458000</v>
      </c>
      <c r="K16" s="20">
        <v>2496000</v>
      </c>
      <c r="L16" s="20">
        <v>3802000</v>
      </c>
      <c r="M16" s="20">
        <v>0</v>
      </c>
      <c r="P16" s="24"/>
    </row>
    <row r="17" spans="6:13" ht="18.75" x14ac:dyDescent="0.35">
      <c r="F17" s="23"/>
      <c r="G17" s="17" t="s">
        <v>9</v>
      </c>
      <c r="H17" s="25">
        <v>10279000</v>
      </c>
      <c r="I17" s="25">
        <v>7767000</v>
      </c>
      <c r="J17" s="25">
        <v>1458000</v>
      </c>
      <c r="K17" s="25">
        <v>2496000</v>
      </c>
      <c r="L17" s="25">
        <v>3802000</v>
      </c>
      <c r="M17" s="25">
        <v>0</v>
      </c>
    </row>
    <row r="18" spans="6:13" ht="18.75" x14ac:dyDescent="0.3">
      <c r="F18" s="16"/>
      <c r="G18" s="14" t="s">
        <v>17</v>
      </c>
      <c r="H18" s="26">
        <v>-9344546</v>
      </c>
      <c r="I18" s="26">
        <v>-7060909</v>
      </c>
      <c r="J18" s="26">
        <v>-1325454</v>
      </c>
      <c r="K18" s="26">
        <v>-2269091</v>
      </c>
      <c r="L18" s="26">
        <v>-3456363</v>
      </c>
      <c r="M18" s="26">
        <v>0</v>
      </c>
    </row>
    <row r="19" spans="6:13" ht="18.75" x14ac:dyDescent="0.3">
      <c r="F19" s="16"/>
      <c r="G19" s="10" t="s">
        <v>16</v>
      </c>
      <c r="H19" s="11">
        <v>-9344546</v>
      </c>
      <c r="I19" s="11">
        <v>-7060909</v>
      </c>
      <c r="J19" s="11">
        <v>-1325454</v>
      </c>
      <c r="K19" s="11">
        <v>-2269091</v>
      </c>
      <c r="L19" s="11">
        <v>-3456363</v>
      </c>
      <c r="M19" s="11">
        <v>0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77" priority="46" operator="containsText" text="#">
      <formula>NOT(ISERROR(SEARCH("#",H22)))</formula>
    </cfRule>
    <cfRule type="containsText" dxfId="76" priority="50" operator="containsText" text="BORED">
      <formula>NOT(ISERROR(SEARCH("BORED",H22)))</formula>
    </cfRule>
    <cfRule type="containsText" dxfId="75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74" priority="27" operator="containsText" text="X">
      <formula>NOT(ISERROR(SEARCH("X",H24)))</formula>
    </cfRule>
    <cfRule type="containsText" dxfId="73" priority="30" operator="containsText" text="#">
      <formula>NOT(ISERROR(SEARCH("#",H24)))</formula>
    </cfRule>
    <cfRule type="containsText" dxfId="72" priority="33" operator="containsText" text="BORED">
      <formula>NOT(ISERROR(SEARCH("BORED",H24)))</formula>
    </cfRule>
    <cfRule type="containsText" dxfId="71" priority="34" operator="containsText" text="HAPPY">
      <formula>NOT(ISERROR(SEARCH("HAPPY",H24)))</formula>
    </cfRule>
  </conditionalFormatting>
  <conditionalFormatting sqref="H22">
    <cfRule type="containsText" dxfId="70" priority="29" operator="containsText" text="X">
      <formula>NOT(ISERROR(SEARCH("X",H22)))</formula>
    </cfRule>
  </conditionalFormatting>
  <conditionalFormatting sqref="H23">
    <cfRule type="containsText" dxfId="69" priority="28" operator="containsText" text="X">
      <formula>NOT(ISERROR(SEARCH("X",H23)))</formula>
    </cfRule>
  </conditionalFormatting>
  <conditionalFormatting sqref="I22:M23">
    <cfRule type="containsText" dxfId="64" priority="20" operator="containsText" text="#">
      <formula>NOT(ISERROR(SEARCH("#",I22)))</formula>
    </cfRule>
    <cfRule type="containsText" dxfId="63" priority="24" operator="containsText" text="BORED">
      <formula>NOT(ISERROR(SEARCH("BORED",I22)))</formula>
    </cfRule>
    <cfRule type="containsText" dxfId="62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61" priority="1" operator="containsText" text="X">
      <formula>NOT(ISERROR(SEARCH("X",I24)))</formula>
    </cfRule>
    <cfRule type="containsText" dxfId="60" priority="4" operator="containsText" text="#">
      <formula>NOT(ISERROR(SEARCH("#",I24)))</formula>
    </cfRule>
    <cfRule type="containsText" dxfId="59" priority="7" operator="containsText" text="BORED">
      <formula>NOT(ISERROR(SEARCH("BORED",I24)))</formula>
    </cfRule>
    <cfRule type="containsText" dxfId="58" priority="8" operator="containsText" text="HAPPY">
      <formula>NOT(ISERROR(SEARCH("HAPPY",I24)))</formula>
    </cfRule>
  </conditionalFormatting>
  <conditionalFormatting sqref="I22:M22">
    <cfRule type="containsText" dxfId="57" priority="3" operator="containsText" text="X">
      <formula>NOT(ISERROR(SEARCH("X",I22)))</formula>
    </cfRule>
  </conditionalFormatting>
  <conditionalFormatting sqref="I23:M23">
    <cfRule type="containsText" dxfId="56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7015291B-B989-47C8-BCFC-1F86E005DE9F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E9446D72-31E0-41E2-AE5F-073C0A67EA43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D9C03DF8-15D2-4985-BF68-4FB1D373DF8C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E87D814B-5B2E-4FA7-B4C8-45F2A3CFB3B4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6DB436C7-3506-40BF-AE13-EF430170BAE4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5A4DA0C2-16A7-4443-9A57-9E7BDC895A36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2BD000D4-7663-457F-BA75-99BC55AF362A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81EC8489-D0FB-40DE-B2CA-96F348B78F74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315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"VSG02"</f>
        <v>VSG02</v>
      </c>
    </row>
    <row r="6" spans="1:16" ht="20.25" x14ac:dyDescent="0.4">
      <c r="B6" s="4" t="s">
        <v>19</v>
      </c>
      <c r="C6" s="3">
        <f ca="1">MONTH(TODAY())</f>
        <v>5</v>
      </c>
      <c r="G6" s="37" t="s">
        <v>385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-3520908</v>
      </c>
      <c r="I9" s="11">
        <v>-18826364</v>
      </c>
      <c r="J9" s="11">
        <v>-2829090</v>
      </c>
      <c r="K9" s="11">
        <v>-1270000</v>
      </c>
      <c r="L9" s="11">
        <v>-1605455</v>
      </c>
      <c r="M9" s="11">
        <v>0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-3520908</v>
      </c>
      <c r="I10" s="15">
        <v>-18826364</v>
      </c>
      <c r="J10" s="15">
        <v>-2829090</v>
      </c>
      <c r="K10" s="15">
        <v>-1270000</v>
      </c>
      <c r="L10" s="15">
        <v>-1605455</v>
      </c>
      <c r="M10" s="15">
        <v>0</v>
      </c>
    </row>
    <row r="11" spans="1:16" ht="18.75" x14ac:dyDescent="0.3">
      <c r="B11" s="4" t="s">
        <v>22</v>
      </c>
      <c r="C11" s="3" t="str">
        <f>"L-"&amp;$G$5</f>
        <v>L-VSG02</v>
      </c>
      <c r="F11" s="16"/>
      <c r="G11" s="17" t="s">
        <v>9</v>
      </c>
      <c r="H11" s="18">
        <v>3873000</v>
      </c>
      <c r="I11" s="18">
        <v>20709000</v>
      </c>
      <c r="J11" s="18">
        <v>3112000</v>
      </c>
      <c r="K11" s="18">
        <v>1397000</v>
      </c>
      <c r="L11" s="18">
        <v>1766000</v>
      </c>
      <c r="M11" s="18">
        <v>0</v>
      </c>
    </row>
    <row r="12" spans="1:16" ht="18.75" x14ac:dyDescent="0.3">
      <c r="F12" s="16"/>
      <c r="G12" s="19" t="s">
        <v>11</v>
      </c>
      <c r="H12" s="20">
        <v>3873000</v>
      </c>
      <c r="I12" s="20">
        <v>20709000</v>
      </c>
      <c r="J12" s="20">
        <v>3112000</v>
      </c>
      <c r="K12" s="20">
        <v>1397000</v>
      </c>
      <c r="L12" s="20">
        <v>1766000</v>
      </c>
      <c r="M12" s="20">
        <v>0</v>
      </c>
    </row>
    <row r="13" spans="1:16" ht="18.75" x14ac:dyDescent="0.3">
      <c r="F13" s="16"/>
      <c r="G13" s="17" t="s">
        <v>13</v>
      </c>
      <c r="H13" s="21">
        <v>6</v>
      </c>
      <c r="I13" s="21">
        <v>16</v>
      </c>
      <c r="J13" s="21">
        <v>2</v>
      </c>
      <c r="K13" s="21">
        <v>2</v>
      </c>
      <c r="L13" s="21">
        <v>1</v>
      </c>
      <c r="M13" s="21">
        <v>1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6</v>
      </c>
      <c r="I15" s="21">
        <v>16</v>
      </c>
      <c r="J15" s="21">
        <v>2</v>
      </c>
      <c r="K15" s="21">
        <v>2</v>
      </c>
      <c r="L15" s="21">
        <v>1</v>
      </c>
      <c r="M15" s="21">
        <v>1</v>
      </c>
    </row>
    <row r="16" spans="1:16" ht="18.75" x14ac:dyDescent="0.35">
      <c r="F16" s="23"/>
      <c r="G16" s="19" t="s">
        <v>11</v>
      </c>
      <c r="H16" s="20">
        <v>3873000</v>
      </c>
      <c r="I16" s="20">
        <v>20709000</v>
      </c>
      <c r="J16" s="20">
        <v>3112000</v>
      </c>
      <c r="K16" s="20">
        <v>1397000</v>
      </c>
      <c r="L16" s="20">
        <v>1766000</v>
      </c>
      <c r="M16" s="20">
        <v>0</v>
      </c>
      <c r="P16" s="24"/>
    </row>
    <row r="17" spans="6:13" ht="18.75" x14ac:dyDescent="0.35">
      <c r="F17" s="23"/>
      <c r="G17" s="17" t="s">
        <v>9</v>
      </c>
      <c r="H17" s="25">
        <v>3873000</v>
      </c>
      <c r="I17" s="25">
        <v>20709000</v>
      </c>
      <c r="J17" s="25">
        <v>3112000</v>
      </c>
      <c r="K17" s="25">
        <v>1397000</v>
      </c>
      <c r="L17" s="25">
        <v>1766000</v>
      </c>
      <c r="M17" s="25">
        <v>0</v>
      </c>
    </row>
    <row r="18" spans="6:13" ht="18.75" x14ac:dyDescent="0.3">
      <c r="F18" s="16"/>
      <c r="G18" s="14" t="s">
        <v>17</v>
      </c>
      <c r="H18" s="26">
        <v>-3520908</v>
      </c>
      <c r="I18" s="26">
        <v>-18826364</v>
      </c>
      <c r="J18" s="26">
        <v>-2829090</v>
      </c>
      <c r="K18" s="26">
        <v>-1270000</v>
      </c>
      <c r="L18" s="26">
        <v>-1605455</v>
      </c>
      <c r="M18" s="26">
        <v>0</v>
      </c>
    </row>
    <row r="19" spans="6:13" ht="18.75" x14ac:dyDescent="0.3">
      <c r="F19" s="16"/>
      <c r="G19" s="10" t="s">
        <v>16</v>
      </c>
      <c r="H19" s="11">
        <v>-3520908</v>
      </c>
      <c r="I19" s="11">
        <v>-18826364</v>
      </c>
      <c r="J19" s="11">
        <v>-2829090</v>
      </c>
      <c r="K19" s="11">
        <v>-1270000</v>
      </c>
      <c r="L19" s="11">
        <v>-1605455</v>
      </c>
      <c r="M19" s="11">
        <v>0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51" priority="46" operator="containsText" text="#">
      <formula>NOT(ISERROR(SEARCH("#",H22)))</formula>
    </cfRule>
    <cfRule type="containsText" dxfId="50" priority="50" operator="containsText" text="BORED">
      <formula>NOT(ISERROR(SEARCH("BORED",H22)))</formula>
    </cfRule>
    <cfRule type="containsText" dxfId="49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48" priority="27" operator="containsText" text="X">
      <formula>NOT(ISERROR(SEARCH("X",H24)))</formula>
    </cfRule>
    <cfRule type="containsText" dxfId="47" priority="30" operator="containsText" text="#">
      <formula>NOT(ISERROR(SEARCH("#",H24)))</formula>
    </cfRule>
    <cfRule type="containsText" dxfId="46" priority="33" operator="containsText" text="BORED">
      <formula>NOT(ISERROR(SEARCH("BORED",H24)))</formula>
    </cfRule>
    <cfRule type="containsText" dxfId="45" priority="34" operator="containsText" text="HAPPY">
      <formula>NOT(ISERROR(SEARCH("HAPPY",H24)))</formula>
    </cfRule>
  </conditionalFormatting>
  <conditionalFormatting sqref="H22">
    <cfRule type="containsText" dxfId="44" priority="29" operator="containsText" text="X">
      <formula>NOT(ISERROR(SEARCH("X",H22)))</formula>
    </cfRule>
  </conditionalFormatting>
  <conditionalFormatting sqref="H23">
    <cfRule type="containsText" dxfId="43" priority="28" operator="containsText" text="X">
      <formula>NOT(ISERROR(SEARCH("X",H23)))</formula>
    </cfRule>
  </conditionalFormatting>
  <conditionalFormatting sqref="I22:M23">
    <cfRule type="containsText" dxfId="38" priority="20" operator="containsText" text="#">
      <formula>NOT(ISERROR(SEARCH("#",I22)))</formula>
    </cfRule>
    <cfRule type="containsText" dxfId="37" priority="24" operator="containsText" text="BORED">
      <formula>NOT(ISERROR(SEARCH("BORED",I22)))</formula>
    </cfRule>
    <cfRule type="containsText" dxfId="36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35" priority="1" operator="containsText" text="X">
      <formula>NOT(ISERROR(SEARCH("X",I24)))</formula>
    </cfRule>
    <cfRule type="containsText" dxfId="34" priority="4" operator="containsText" text="#">
      <formula>NOT(ISERROR(SEARCH("#",I24)))</formula>
    </cfRule>
    <cfRule type="containsText" dxfId="33" priority="7" operator="containsText" text="BORED">
      <formula>NOT(ISERROR(SEARCH("BORED",I24)))</formula>
    </cfRule>
    <cfRule type="containsText" dxfId="32" priority="8" operator="containsText" text="HAPPY">
      <formula>NOT(ISERROR(SEARCH("HAPPY",I24)))</formula>
    </cfRule>
  </conditionalFormatting>
  <conditionalFormatting sqref="I22:M22">
    <cfRule type="containsText" dxfId="31" priority="3" operator="containsText" text="X">
      <formula>NOT(ISERROR(SEARCH("X",I22)))</formula>
    </cfRule>
  </conditionalFormatting>
  <conditionalFormatting sqref="I23:M23">
    <cfRule type="containsText" dxfId="30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8FA7AF22-5D80-4D24-85CB-04B7B64B4E2F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3FA0D769-F5B4-4E88-9456-342A78493F0C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44B44731-36C0-44FF-B58B-9C7A613F1C44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53A6FD72-B54F-4E9B-9F83-851EEABB7B38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C34A4BC1-9EB4-4E57-969D-DEF3742882D8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7817E216-5488-489B-BB53-123359D3CE1A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047DB591-4EF1-4594-9D81-F8B1B95CF05C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F24B10F5-42AC-4306-AD65-736DEA46C829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318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"VSG03"</f>
        <v>VSG03</v>
      </c>
    </row>
    <row r="6" spans="1:16" ht="20.25" x14ac:dyDescent="0.4">
      <c r="B6" s="4" t="s">
        <v>19</v>
      </c>
      <c r="C6" s="3">
        <f ca="1">MONTH(TODAY())</f>
        <v>5</v>
      </c>
      <c r="G6" s="37" t="s">
        <v>386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0</v>
      </c>
      <c r="I9" s="11">
        <v>0</v>
      </c>
      <c r="J9" s="11">
        <v>-10023635</v>
      </c>
      <c r="K9" s="11">
        <v>-6157271</v>
      </c>
      <c r="L9" s="11">
        <v>-7967409</v>
      </c>
      <c r="M9" s="11">
        <v>0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0</v>
      </c>
      <c r="I10" s="15">
        <v>0</v>
      </c>
      <c r="J10" s="15">
        <v>-10023635</v>
      </c>
      <c r="K10" s="15">
        <v>-6157271</v>
      </c>
      <c r="L10" s="15">
        <v>-7967409</v>
      </c>
      <c r="M10" s="15">
        <v>0</v>
      </c>
    </row>
    <row r="11" spans="1:16" ht="18.75" x14ac:dyDescent="0.3">
      <c r="B11" s="4" t="s">
        <v>22</v>
      </c>
      <c r="C11" s="3" t="str">
        <f>"L-"&amp;$G$5</f>
        <v>L-VSG03</v>
      </c>
      <c r="F11" s="16"/>
      <c r="G11" s="17" t="s">
        <v>9</v>
      </c>
      <c r="H11" s="18">
        <v>0</v>
      </c>
      <c r="I11" s="18">
        <v>0</v>
      </c>
      <c r="J11" s="18">
        <v>11026000</v>
      </c>
      <c r="K11" s="18">
        <v>6773000</v>
      </c>
      <c r="L11" s="18">
        <v>8764150</v>
      </c>
      <c r="M11" s="18">
        <v>0</v>
      </c>
    </row>
    <row r="12" spans="1:16" ht="18.75" x14ac:dyDescent="0.3">
      <c r="F12" s="16"/>
      <c r="G12" s="19" t="s">
        <v>11</v>
      </c>
      <c r="H12" s="20">
        <v>0</v>
      </c>
      <c r="I12" s="20">
        <v>0</v>
      </c>
      <c r="J12" s="20">
        <v>11026000</v>
      </c>
      <c r="K12" s="20">
        <v>6773000</v>
      </c>
      <c r="L12" s="20">
        <v>8764150</v>
      </c>
      <c r="M12" s="20">
        <v>0</v>
      </c>
    </row>
    <row r="13" spans="1:16" ht="18.75" x14ac:dyDescent="0.3">
      <c r="F13" s="16"/>
      <c r="G13" s="17" t="s">
        <v>13</v>
      </c>
      <c r="H13" s="21">
        <v>0</v>
      </c>
      <c r="I13" s="21">
        <v>0</v>
      </c>
      <c r="J13" s="21">
        <v>15</v>
      </c>
      <c r="K13" s="21">
        <v>5</v>
      </c>
      <c r="L13" s="21">
        <v>9</v>
      </c>
      <c r="M13" s="21">
        <v>0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0</v>
      </c>
      <c r="I15" s="21">
        <v>0</v>
      </c>
      <c r="J15" s="21">
        <v>15</v>
      </c>
      <c r="K15" s="21">
        <v>5</v>
      </c>
      <c r="L15" s="21">
        <v>9</v>
      </c>
      <c r="M15" s="21">
        <v>0</v>
      </c>
    </row>
    <row r="16" spans="1:16" ht="18.75" x14ac:dyDescent="0.35">
      <c r="F16" s="23"/>
      <c r="G16" s="19" t="s">
        <v>11</v>
      </c>
      <c r="H16" s="20">
        <v>0</v>
      </c>
      <c r="I16" s="20">
        <v>0</v>
      </c>
      <c r="J16" s="20">
        <v>11026000</v>
      </c>
      <c r="K16" s="20">
        <v>6773000</v>
      </c>
      <c r="L16" s="20">
        <v>8764150</v>
      </c>
      <c r="M16" s="20">
        <v>0</v>
      </c>
      <c r="P16" s="24"/>
    </row>
    <row r="17" spans="6:13" ht="18.75" x14ac:dyDescent="0.35">
      <c r="F17" s="23"/>
      <c r="G17" s="17" t="s">
        <v>9</v>
      </c>
      <c r="H17" s="25">
        <v>0</v>
      </c>
      <c r="I17" s="25">
        <v>0</v>
      </c>
      <c r="J17" s="25">
        <v>11026000</v>
      </c>
      <c r="K17" s="25">
        <v>6773000</v>
      </c>
      <c r="L17" s="25">
        <v>8764150</v>
      </c>
      <c r="M17" s="25">
        <v>0</v>
      </c>
    </row>
    <row r="18" spans="6:13" ht="18.75" x14ac:dyDescent="0.3">
      <c r="F18" s="16"/>
      <c r="G18" s="14" t="s">
        <v>17</v>
      </c>
      <c r="H18" s="26">
        <v>0</v>
      </c>
      <c r="I18" s="26">
        <v>0</v>
      </c>
      <c r="J18" s="26">
        <v>-10023635</v>
      </c>
      <c r="K18" s="26">
        <v>-6157271</v>
      </c>
      <c r="L18" s="26">
        <v>-7967409</v>
      </c>
      <c r="M18" s="26">
        <v>0</v>
      </c>
    </row>
    <row r="19" spans="6:13" ht="18.75" x14ac:dyDescent="0.3">
      <c r="F19" s="16"/>
      <c r="G19" s="10" t="s">
        <v>16</v>
      </c>
      <c r="H19" s="11">
        <v>0</v>
      </c>
      <c r="I19" s="11">
        <v>0</v>
      </c>
      <c r="J19" s="11">
        <v>-10023635</v>
      </c>
      <c r="K19" s="11">
        <v>-6157271</v>
      </c>
      <c r="L19" s="11">
        <v>-7967409</v>
      </c>
      <c r="M19" s="11">
        <v>0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25" priority="46" operator="containsText" text="#">
      <formula>NOT(ISERROR(SEARCH("#",H22)))</formula>
    </cfRule>
    <cfRule type="containsText" dxfId="24" priority="50" operator="containsText" text="BORED">
      <formula>NOT(ISERROR(SEARCH("BORED",H22)))</formula>
    </cfRule>
    <cfRule type="containsText" dxfId="23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22" priority="27" operator="containsText" text="X">
      <formula>NOT(ISERROR(SEARCH("X",H24)))</formula>
    </cfRule>
    <cfRule type="containsText" dxfId="21" priority="30" operator="containsText" text="#">
      <formula>NOT(ISERROR(SEARCH("#",H24)))</formula>
    </cfRule>
    <cfRule type="containsText" dxfId="20" priority="33" operator="containsText" text="BORED">
      <formula>NOT(ISERROR(SEARCH("BORED",H24)))</formula>
    </cfRule>
    <cfRule type="containsText" dxfId="19" priority="34" operator="containsText" text="HAPPY">
      <formula>NOT(ISERROR(SEARCH("HAPPY",H24)))</formula>
    </cfRule>
  </conditionalFormatting>
  <conditionalFormatting sqref="H22">
    <cfRule type="containsText" dxfId="18" priority="29" operator="containsText" text="X">
      <formula>NOT(ISERROR(SEARCH("X",H22)))</formula>
    </cfRule>
  </conditionalFormatting>
  <conditionalFormatting sqref="H23">
    <cfRule type="containsText" dxfId="17" priority="28" operator="containsText" text="X">
      <formula>NOT(ISERROR(SEARCH("X",H23)))</formula>
    </cfRule>
  </conditionalFormatting>
  <conditionalFormatting sqref="I22:M23">
    <cfRule type="containsText" dxfId="12" priority="20" operator="containsText" text="#">
      <formula>NOT(ISERROR(SEARCH("#",I22)))</formula>
    </cfRule>
    <cfRule type="containsText" dxfId="11" priority="24" operator="containsText" text="BORED">
      <formula>NOT(ISERROR(SEARCH("BORED",I22)))</formula>
    </cfRule>
    <cfRule type="containsText" dxfId="10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9" priority="1" operator="containsText" text="X">
      <formula>NOT(ISERROR(SEARCH("X",I24)))</formula>
    </cfRule>
    <cfRule type="containsText" dxfId="8" priority="4" operator="containsText" text="#">
      <formula>NOT(ISERROR(SEARCH("#",I24)))</formula>
    </cfRule>
    <cfRule type="containsText" dxfId="7" priority="7" operator="containsText" text="BORED">
      <formula>NOT(ISERROR(SEARCH("BORED",I24)))</formula>
    </cfRule>
    <cfRule type="containsText" dxfId="6" priority="8" operator="containsText" text="HAPPY">
      <formula>NOT(ISERROR(SEARCH("HAPPY",I24)))</formula>
    </cfRule>
  </conditionalFormatting>
  <conditionalFormatting sqref="I22:M22">
    <cfRule type="containsText" dxfId="5" priority="3" operator="containsText" text="X">
      <formula>NOT(ISERROR(SEARCH("X",I22)))</formula>
    </cfRule>
  </conditionalFormatting>
  <conditionalFormatting sqref="I23:M23">
    <cfRule type="containsText" dxfId="4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B789275D-8C3D-4C5D-A706-A629EF47BA8C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9EA12DCE-BD71-442E-B3CE-A985189AF6D7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91E7C0C8-B10B-4E62-B7C7-B4E5931641B5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AFC50184-3F89-4C1F-AED4-4D8E6D6B34F1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6C0A3E8A-B6DA-439B-9BCE-F0CC4E9A82FB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72B5529C-C50C-429B-8ADF-E8285734086F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1F4D7738-4C75-493B-9881-EBE88A90D5C1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922961EF-22FC-48CD-9EC2-5FD4DABD5702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opLeftCell="B2" workbookViewId="0">
      <selection activeCell="F5" sqref="F5"/>
    </sheetView>
  </sheetViews>
  <sheetFormatPr defaultRowHeight="15" x14ac:dyDescent="0.25"/>
  <cols>
    <col min="1" max="1" width="9.140625" hidden="1" customWidth="1"/>
    <col min="2" max="6" width="10.7109375" bestFit="1" customWidth="1"/>
  </cols>
  <sheetData>
    <row r="1" spans="1:6" hidden="1" x14ac:dyDescent="0.25">
      <c r="A1" t="s">
        <v>31</v>
      </c>
    </row>
    <row r="2" spans="1:6" x14ac:dyDescent="0.25">
      <c r="B2" s="2" t="s">
        <v>29</v>
      </c>
      <c r="C2" s="1">
        <f ca="1">Options!$D$5</f>
        <v>42126</v>
      </c>
    </row>
    <row r="3" spans="1:6" x14ac:dyDescent="0.25">
      <c r="B3" s="2" t="s">
        <v>30</v>
      </c>
      <c r="C3" s="1">
        <f ca="1">Options!$D$6</f>
        <v>42131</v>
      </c>
    </row>
    <row r="4" spans="1:6" x14ac:dyDescent="0.25">
      <c r="B4" s="38">
        <v>1</v>
      </c>
      <c r="C4" s="38">
        <v>2</v>
      </c>
      <c r="D4" s="38">
        <v>3</v>
      </c>
      <c r="E4" s="38">
        <v>4</v>
      </c>
      <c r="F4" s="38">
        <v>5</v>
      </c>
    </row>
    <row r="5" spans="1:6" x14ac:dyDescent="0.25">
      <c r="B5" s="1">
        <f ca="1">$C$2</f>
        <v>42126</v>
      </c>
      <c r="C5" s="1">
        <f ca="1">$B$5+1</f>
        <v>42127</v>
      </c>
      <c r="D5" s="1">
        <f ca="1">$C$5+1</f>
        <v>42128</v>
      </c>
      <c r="E5" s="1">
        <f ca="1">$D$5+1</f>
        <v>42129</v>
      </c>
      <c r="F5" s="1">
        <f ca="1">$E$5+1</f>
        <v>42130</v>
      </c>
    </row>
  </sheetData>
  <pageMargins left="0.7" right="0.7" top="0.75" bottom="0.75" header="0.3" footer="0.3"/>
  <pageSetup orientation="portrait" horizontalDpi="200" verticalDpi="2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/>
  </sheetViews>
  <sheetFormatPr defaultRowHeight="15" x14ac:dyDescent="0.25"/>
  <sheetData>
    <row r="1" spans="1:8" x14ac:dyDescent="0.25">
      <c r="A1" s="40" t="s">
        <v>58</v>
      </c>
      <c r="B1" s="40" t="s">
        <v>26</v>
      </c>
      <c r="C1" s="40" t="s">
        <v>0</v>
      </c>
      <c r="D1" s="40" t="s">
        <v>0</v>
      </c>
    </row>
    <row r="2" spans="1:8" x14ac:dyDescent="0.25">
      <c r="A2" s="40" t="s">
        <v>26</v>
      </c>
      <c r="B2" s="40" t="s">
        <v>5</v>
      </c>
      <c r="C2" s="40" t="s">
        <v>33</v>
      </c>
    </row>
    <row r="3" spans="1:8" x14ac:dyDescent="0.25">
      <c r="A3" s="40" t="s">
        <v>0</v>
      </c>
      <c r="B3" s="40" t="s">
        <v>3</v>
      </c>
      <c r="C3" s="40" t="s">
        <v>34</v>
      </c>
    </row>
    <row r="4" spans="1:8" x14ac:dyDescent="0.25">
      <c r="A4" s="40" t="s">
        <v>0</v>
      </c>
      <c r="B4" s="40" t="s">
        <v>7</v>
      </c>
    </row>
    <row r="5" spans="1:8" x14ac:dyDescent="0.25">
      <c r="B5" s="40" t="s">
        <v>18</v>
      </c>
      <c r="C5" s="40" t="s">
        <v>35</v>
      </c>
      <c r="F5" s="40" t="s">
        <v>21</v>
      </c>
      <c r="G5" s="40" t="s">
        <v>36</v>
      </c>
    </row>
    <row r="6" spans="1:8" x14ac:dyDescent="0.25">
      <c r="B6" s="40" t="s">
        <v>19</v>
      </c>
      <c r="C6" s="40" t="s">
        <v>37</v>
      </c>
      <c r="G6" s="40" t="s">
        <v>38</v>
      </c>
    </row>
    <row r="7" spans="1:8" x14ac:dyDescent="0.25">
      <c r="B7" s="40" t="s">
        <v>20</v>
      </c>
      <c r="C7" s="40" t="s">
        <v>39</v>
      </c>
    </row>
    <row r="8" spans="1:8" x14ac:dyDescent="0.25">
      <c r="B8" s="40" t="s">
        <v>24</v>
      </c>
      <c r="C8" s="40" t="s">
        <v>40</v>
      </c>
      <c r="G8" s="40" t="s">
        <v>6</v>
      </c>
      <c r="H8" s="40" t="s">
        <v>41</v>
      </c>
    </row>
    <row r="9" spans="1:8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</row>
    <row r="10" spans="1:8" x14ac:dyDescent="0.25">
      <c r="B10" s="40" t="s">
        <v>23</v>
      </c>
      <c r="C10" s="40" t="s">
        <v>44</v>
      </c>
      <c r="G10" s="40" t="s">
        <v>17</v>
      </c>
      <c r="H10" s="40" t="s">
        <v>45</v>
      </c>
    </row>
    <row r="11" spans="1:8" x14ac:dyDescent="0.25">
      <c r="B11" s="40" t="s">
        <v>22</v>
      </c>
      <c r="C11" s="40" t="s">
        <v>46</v>
      </c>
      <c r="G11" s="40" t="s">
        <v>9</v>
      </c>
      <c r="H11" s="40" t="s">
        <v>47</v>
      </c>
    </row>
    <row r="12" spans="1:8" x14ac:dyDescent="0.25">
      <c r="G12" s="40" t="s">
        <v>11</v>
      </c>
      <c r="H12" s="40" t="s">
        <v>48</v>
      </c>
    </row>
    <row r="13" spans="1:8" x14ac:dyDescent="0.25">
      <c r="G13" s="40" t="s">
        <v>13</v>
      </c>
      <c r="H13" s="40" t="s">
        <v>49</v>
      </c>
    </row>
    <row r="14" spans="1:8" x14ac:dyDescent="0.25">
      <c r="H14" s="40" t="s">
        <v>8</v>
      </c>
    </row>
    <row r="15" spans="1:8" x14ac:dyDescent="0.25">
      <c r="F15" s="40" t="s">
        <v>12</v>
      </c>
      <c r="G15" s="40" t="s">
        <v>13</v>
      </c>
      <c r="H15" s="40" t="s">
        <v>50</v>
      </c>
    </row>
    <row r="16" spans="1:8" x14ac:dyDescent="0.25">
      <c r="G16" s="40" t="s">
        <v>11</v>
      </c>
      <c r="H16" s="40" t="s">
        <v>51</v>
      </c>
    </row>
    <row r="17" spans="6:8" x14ac:dyDescent="0.25">
      <c r="G17" s="40" t="s">
        <v>9</v>
      </c>
      <c r="H17" s="40" t="s">
        <v>52</v>
      </c>
    </row>
    <row r="18" spans="6:8" x14ac:dyDescent="0.25">
      <c r="G18" s="40" t="s">
        <v>17</v>
      </c>
      <c r="H18" s="40" t="s">
        <v>53</v>
      </c>
    </row>
    <row r="19" spans="6:8" x14ac:dyDescent="0.25">
      <c r="G19" s="40" t="s">
        <v>16</v>
      </c>
      <c r="H19" s="40" t="s">
        <v>54</v>
      </c>
    </row>
    <row r="22" spans="6:8" x14ac:dyDescent="0.25">
      <c r="F22" s="40" t="s">
        <v>15</v>
      </c>
      <c r="G22" s="40" t="s">
        <v>14</v>
      </c>
      <c r="H22" s="40" t="s">
        <v>55</v>
      </c>
    </row>
    <row r="23" spans="6:8" x14ac:dyDescent="0.25">
      <c r="G23" s="40" t="s">
        <v>27</v>
      </c>
      <c r="H23" s="40" t="s">
        <v>56</v>
      </c>
    </row>
    <row r="24" spans="6:8" x14ac:dyDescent="0.25">
      <c r="G24" s="40" t="s">
        <v>16</v>
      </c>
      <c r="H24" s="40" t="s">
        <v>57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/>
  </sheetViews>
  <sheetFormatPr defaultRowHeight="15" x14ac:dyDescent="0.25"/>
  <sheetData>
    <row r="1" spans="1:8" x14ac:dyDescent="0.25">
      <c r="A1" s="40" t="s">
        <v>58</v>
      </c>
      <c r="B1" s="40" t="s">
        <v>26</v>
      </c>
      <c r="C1" s="40" t="s">
        <v>0</v>
      </c>
      <c r="D1" s="40" t="s">
        <v>0</v>
      </c>
    </row>
    <row r="2" spans="1:8" x14ac:dyDescent="0.25">
      <c r="A2" s="40" t="s">
        <v>26</v>
      </c>
      <c r="B2" s="40" t="s">
        <v>5</v>
      </c>
      <c r="C2" s="40" t="s">
        <v>33</v>
      </c>
    </row>
    <row r="3" spans="1:8" x14ac:dyDescent="0.25">
      <c r="A3" s="40" t="s">
        <v>0</v>
      </c>
      <c r="B3" s="40" t="s">
        <v>3</v>
      </c>
      <c r="C3" s="40" t="s">
        <v>34</v>
      </c>
    </row>
    <row r="4" spans="1:8" x14ac:dyDescent="0.25">
      <c r="A4" s="40" t="s">
        <v>0</v>
      </c>
      <c r="B4" s="40" t="s">
        <v>7</v>
      </c>
    </row>
    <row r="5" spans="1:8" x14ac:dyDescent="0.25">
      <c r="B5" s="40" t="s">
        <v>18</v>
      </c>
      <c r="C5" s="40" t="s">
        <v>35</v>
      </c>
      <c r="F5" s="40" t="s">
        <v>21</v>
      </c>
      <c r="G5" s="40" t="s">
        <v>36</v>
      </c>
    </row>
    <row r="6" spans="1:8" x14ac:dyDescent="0.25">
      <c r="B6" s="40" t="s">
        <v>19</v>
      </c>
      <c r="C6" s="40" t="s">
        <v>37</v>
      </c>
      <c r="G6" s="40" t="s">
        <v>38</v>
      </c>
    </row>
    <row r="7" spans="1:8" x14ac:dyDescent="0.25">
      <c r="B7" s="40" t="s">
        <v>20</v>
      </c>
      <c r="C7" s="40" t="s">
        <v>39</v>
      </c>
    </row>
    <row r="8" spans="1:8" x14ac:dyDescent="0.25">
      <c r="B8" s="40" t="s">
        <v>24</v>
      </c>
      <c r="C8" s="40" t="s">
        <v>40</v>
      </c>
      <c r="G8" s="40" t="s">
        <v>6</v>
      </c>
      <c r="H8" s="40" t="s">
        <v>41</v>
      </c>
    </row>
    <row r="9" spans="1:8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</row>
    <row r="10" spans="1:8" x14ac:dyDescent="0.25">
      <c r="B10" s="40" t="s">
        <v>23</v>
      </c>
      <c r="C10" s="40" t="s">
        <v>44</v>
      </c>
      <c r="G10" s="40" t="s">
        <v>17</v>
      </c>
      <c r="H10" s="40" t="s">
        <v>45</v>
      </c>
    </row>
    <row r="11" spans="1:8" x14ac:dyDescent="0.25">
      <c r="B11" s="40" t="s">
        <v>22</v>
      </c>
      <c r="C11" s="40" t="s">
        <v>46</v>
      </c>
      <c r="G11" s="40" t="s">
        <v>9</v>
      </c>
      <c r="H11" s="40" t="s">
        <v>47</v>
      </c>
    </row>
    <row r="12" spans="1:8" x14ac:dyDescent="0.25">
      <c r="G12" s="40" t="s">
        <v>11</v>
      </c>
      <c r="H12" s="40" t="s">
        <v>48</v>
      </c>
    </row>
    <row r="13" spans="1:8" x14ac:dyDescent="0.25">
      <c r="G13" s="40" t="s">
        <v>13</v>
      </c>
      <c r="H13" s="40" t="s">
        <v>49</v>
      </c>
    </row>
    <row r="14" spans="1:8" x14ac:dyDescent="0.25">
      <c r="H14" s="40" t="s">
        <v>8</v>
      </c>
    </row>
    <row r="15" spans="1:8" x14ac:dyDescent="0.25">
      <c r="F15" s="40" t="s">
        <v>12</v>
      </c>
      <c r="G15" s="40" t="s">
        <v>13</v>
      </c>
      <c r="H15" s="40" t="s">
        <v>50</v>
      </c>
    </row>
    <row r="16" spans="1:8" x14ac:dyDescent="0.25">
      <c r="G16" s="40" t="s">
        <v>11</v>
      </c>
      <c r="H16" s="40" t="s">
        <v>51</v>
      </c>
    </row>
    <row r="17" spans="6:8" x14ac:dyDescent="0.25">
      <c r="G17" s="40" t="s">
        <v>9</v>
      </c>
      <c r="H17" s="40" t="s">
        <v>52</v>
      </c>
    </row>
    <row r="18" spans="6:8" x14ac:dyDescent="0.25">
      <c r="G18" s="40" t="s">
        <v>17</v>
      </c>
      <c r="H18" s="40" t="s">
        <v>53</v>
      </c>
    </row>
    <row r="19" spans="6:8" x14ac:dyDescent="0.25">
      <c r="G19" s="40" t="s">
        <v>16</v>
      </c>
      <c r="H19" s="40" t="s">
        <v>54</v>
      </c>
    </row>
    <row r="22" spans="6:8" x14ac:dyDescent="0.25">
      <c r="F22" s="40" t="s">
        <v>15</v>
      </c>
      <c r="G22" s="40" t="s">
        <v>14</v>
      </c>
      <c r="H22" s="40" t="s">
        <v>55</v>
      </c>
    </row>
    <row r="23" spans="6:8" x14ac:dyDescent="0.25">
      <c r="G23" s="40" t="s">
        <v>27</v>
      </c>
      <c r="H23" s="40" t="s">
        <v>56</v>
      </c>
    </row>
    <row r="24" spans="6:8" x14ac:dyDescent="0.25">
      <c r="G24" s="40" t="s">
        <v>16</v>
      </c>
      <c r="H24" s="40" t="s">
        <v>57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131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36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144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"FSG02"</f>
        <v>FSG02</v>
      </c>
    </row>
    <row r="6" spans="1:16" ht="20.25" x14ac:dyDescent="0.4">
      <c r="B6" s="4" t="s">
        <v>19</v>
      </c>
      <c r="C6" s="3">
        <f ca="1">MONTH(TODAY())</f>
        <v>5</v>
      </c>
      <c r="G6" s="37" t="s">
        <v>328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</row>
    <row r="11" spans="1:16" ht="18.75" x14ac:dyDescent="0.3">
      <c r="B11" s="4" t="s">
        <v>22</v>
      </c>
      <c r="C11" s="3" t="str">
        <f>"L-"&amp;$G$5</f>
        <v>L-FSG02</v>
      </c>
      <c r="F11" s="16"/>
      <c r="G11" s="17" t="s">
        <v>9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</row>
    <row r="12" spans="1:16" ht="18.75" x14ac:dyDescent="0.3">
      <c r="F12" s="16"/>
      <c r="G12" s="19" t="s">
        <v>11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</row>
    <row r="13" spans="1:16" ht="18.75" x14ac:dyDescent="0.3">
      <c r="F13" s="16"/>
      <c r="G13" s="17" t="s">
        <v>13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</row>
    <row r="16" spans="1:16" ht="18.75" x14ac:dyDescent="0.35">
      <c r="F16" s="23"/>
      <c r="G16" s="19" t="s">
        <v>11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P16" s="24"/>
    </row>
    <row r="17" spans="6:13" ht="18.75" x14ac:dyDescent="0.35">
      <c r="F17" s="23"/>
      <c r="G17" s="17" t="s">
        <v>9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</row>
    <row r="18" spans="6:13" ht="18.75" x14ac:dyDescent="0.3">
      <c r="F18" s="16"/>
      <c r="G18" s="14" t="s">
        <v>17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</row>
    <row r="19" spans="6:13" ht="18.75" x14ac:dyDescent="0.3">
      <c r="F19" s="16"/>
      <c r="G19" s="10" t="s">
        <v>16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1533" priority="46" operator="containsText" text="#">
      <formula>NOT(ISERROR(SEARCH("#",H22)))</formula>
    </cfRule>
    <cfRule type="containsText" dxfId="1532" priority="50" operator="containsText" text="BORED">
      <formula>NOT(ISERROR(SEARCH("BORED",H22)))</formula>
    </cfRule>
    <cfRule type="containsText" dxfId="1531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1530" priority="27" operator="containsText" text="X">
      <formula>NOT(ISERROR(SEARCH("X",H24)))</formula>
    </cfRule>
    <cfRule type="containsText" dxfId="1529" priority="30" operator="containsText" text="#">
      <formula>NOT(ISERROR(SEARCH("#",H24)))</formula>
    </cfRule>
    <cfRule type="containsText" dxfId="1528" priority="33" operator="containsText" text="BORED">
      <formula>NOT(ISERROR(SEARCH("BORED",H24)))</formula>
    </cfRule>
    <cfRule type="containsText" dxfId="1527" priority="34" operator="containsText" text="HAPPY">
      <formula>NOT(ISERROR(SEARCH("HAPPY",H24)))</formula>
    </cfRule>
  </conditionalFormatting>
  <conditionalFormatting sqref="H22">
    <cfRule type="containsText" dxfId="1526" priority="29" operator="containsText" text="X">
      <formula>NOT(ISERROR(SEARCH("X",H22)))</formula>
    </cfRule>
  </conditionalFormatting>
  <conditionalFormatting sqref="H23">
    <cfRule type="containsText" dxfId="1525" priority="28" operator="containsText" text="X">
      <formula>NOT(ISERROR(SEARCH("X",H23)))</formula>
    </cfRule>
  </conditionalFormatting>
  <conditionalFormatting sqref="I22:M23">
    <cfRule type="containsText" dxfId="1520" priority="20" operator="containsText" text="#">
      <formula>NOT(ISERROR(SEARCH("#",I22)))</formula>
    </cfRule>
    <cfRule type="containsText" dxfId="1519" priority="24" operator="containsText" text="BORED">
      <formula>NOT(ISERROR(SEARCH("BORED",I22)))</formula>
    </cfRule>
    <cfRule type="containsText" dxfId="1518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1517" priority="1" operator="containsText" text="X">
      <formula>NOT(ISERROR(SEARCH("X",I24)))</formula>
    </cfRule>
    <cfRule type="containsText" dxfId="1516" priority="4" operator="containsText" text="#">
      <formula>NOT(ISERROR(SEARCH("#",I24)))</formula>
    </cfRule>
    <cfRule type="containsText" dxfId="1515" priority="7" operator="containsText" text="BORED">
      <formula>NOT(ISERROR(SEARCH("BORED",I24)))</formula>
    </cfRule>
    <cfRule type="containsText" dxfId="1514" priority="8" operator="containsText" text="HAPPY">
      <formula>NOT(ISERROR(SEARCH("HAPPY",I24)))</formula>
    </cfRule>
  </conditionalFormatting>
  <conditionalFormatting sqref="I22:M22">
    <cfRule type="containsText" dxfId="1513" priority="3" operator="containsText" text="X">
      <formula>NOT(ISERROR(SEARCH("X",I22)))</formula>
    </cfRule>
  </conditionalFormatting>
  <conditionalFormatting sqref="I23:M23">
    <cfRule type="containsText" dxfId="1512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22AC32EB-BEC7-45CA-9790-DF27637DAFE8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BD8B569A-342E-463C-9791-C46B1206B352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C7EEE30D-0AE3-427C-8012-9E4DF3FA4053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3C7A60FD-5A29-4E2F-A0F6-DE9B6C624F54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E1C0F5B7-160D-4ABA-AAD9-A5C6846BEBD4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F519B320-99D2-4231-A5F7-6398AAAE838F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C6EF4359-DDB3-46F7-B1C6-5750C7663F8C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5FBA06F7-30B5-4205-A7C7-595FB1EDC864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134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133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137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136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140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139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143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142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146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145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149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148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152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151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155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154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158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157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161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160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147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"FSG03"</f>
        <v>FSG03</v>
      </c>
    </row>
    <row r="6" spans="1:16" ht="20.25" x14ac:dyDescent="0.4">
      <c r="B6" s="4" t="s">
        <v>19</v>
      </c>
      <c r="C6" s="3">
        <f ca="1">MONTH(TODAY())</f>
        <v>5</v>
      </c>
      <c r="G6" s="37" t="s">
        <v>329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-17210909</v>
      </c>
      <c r="I9" s="11">
        <v>-10679091</v>
      </c>
      <c r="J9" s="11">
        <v>0</v>
      </c>
      <c r="K9" s="11">
        <v>0</v>
      </c>
      <c r="L9" s="11">
        <v>-2627273</v>
      </c>
      <c r="M9" s="11">
        <v>0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-17210909</v>
      </c>
      <c r="I10" s="15">
        <v>-10679091</v>
      </c>
      <c r="J10" s="15">
        <v>0</v>
      </c>
      <c r="K10" s="15">
        <v>0</v>
      </c>
      <c r="L10" s="15">
        <v>-2627273</v>
      </c>
      <c r="M10" s="15">
        <v>0</v>
      </c>
    </row>
    <row r="11" spans="1:16" ht="18.75" x14ac:dyDescent="0.3">
      <c r="B11" s="4" t="s">
        <v>22</v>
      </c>
      <c r="C11" s="3" t="str">
        <f>"L-"&amp;$G$5</f>
        <v>L-FSG03</v>
      </c>
      <c r="F11" s="16"/>
      <c r="G11" s="17" t="s">
        <v>9</v>
      </c>
      <c r="H11" s="18">
        <v>18932000</v>
      </c>
      <c r="I11" s="18">
        <v>11747000</v>
      </c>
      <c r="J11" s="18">
        <v>0</v>
      </c>
      <c r="K11" s="18">
        <v>0</v>
      </c>
      <c r="L11" s="18">
        <v>2890000</v>
      </c>
      <c r="M11" s="18">
        <v>0</v>
      </c>
    </row>
    <row r="12" spans="1:16" ht="18.75" x14ac:dyDescent="0.3">
      <c r="F12" s="16"/>
      <c r="G12" s="19" t="s">
        <v>11</v>
      </c>
      <c r="H12" s="20">
        <v>18932000</v>
      </c>
      <c r="I12" s="20">
        <v>11747000</v>
      </c>
      <c r="J12" s="20">
        <v>0</v>
      </c>
      <c r="K12" s="20">
        <v>0</v>
      </c>
      <c r="L12" s="20">
        <v>2890000</v>
      </c>
      <c r="M12" s="20">
        <v>0</v>
      </c>
    </row>
    <row r="13" spans="1:16" ht="18.75" x14ac:dyDescent="0.3">
      <c r="F13" s="16"/>
      <c r="G13" s="17" t="s">
        <v>13</v>
      </c>
      <c r="H13" s="21">
        <v>6</v>
      </c>
      <c r="I13" s="21">
        <v>4</v>
      </c>
      <c r="J13" s="21">
        <v>0</v>
      </c>
      <c r="K13" s="21">
        <v>0</v>
      </c>
      <c r="L13" s="21">
        <v>1</v>
      </c>
      <c r="M13" s="21">
        <v>0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6</v>
      </c>
      <c r="I15" s="21">
        <v>4</v>
      </c>
      <c r="J15" s="21">
        <v>0</v>
      </c>
      <c r="K15" s="21">
        <v>0</v>
      </c>
      <c r="L15" s="21">
        <v>1</v>
      </c>
      <c r="M15" s="21">
        <v>0</v>
      </c>
    </row>
    <row r="16" spans="1:16" ht="18.75" x14ac:dyDescent="0.35">
      <c r="F16" s="23"/>
      <c r="G16" s="19" t="s">
        <v>11</v>
      </c>
      <c r="H16" s="20">
        <v>18932000</v>
      </c>
      <c r="I16" s="20">
        <v>11747000</v>
      </c>
      <c r="J16" s="20">
        <v>0</v>
      </c>
      <c r="K16" s="20">
        <v>0</v>
      </c>
      <c r="L16" s="20">
        <v>2890000</v>
      </c>
      <c r="M16" s="20">
        <v>0</v>
      </c>
      <c r="P16" s="24"/>
    </row>
    <row r="17" spans="6:13" ht="18.75" x14ac:dyDescent="0.35">
      <c r="F17" s="23"/>
      <c r="G17" s="17" t="s">
        <v>9</v>
      </c>
      <c r="H17" s="25">
        <v>18932000</v>
      </c>
      <c r="I17" s="25">
        <v>11747000</v>
      </c>
      <c r="J17" s="25">
        <v>0</v>
      </c>
      <c r="K17" s="25">
        <v>0</v>
      </c>
      <c r="L17" s="25">
        <v>2890000</v>
      </c>
      <c r="M17" s="25">
        <v>0</v>
      </c>
    </row>
    <row r="18" spans="6:13" ht="18.75" x14ac:dyDescent="0.3">
      <c r="F18" s="16"/>
      <c r="G18" s="14" t="s">
        <v>17</v>
      </c>
      <c r="H18" s="26">
        <v>-17210909</v>
      </c>
      <c r="I18" s="26">
        <v>-10679091</v>
      </c>
      <c r="J18" s="26">
        <v>0</v>
      </c>
      <c r="K18" s="26">
        <v>0</v>
      </c>
      <c r="L18" s="26">
        <v>-2627273</v>
      </c>
      <c r="M18" s="26">
        <v>0</v>
      </c>
    </row>
    <row r="19" spans="6:13" ht="18.75" x14ac:dyDescent="0.3">
      <c r="F19" s="16"/>
      <c r="G19" s="10" t="s">
        <v>16</v>
      </c>
      <c r="H19" s="11">
        <v>-17210909</v>
      </c>
      <c r="I19" s="11">
        <v>-10679091</v>
      </c>
      <c r="J19" s="11">
        <v>0</v>
      </c>
      <c r="K19" s="11">
        <v>0</v>
      </c>
      <c r="L19" s="11">
        <v>-2627273</v>
      </c>
      <c r="M19" s="11">
        <v>0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1507" priority="46" operator="containsText" text="#">
      <formula>NOT(ISERROR(SEARCH("#",H22)))</formula>
    </cfRule>
    <cfRule type="containsText" dxfId="1506" priority="50" operator="containsText" text="BORED">
      <formula>NOT(ISERROR(SEARCH("BORED",H22)))</formula>
    </cfRule>
    <cfRule type="containsText" dxfId="1505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1504" priority="27" operator="containsText" text="X">
      <formula>NOT(ISERROR(SEARCH("X",H24)))</formula>
    </cfRule>
    <cfRule type="containsText" dxfId="1503" priority="30" operator="containsText" text="#">
      <formula>NOT(ISERROR(SEARCH("#",H24)))</formula>
    </cfRule>
    <cfRule type="containsText" dxfId="1502" priority="33" operator="containsText" text="BORED">
      <formula>NOT(ISERROR(SEARCH("BORED",H24)))</formula>
    </cfRule>
    <cfRule type="containsText" dxfId="1501" priority="34" operator="containsText" text="HAPPY">
      <formula>NOT(ISERROR(SEARCH("HAPPY",H24)))</formula>
    </cfRule>
  </conditionalFormatting>
  <conditionalFormatting sqref="H22">
    <cfRule type="containsText" dxfId="1500" priority="29" operator="containsText" text="X">
      <formula>NOT(ISERROR(SEARCH("X",H22)))</formula>
    </cfRule>
  </conditionalFormatting>
  <conditionalFormatting sqref="H23">
    <cfRule type="containsText" dxfId="1499" priority="28" operator="containsText" text="X">
      <formula>NOT(ISERROR(SEARCH("X",H23)))</formula>
    </cfRule>
  </conditionalFormatting>
  <conditionalFormatting sqref="I22:M23">
    <cfRule type="containsText" dxfId="1494" priority="20" operator="containsText" text="#">
      <formula>NOT(ISERROR(SEARCH("#",I22)))</formula>
    </cfRule>
    <cfRule type="containsText" dxfId="1493" priority="24" operator="containsText" text="BORED">
      <formula>NOT(ISERROR(SEARCH("BORED",I22)))</formula>
    </cfRule>
    <cfRule type="containsText" dxfId="1492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1491" priority="1" operator="containsText" text="X">
      <formula>NOT(ISERROR(SEARCH("X",I24)))</formula>
    </cfRule>
    <cfRule type="containsText" dxfId="1490" priority="4" operator="containsText" text="#">
      <formula>NOT(ISERROR(SEARCH("#",I24)))</formula>
    </cfRule>
    <cfRule type="containsText" dxfId="1489" priority="7" operator="containsText" text="BORED">
      <formula>NOT(ISERROR(SEARCH("BORED",I24)))</formula>
    </cfRule>
    <cfRule type="containsText" dxfId="1488" priority="8" operator="containsText" text="HAPPY">
      <formula>NOT(ISERROR(SEARCH("HAPPY",I24)))</formula>
    </cfRule>
  </conditionalFormatting>
  <conditionalFormatting sqref="I22:M22">
    <cfRule type="containsText" dxfId="1487" priority="3" operator="containsText" text="X">
      <formula>NOT(ISERROR(SEARCH("X",I22)))</formula>
    </cfRule>
  </conditionalFormatting>
  <conditionalFormatting sqref="I23:M23">
    <cfRule type="containsText" dxfId="1486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80925065-643A-4D31-9F97-3D11DCD19CD5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5675B5CA-96E8-499D-9C49-FAC90939EE59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ECEC4483-431E-4145-9C3E-0D78B82CF179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250A77A3-1DA0-4263-A710-C93FE0EFE047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878CBE48-750F-4245-80BB-60DD67D9173C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D21EB371-F1A0-4394-8B46-F4DD939BFB19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C39EABA9-08D4-4A17-B9E0-C112B3CC78B0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0B7F4370-58AD-4FBF-AED3-D5C775BB76D6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164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163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167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166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170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169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173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172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176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175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179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178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182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181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185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184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188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187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191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190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150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"FSG04"</f>
        <v>FSG04</v>
      </c>
    </row>
    <row r="6" spans="1:16" ht="20.25" x14ac:dyDescent="0.4">
      <c r="B6" s="4" t="s">
        <v>19</v>
      </c>
      <c r="C6" s="3">
        <f ca="1">MONTH(TODAY())</f>
        <v>5</v>
      </c>
      <c r="G6" s="37" t="s">
        <v>330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-14580908</v>
      </c>
      <c r="I9" s="11">
        <v>-15825455</v>
      </c>
      <c r="J9" s="11">
        <v>-11318182</v>
      </c>
      <c r="K9" s="11">
        <v>-6081364</v>
      </c>
      <c r="L9" s="11">
        <v>-13136364</v>
      </c>
      <c r="M9" s="11">
        <v>-1648182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-14580908</v>
      </c>
      <c r="I10" s="15">
        <v>-15825455</v>
      </c>
      <c r="J10" s="15">
        <v>-11318182</v>
      </c>
      <c r="K10" s="15">
        <v>-6081364</v>
      </c>
      <c r="L10" s="15">
        <v>-13136364</v>
      </c>
      <c r="M10" s="15">
        <v>-1648182</v>
      </c>
    </row>
    <row r="11" spans="1:16" ht="18.75" x14ac:dyDescent="0.3">
      <c r="B11" s="4" t="s">
        <v>22</v>
      </c>
      <c r="C11" s="3" t="str">
        <f>"L-"&amp;$G$5</f>
        <v>L-FSG04</v>
      </c>
      <c r="F11" s="16"/>
      <c r="G11" s="17" t="s">
        <v>9</v>
      </c>
      <c r="H11" s="18">
        <v>16039000</v>
      </c>
      <c r="I11" s="18">
        <v>17408000</v>
      </c>
      <c r="J11" s="18">
        <v>12450000</v>
      </c>
      <c r="K11" s="18">
        <v>6689500</v>
      </c>
      <c r="L11" s="18">
        <v>14450000</v>
      </c>
      <c r="M11" s="18">
        <v>1813000</v>
      </c>
    </row>
    <row r="12" spans="1:16" ht="18.75" x14ac:dyDescent="0.3">
      <c r="F12" s="16"/>
      <c r="G12" s="19" t="s">
        <v>11</v>
      </c>
      <c r="H12" s="20">
        <v>16039000</v>
      </c>
      <c r="I12" s="20">
        <v>17408000</v>
      </c>
      <c r="J12" s="20">
        <v>12450000</v>
      </c>
      <c r="K12" s="20">
        <v>6689500</v>
      </c>
      <c r="L12" s="20">
        <v>14450000</v>
      </c>
      <c r="M12" s="20">
        <v>1813000</v>
      </c>
    </row>
    <row r="13" spans="1:16" ht="18.75" x14ac:dyDescent="0.3">
      <c r="F13" s="16"/>
      <c r="G13" s="17" t="s">
        <v>13</v>
      </c>
      <c r="H13" s="21">
        <v>4</v>
      </c>
      <c r="I13" s="21">
        <v>5</v>
      </c>
      <c r="J13" s="21">
        <v>6</v>
      </c>
      <c r="K13" s="21">
        <v>3</v>
      </c>
      <c r="L13" s="21">
        <v>8</v>
      </c>
      <c r="M13" s="21">
        <v>1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4</v>
      </c>
      <c r="I15" s="21">
        <v>5</v>
      </c>
      <c r="J15" s="21">
        <v>6</v>
      </c>
      <c r="K15" s="21">
        <v>3</v>
      </c>
      <c r="L15" s="21">
        <v>8</v>
      </c>
      <c r="M15" s="21">
        <v>1</v>
      </c>
    </row>
    <row r="16" spans="1:16" ht="18.75" x14ac:dyDescent="0.35">
      <c r="F16" s="23"/>
      <c r="G16" s="19" t="s">
        <v>11</v>
      </c>
      <c r="H16" s="20">
        <v>16039000</v>
      </c>
      <c r="I16" s="20">
        <v>17408000</v>
      </c>
      <c r="J16" s="20">
        <v>12450000</v>
      </c>
      <c r="K16" s="20">
        <v>6689500</v>
      </c>
      <c r="L16" s="20">
        <v>14450000</v>
      </c>
      <c r="M16" s="20">
        <v>1813000</v>
      </c>
      <c r="P16" s="24"/>
    </row>
    <row r="17" spans="6:13" ht="18.75" x14ac:dyDescent="0.35">
      <c r="F17" s="23"/>
      <c r="G17" s="17" t="s">
        <v>9</v>
      </c>
      <c r="H17" s="25">
        <v>16039000</v>
      </c>
      <c r="I17" s="25">
        <v>17408000</v>
      </c>
      <c r="J17" s="25">
        <v>12450000</v>
      </c>
      <c r="K17" s="25">
        <v>6689500</v>
      </c>
      <c r="L17" s="25">
        <v>14450000</v>
      </c>
      <c r="M17" s="25">
        <v>1813000</v>
      </c>
    </row>
    <row r="18" spans="6:13" ht="18.75" x14ac:dyDescent="0.3">
      <c r="F18" s="16"/>
      <c r="G18" s="14" t="s">
        <v>17</v>
      </c>
      <c r="H18" s="26">
        <v>-14580908</v>
      </c>
      <c r="I18" s="26">
        <v>-15825455</v>
      </c>
      <c r="J18" s="26">
        <v>-11318182</v>
      </c>
      <c r="K18" s="26">
        <v>-6081364</v>
      </c>
      <c r="L18" s="26">
        <v>-13136364</v>
      </c>
      <c r="M18" s="26">
        <v>-1648182</v>
      </c>
    </row>
    <row r="19" spans="6:13" ht="18.75" x14ac:dyDescent="0.3">
      <c r="F19" s="16"/>
      <c r="G19" s="10" t="s">
        <v>16</v>
      </c>
      <c r="H19" s="11">
        <v>-14580908</v>
      </c>
      <c r="I19" s="11">
        <v>-15825455</v>
      </c>
      <c r="J19" s="11">
        <v>-11318182</v>
      </c>
      <c r="K19" s="11">
        <v>-6081364</v>
      </c>
      <c r="L19" s="11">
        <v>-13136364</v>
      </c>
      <c r="M19" s="11">
        <v>-1648182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1481" priority="46" operator="containsText" text="#">
      <formula>NOT(ISERROR(SEARCH("#",H22)))</formula>
    </cfRule>
    <cfRule type="containsText" dxfId="1480" priority="50" operator="containsText" text="BORED">
      <formula>NOT(ISERROR(SEARCH("BORED",H22)))</formula>
    </cfRule>
    <cfRule type="containsText" dxfId="1479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1478" priority="27" operator="containsText" text="X">
      <formula>NOT(ISERROR(SEARCH("X",H24)))</formula>
    </cfRule>
    <cfRule type="containsText" dxfId="1477" priority="30" operator="containsText" text="#">
      <formula>NOT(ISERROR(SEARCH("#",H24)))</formula>
    </cfRule>
    <cfRule type="containsText" dxfId="1476" priority="33" operator="containsText" text="BORED">
      <formula>NOT(ISERROR(SEARCH("BORED",H24)))</formula>
    </cfRule>
    <cfRule type="containsText" dxfId="1475" priority="34" operator="containsText" text="HAPPY">
      <formula>NOT(ISERROR(SEARCH("HAPPY",H24)))</formula>
    </cfRule>
  </conditionalFormatting>
  <conditionalFormatting sqref="H22">
    <cfRule type="containsText" dxfId="1474" priority="29" operator="containsText" text="X">
      <formula>NOT(ISERROR(SEARCH("X",H22)))</formula>
    </cfRule>
  </conditionalFormatting>
  <conditionalFormatting sqref="H23">
    <cfRule type="containsText" dxfId="1473" priority="28" operator="containsText" text="X">
      <formula>NOT(ISERROR(SEARCH("X",H23)))</formula>
    </cfRule>
  </conditionalFormatting>
  <conditionalFormatting sqref="I22:M23">
    <cfRule type="containsText" dxfId="1468" priority="20" operator="containsText" text="#">
      <formula>NOT(ISERROR(SEARCH("#",I22)))</formula>
    </cfRule>
    <cfRule type="containsText" dxfId="1467" priority="24" operator="containsText" text="BORED">
      <formula>NOT(ISERROR(SEARCH("BORED",I22)))</formula>
    </cfRule>
    <cfRule type="containsText" dxfId="1466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1465" priority="1" operator="containsText" text="X">
      <formula>NOT(ISERROR(SEARCH("X",I24)))</formula>
    </cfRule>
    <cfRule type="containsText" dxfId="1464" priority="4" operator="containsText" text="#">
      <formula>NOT(ISERROR(SEARCH("#",I24)))</formula>
    </cfRule>
    <cfRule type="containsText" dxfId="1463" priority="7" operator="containsText" text="BORED">
      <formula>NOT(ISERROR(SEARCH("BORED",I24)))</formula>
    </cfRule>
    <cfRule type="containsText" dxfId="1462" priority="8" operator="containsText" text="HAPPY">
      <formula>NOT(ISERROR(SEARCH("HAPPY",I24)))</formula>
    </cfRule>
  </conditionalFormatting>
  <conditionalFormatting sqref="I22:M22">
    <cfRule type="containsText" dxfId="1461" priority="3" operator="containsText" text="X">
      <formula>NOT(ISERROR(SEARCH("X",I22)))</formula>
    </cfRule>
  </conditionalFormatting>
  <conditionalFormatting sqref="I23:M23">
    <cfRule type="containsText" dxfId="1460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C8305CF3-60D5-4E63-877A-A818DE035FB9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F2476A5F-79C3-4379-95C4-C572ED894854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B8378B6D-1868-4BB6-86B6-B2C80B381196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BE088507-7615-4763-A656-153EFF4034B4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7D41E047-2ECE-4542-92DA-65DB25EC710C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2DD2466C-E255-4343-8CA2-7423F8318F0D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C4A7D468-E625-4B4E-9423-C2EF2F35D9C5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E65C21BB-84EE-4EB9-B008-32665E0F25F0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194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193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197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196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200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199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203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202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206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205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209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208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212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211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215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214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218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217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221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220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66</vt:i4>
      </vt:variant>
    </vt:vector>
  </HeadingPairs>
  <TitlesOfParts>
    <vt:vector size="66" baseType="lpstr">
      <vt:lpstr>Options</vt:lpstr>
      <vt:lpstr>FHN01</vt:lpstr>
      <vt:lpstr>FHN02</vt:lpstr>
      <vt:lpstr>FHN03</vt:lpstr>
      <vt:lpstr>FHN04</vt:lpstr>
      <vt:lpstr>FSG01</vt:lpstr>
      <vt:lpstr>FSG02</vt:lpstr>
      <vt:lpstr>FSG03</vt:lpstr>
      <vt:lpstr>FSG04</vt:lpstr>
      <vt:lpstr>FSG05</vt:lpstr>
      <vt:lpstr>FSG06</vt:lpstr>
      <vt:lpstr>FSG08</vt:lpstr>
      <vt:lpstr>SDN01</vt:lpstr>
      <vt:lpstr>SDN02</vt:lpstr>
      <vt:lpstr>SHN01</vt:lpstr>
      <vt:lpstr>SHN02</vt:lpstr>
      <vt:lpstr>SHN05</vt:lpstr>
      <vt:lpstr>SHN06</vt:lpstr>
      <vt:lpstr>SHN07</vt:lpstr>
      <vt:lpstr>SHN08</vt:lpstr>
      <vt:lpstr>SHN09</vt:lpstr>
      <vt:lpstr>SHN10</vt:lpstr>
      <vt:lpstr>SHN11</vt:lpstr>
      <vt:lpstr>SHN12</vt:lpstr>
      <vt:lpstr>SHN13</vt:lpstr>
      <vt:lpstr>SHN14</vt:lpstr>
      <vt:lpstr>SHN15</vt:lpstr>
      <vt:lpstr>SHN16</vt:lpstr>
      <vt:lpstr>SHN17</vt:lpstr>
      <vt:lpstr>SHN18</vt:lpstr>
      <vt:lpstr>SHP01</vt:lpstr>
      <vt:lpstr>SHP02</vt:lpstr>
      <vt:lpstr>SSG01</vt:lpstr>
      <vt:lpstr>SSG02</vt:lpstr>
      <vt:lpstr>SSG03</vt:lpstr>
      <vt:lpstr>SSG05</vt:lpstr>
      <vt:lpstr>SSG06</vt:lpstr>
      <vt:lpstr>SSG07</vt:lpstr>
      <vt:lpstr>SSG08</vt:lpstr>
      <vt:lpstr>SSG09</vt:lpstr>
      <vt:lpstr>SSG10</vt:lpstr>
      <vt:lpstr>SSG11</vt:lpstr>
      <vt:lpstr>SSG12</vt:lpstr>
      <vt:lpstr>SSG13</vt:lpstr>
      <vt:lpstr>SSG14</vt:lpstr>
      <vt:lpstr>SSG15</vt:lpstr>
      <vt:lpstr>SSG16</vt:lpstr>
      <vt:lpstr>SSG17</vt:lpstr>
      <vt:lpstr>SSG18</vt:lpstr>
      <vt:lpstr>SSG19</vt:lpstr>
      <vt:lpstr>SSG21</vt:lpstr>
      <vt:lpstr>SSG22</vt:lpstr>
      <vt:lpstr>SSG24</vt:lpstr>
      <vt:lpstr>SSG25</vt:lpstr>
      <vt:lpstr>SSG26</vt:lpstr>
      <vt:lpstr>SSG28</vt:lpstr>
      <vt:lpstr>SSG30</vt:lpstr>
      <vt:lpstr>SSG31</vt:lpstr>
      <vt:lpstr>SSG32</vt:lpstr>
      <vt:lpstr>SSG33</vt:lpstr>
      <vt:lpstr>SSG34</vt:lpstr>
      <vt:lpstr>VHN01</vt:lpstr>
      <vt:lpstr>VSG01</vt:lpstr>
      <vt:lpstr>VSG02</vt:lpstr>
      <vt:lpstr>VSG03</vt:lpstr>
      <vt:lpstr>Date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Quoc Thai Binh</dc:creator>
  <cp:lastModifiedBy>Phan Quoc Thai Binh</cp:lastModifiedBy>
  <cp:lastPrinted>2013-04-24T17:01:05Z</cp:lastPrinted>
  <dcterms:created xsi:type="dcterms:W3CDTF">2013-03-16T16:53:52Z</dcterms:created>
  <dcterms:modified xsi:type="dcterms:W3CDTF">2015-05-07T07:02:27Z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Design Mode Active">
    <vt:bool>false</vt:bool>
  </property>
</Properties>
</file>