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tabRatio="882" firstSheet="14" activeTab="14"/>
  </bookViews>
  <sheets>
    <sheet name="Options" sheetId="2" state="hidden" r:id="rId1"/>
    <sheet name="FHN01" sheetId="1" r:id="rId2"/>
    <sheet name="FHN02" sheetId="6" r:id="rId3"/>
    <sheet name="FHN03" sheetId="7" r:id="rId4"/>
    <sheet name="FHN04" sheetId="8" r:id="rId5"/>
    <sheet name="FSG01" sheetId="9" r:id="rId6"/>
    <sheet name="FSG02" sheetId="10" r:id="rId7"/>
    <sheet name="FSG03" sheetId="11" r:id="rId8"/>
    <sheet name="FSG04" sheetId="12" r:id="rId9"/>
    <sheet name="FSG05" sheetId="13" r:id="rId10"/>
    <sheet name="FSG06" sheetId="14" r:id="rId11"/>
    <sheet name="FSG08" sheetId="15" r:id="rId12"/>
    <sheet name="SDN01" sheetId="16" r:id="rId13"/>
    <sheet name="SDN02" sheetId="17" r:id="rId14"/>
    <sheet name="SHN01" sheetId="18" r:id="rId15"/>
    <sheet name="SHN02" sheetId="19" r:id="rId16"/>
    <sheet name="SHN05" sheetId="20" r:id="rId17"/>
    <sheet name="SHN06" sheetId="21" r:id="rId18"/>
    <sheet name="SHN07" sheetId="22" r:id="rId19"/>
    <sheet name="SHN08" sheetId="23" r:id="rId20"/>
    <sheet name="SHN09" sheetId="24" r:id="rId21"/>
    <sheet name="SHN10" sheetId="25" r:id="rId22"/>
    <sheet name="SHN11" sheetId="26" r:id="rId23"/>
    <sheet name="SHN12" sheetId="27" r:id="rId24"/>
    <sheet name="SHN13" sheetId="28" r:id="rId25"/>
    <sheet name="SHN14" sheetId="29" r:id="rId26"/>
    <sheet name="SHN15" sheetId="30" r:id="rId27"/>
    <sheet name="SHN16" sheetId="31" r:id="rId28"/>
    <sheet name="SHN17" sheetId="32" r:id="rId29"/>
    <sheet name="SHN18" sheetId="33" r:id="rId30"/>
    <sheet name="SHP01" sheetId="34" r:id="rId31"/>
    <sheet name="SHP02" sheetId="35" r:id="rId32"/>
    <sheet name="SSG01" sheetId="36" r:id="rId33"/>
    <sheet name="SSG02" sheetId="37" r:id="rId34"/>
    <sheet name="SSG03" sheetId="38" r:id="rId35"/>
    <sheet name="SSG05" sheetId="39" r:id="rId36"/>
    <sheet name="SSG06" sheetId="40" r:id="rId37"/>
    <sheet name="SSG07" sheetId="41" r:id="rId38"/>
    <sheet name="SSG08" sheetId="42" r:id="rId39"/>
    <sheet name="SSG09" sheetId="43" r:id="rId40"/>
    <sheet name="SSG10" sheetId="44" r:id="rId41"/>
    <sheet name="SSG11" sheetId="45" r:id="rId42"/>
    <sheet name="SSG12" sheetId="46" r:id="rId43"/>
    <sheet name="SSG13" sheetId="47" r:id="rId44"/>
    <sheet name="SSG14" sheetId="48" r:id="rId45"/>
    <sheet name="SSG15" sheetId="49" r:id="rId46"/>
    <sheet name="SSG16" sheetId="50" r:id="rId47"/>
    <sheet name="SSG17" sheetId="51" r:id="rId48"/>
    <sheet name="SSG18" sheetId="52" r:id="rId49"/>
    <sheet name="SSG19" sheetId="53" r:id="rId50"/>
    <sheet name="SSG21" sheetId="54" r:id="rId51"/>
    <sheet name="SSG22" sheetId="55" r:id="rId52"/>
    <sheet name="SSG24" sheetId="56" r:id="rId53"/>
    <sheet name="SSG25" sheetId="57" r:id="rId54"/>
    <sheet name="SSG26" sheetId="58" r:id="rId55"/>
    <sheet name="SSG28" sheetId="59" r:id="rId56"/>
    <sheet name="SSG30" sheetId="60" r:id="rId57"/>
    <sheet name="SSG31" sheetId="61" r:id="rId58"/>
    <sheet name="SSG32" sheetId="62" r:id="rId59"/>
    <sheet name="SSG33" sheetId="63" r:id="rId60"/>
    <sheet name="SSG34" sheetId="64" r:id="rId61"/>
    <sheet name="VHN01" sheetId="65" r:id="rId62"/>
    <sheet name="VSG01" sheetId="66" r:id="rId63"/>
    <sheet name="VSG02" sheetId="67" r:id="rId64"/>
    <sheet name="VSG03" sheetId="68" r:id="rId65"/>
    <sheet name="Date" sheetId="3" state="hidden" r:id="rId66"/>
    <sheet name="Sheet1" sheetId="4" state="veryHidden" r:id="rId67"/>
    <sheet name="Sheet2" sheetId="5" state="veryHidden" r:id="rId68"/>
    <sheet name="Sheet66" sheetId="69" state="veryHidden" r:id="rId69"/>
    <sheet name="Sheet67" sheetId="70" state="veryHidden" r:id="rId70"/>
    <sheet name="Sheet68" sheetId="71" state="veryHidden" r:id="rId71"/>
    <sheet name="Sheet69" sheetId="72" state="veryHidden" r:id="rId72"/>
    <sheet name="Sheet70" sheetId="73" state="veryHidden" r:id="rId73"/>
    <sheet name="Sheet71" sheetId="74" state="veryHidden" r:id="rId74"/>
    <sheet name="Sheet72" sheetId="75" state="veryHidden" r:id="rId75"/>
    <sheet name="Sheet73" sheetId="76" state="veryHidden" r:id="rId76"/>
    <sheet name="Sheet74" sheetId="77" state="veryHidden" r:id="rId77"/>
    <sheet name="Sheet75" sheetId="78" state="veryHidden" r:id="rId78"/>
    <sheet name="Sheet76" sheetId="79" state="veryHidden" r:id="rId79"/>
    <sheet name="Sheet77" sheetId="80" state="veryHidden" r:id="rId80"/>
    <sheet name="Sheet78" sheetId="81" state="veryHidden" r:id="rId81"/>
    <sheet name="Sheet79" sheetId="82" state="veryHidden" r:id="rId82"/>
    <sheet name="Sheet80" sheetId="83" state="veryHidden" r:id="rId83"/>
    <sheet name="Sheet81" sheetId="84" state="veryHidden" r:id="rId84"/>
    <sheet name="Sheet82" sheetId="85" state="veryHidden" r:id="rId85"/>
    <sheet name="Sheet83" sheetId="86" state="veryHidden" r:id="rId86"/>
    <sheet name="Sheet84" sheetId="87" state="veryHidden" r:id="rId87"/>
    <sheet name="Sheet85" sheetId="88" state="veryHidden" r:id="rId88"/>
    <sheet name="Sheet86" sheetId="89" state="veryHidden" r:id="rId89"/>
    <sheet name="Sheet87" sheetId="90" state="veryHidden" r:id="rId90"/>
    <sheet name="Sheet88" sheetId="91" state="veryHidden" r:id="rId91"/>
    <sheet name="Sheet89" sheetId="92" state="veryHidden" r:id="rId92"/>
    <sheet name="Sheet90" sheetId="93" state="veryHidden" r:id="rId93"/>
    <sheet name="Sheet91" sheetId="94" state="veryHidden" r:id="rId94"/>
    <sheet name="Sheet92" sheetId="95" state="veryHidden" r:id="rId95"/>
    <sheet name="Sheet93" sheetId="96" state="veryHidden" r:id="rId96"/>
    <sheet name="Sheet94" sheetId="97" state="veryHidden" r:id="rId97"/>
    <sheet name="Sheet95" sheetId="98" state="veryHidden" r:id="rId98"/>
    <sheet name="Sheet96" sheetId="99" state="veryHidden" r:id="rId99"/>
    <sheet name="Sheet97" sheetId="100" state="veryHidden" r:id="rId100"/>
    <sheet name="Sheet98" sheetId="101" state="veryHidden" r:id="rId101"/>
    <sheet name="Sheet99" sheetId="102" state="veryHidden" r:id="rId102"/>
    <sheet name="Sheet100" sheetId="103" state="veryHidden" r:id="rId103"/>
    <sheet name="Sheet101" sheetId="104" state="veryHidden" r:id="rId104"/>
    <sheet name="Sheet102" sheetId="105" state="veryHidden" r:id="rId105"/>
    <sheet name="Sheet103" sheetId="106" state="veryHidden" r:id="rId106"/>
    <sheet name="Sheet104" sheetId="107" state="veryHidden" r:id="rId107"/>
    <sheet name="Sheet105" sheetId="108" state="veryHidden" r:id="rId108"/>
    <sheet name="Sheet106" sheetId="109" state="veryHidden" r:id="rId109"/>
    <sheet name="Sheet107" sheetId="110" state="veryHidden" r:id="rId110"/>
    <sheet name="Sheet108" sheetId="111" state="veryHidden" r:id="rId111"/>
    <sheet name="Sheet109" sheetId="112" state="veryHidden" r:id="rId112"/>
    <sheet name="Sheet110" sheetId="113" state="veryHidden" r:id="rId113"/>
    <sheet name="Sheet111" sheetId="114" state="veryHidden" r:id="rId114"/>
    <sheet name="Sheet112" sheetId="115" state="veryHidden" r:id="rId115"/>
    <sheet name="Sheet113" sheetId="116" state="veryHidden" r:id="rId116"/>
    <sheet name="Sheet114" sheetId="117" state="veryHidden" r:id="rId117"/>
    <sheet name="Sheet115" sheetId="118" state="veryHidden" r:id="rId118"/>
    <sheet name="Sheet116" sheetId="119" state="veryHidden" r:id="rId119"/>
    <sheet name="Sheet117" sheetId="120" state="veryHidden" r:id="rId120"/>
    <sheet name="Sheet118" sheetId="121" state="veryHidden" r:id="rId121"/>
    <sheet name="Sheet119" sheetId="122" state="veryHidden" r:id="rId122"/>
    <sheet name="Sheet120" sheetId="123" state="veryHidden" r:id="rId123"/>
    <sheet name="Sheet121" sheetId="124" state="veryHidden" r:id="rId124"/>
    <sheet name="Sheet122" sheetId="125" state="veryHidden" r:id="rId125"/>
    <sheet name="Sheet123" sheetId="126" state="veryHidden" r:id="rId126"/>
    <sheet name="Sheet124" sheetId="127" state="veryHidden" r:id="rId127"/>
    <sheet name="Sheet125" sheetId="128" state="veryHidden" r:id="rId128"/>
    <sheet name="Sheet126" sheetId="129" state="veryHidden" r:id="rId129"/>
    <sheet name="Sheet127" sheetId="130" state="veryHidden" r:id="rId130"/>
    <sheet name="Sheet128" sheetId="131" state="veryHidden" r:id="rId131"/>
    <sheet name="Sheet129" sheetId="132" state="veryHidden" r:id="rId132"/>
  </sheets>
  <calcPr calcId="144525"/>
</workbook>
</file>

<file path=xl/calcChain.xml><?xml version="1.0" encoding="utf-8"?>
<calcChain xmlns="http://schemas.openxmlformats.org/spreadsheetml/2006/main">
  <c r="K24" i="68" l="1"/>
  <c r="M23" i="68"/>
  <c r="K22" i="68"/>
  <c r="I24" i="68"/>
  <c r="K23" i="68"/>
  <c r="I22" i="68"/>
  <c r="M22" i="68"/>
  <c r="J24" i="68"/>
  <c r="L23" i="68"/>
  <c r="J22" i="68"/>
  <c r="I23" i="68"/>
  <c r="L24" i="68"/>
  <c r="J23" i="68"/>
  <c r="L22" i="68"/>
  <c r="M24" i="68"/>
  <c r="J24" i="67"/>
  <c r="L23" i="67"/>
  <c r="J22" i="67"/>
  <c r="I23" i="67"/>
  <c r="K22" i="67"/>
  <c r="L24" i="67"/>
  <c r="K24" i="67"/>
  <c r="M23" i="67"/>
  <c r="J23" i="67"/>
  <c r="L22" i="67"/>
  <c r="I24" i="67"/>
  <c r="M24" i="67"/>
  <c r="K23" i="67"/>
  <c r="I22" i="67"/>
  <c r="M22" i="67"/>
  <c r="M23" i="66"/>
  <c r="K22" i="66"/>
  <c r="L24" i="66"/>
  <c r="J23" i="66"/>
  <c r="J24" i="66"/>
  <c r="L23" i="66"/>
  <c r="J22" i="66"/>
  <c r="K24" i="66"/>
  <c r="I23" i="66"/>
  <c r="L22" i="66"/>
  <c r="I24" i="66"/>
  <c r="M24" i="66"/>
  <c r="K23" i="66"/>
  <c r="I22" i="66"/>
  <c r="M22" i="66"/>
  <c r="J24" i="65"/>
  <c r="K24" i="65"/>
  <c r="I23" i="65"/>
  <c r="L24" i="65"/>
  <c r="J23" i="65"/>
  <c r="L23" i="65"/>
  <c r="J22" i="65"/>
  <c r="M23" i="65"/>
  <c r="K22" i="65"/>
  <c r="L22" i="65"/>
  <c r="I24" i="65"/>
  <c r="M24" i="65"/>
  <c r="K23" i="65"/>
  <c r="I22" i="65"/>
  <c r="M22" i="65"/>
  <c r="J24" i="64"/>
  <c r="L23" i="64"/>
  <c r="J22" i="64"/>
  <c r="K24" i="64"/>
  <c r="I23" i="64"/>
  <c r="M23" i="64"/>
  <c r="K22" i="64"/>
  <c r="L24" i="64"/>
  <c r="J23" i="64"/>
  <c r="L22" i="64"/>
  <c r="I24" i="64"/>
  <c r="M24" i="64"/>
  <c r="K23" i="64"/>
  <c r="I22" i="64"/>
  <c r="M22" i="64"/>
  <c r="K24" i="63"/>
  <c r="I23" i="63"/>
  <c r="I24" i="63"/>
  <c r="M24" i="63"/>
  <c r="K23" i="63"/>
  <c r="I22" i="63"/>
  <c r="M22" i="63"/>
  <c r="J24" i="63"/>
  <c r="L23" i="63"/>
  <c r="J22" i="63"/>
  <c r="M23" i="63"/>
  <c r="K22" i="63"/>
  <c r="L24" i="63"/>
  <c r="J23" i="63"/>
  <c r="L22" i="63"/>
  <c r="M23" i="62"/>
  <c r="K22" i="62"/>
  <c r="L22" i="62"/>
  <c r="J24" i="62"/>
  <c r="L23" i="62"/>
  <c r="J22" i="62"/>
  <c r="K24" i="62"/>
  <c r="I23" i="62"/>
  <c r="L24" i="62"/>
  <c r="J23" i="62"/>
  <c r="I24" i="62"/>
  <c r="M24" i="62"/>
  <c r="K23" i="62"/>
  <c r="I22" i="62"/>
  <c r="M22" i="62"/>
  <c r="I23" i="61"/>
  <c r="K22" i="61"/>
  <c r="J24" i="61"/>
  <c r="L23" i="61"/>
  <c r="J22" i="61"/>
  <c r="K24" i="61"/>
  <c r="M23" i="61"/>
  <c r="L24" i="61"/>
  <c r="J23" i="61"/>
  <c r="L22" i="61"/>
  <c r="I24" i="61"/>
  <c r="M24" i="61"/>
  <c r="K23" i="61"/>
  <c r="I22" i="61"/>
  <c r="M22" i="61"/>
  <c r="J24" i="60"/>
  <c r="L23" i="60"/>
  <c r="J22" i="60"/>
  <c r="K24" i="60"/>
  <c r="I23" i="60"/>
  <c r="M23" i="60"/>
  <c r="K22" i="60"/>
  <c r="L24" i="60"/>
  <c r="J23" i="60"/>
  <c r="L22" i="60"/>
  <c r="I24" i="60"/>
  <c r="M24" i="60"/>
  <c r="K23" i="60"/>
  <c r="I22" i="60"/>
  <c r="M22" i="60"/>
  <c r="M23" i="59"/>
  <c r="K22" i="59"/>
  <c r="L24" i="59"/>
  <c r="J23" i="59"/>
  <c r="L22" i="59"/>
  <c r="J24" i="59"/>
  <c r="L23" i="59"/>
  <c r="J22" i="59"/>
  <c r="K24" i="59"/>
  <c r="I23" i="59"/>
  <c r="I24" i="59"/>
  <c r="M24" i="59"/>
  <c r="K23" i="59"/>
  <c r="I22" i="59"/>
  <c r="M22" i="59"/>
  <c r="K24" i="58"/>
  <c r="I23" i="58"/>
  <c r="I24" i="58"/>
  <c r="M24" i="58"/>
  <c r="K23" i="58"/>
  <c r="I22" i="58"/>
  <c r="M22" i="58"/>
  <c r="J24" i="58"/>
  <c r="L23" i="58"/>
  <c r="J22" i="58"/>
  <c r="M23" i="58"/>
  <c r="K22" i="58"/>
  <c r="L24" i="58"/>
  <c r="J23" i="58"/>
  <c r="L22" i="58"/>
  <c r="J24" i="57"/>
  <c r="L23" i="57"/>
  <c r="J22" i="57"/>
  <c r="K24" i="57"/>
  <c r="I23" i="57"/>
  <c r="M23" i="57"/>
  <c r="K22" i="57"/>
  <c r="L24" i="57"/>
  <c r="J23" i="57"/>
  <c r="L22" i="57"/>
  <c r="I24" i="57"/>
  <c r="M24" i="57"/>
  <c r="K23" i="57"/>
  <c r="I22" i="57"/>
  <c r="M22" i="57"/>
  <c r="J24" i="56"/>
  <c r="L23" i="56"/>
  <c r="J22" i="56"/>
  <c r="K24" i="56"/>
  <c r="I23" i="56"/>
  <c r="M23" i="56"/>
  <c r="K22" i="56"/>
  <c r="L24" i="56"/>
  <c r="J23" i="56"/>
  <c r="L22" i="56"/>
  <c r="I24" i="56"/>
  <c r="M24" i="56"/>
  <c r="K23" i="56"/>
  <c r="I22" i="56"/>
  <c r="M22" i="56"/>
  <c r="J24" i="55"/>
  <c r="L23" i="55"/>
  <c r="J22" i="55"/>
  <c r="K24" i="55"/>
  <c r="I23" i="55"/>
  <c r="M23" i="55"/>
  <c r="K22" i="55"/>
  <c r="L24" i="55"/>
  <c r="J23" i="55"/>
  <c r="L22" i="55"/>
  <c r="I24" i="55"/>
  <c r="M24" i="55"/>
  <c r="K23" i="55"/>
  <c r="I22" i="55"/>
  <c r="M22" i="55"/>
  <c r="J22" i="54"/>
  <c r="J24" i="54"/>
  <c r="L23" i="54"/>
  <c r="K24" i="54"/>
  <c r="I23" i="54"/>
  <c r="M23" i="54"/>
  <c r="K22" i="54"/>
  <c r="L24" i="54"/>
  <c r="J23" i="54"/>
  <c r="L22" i="54"/>
  <c r="I24" i="54"/>
  <c r="M24" i="54"/>
  <c r="K23" i="54"/>
  <c r="I22" i="54"/>
  <c r="M22" i="54"/>
  <c r="J24" i="53"/>
  <c r="L23" i="53"/>
  <c r="J22" i="53"/>
  <c r="K24" i="53"/>
  <c r="I23" i="53"/>
  <c r="M23" i="53"/>
  <c r="K22" i="53"/>
  <c r="L24" i="53"/>
  <c r="J23" i="53"/>
  <c r="L22" i="53"/>
  <c r="I24" i="53"/>
  <c r="M24" i="53"/>
  <c r="K23" i="53"/>
  <c r="I22" i="53"/>
  <c r="M22" i="53"/>
  <c r="J24" i="52"/>
  <c r="L23" i="52"/>
  <c r="J22" i="52"/>
  <c r="K24" i="52"/>
  <c r="I23" i="52"/>
  <c r="M23" i="52"/>
  <c r="K22" i="52"/>
  <c r="L24" i="52"/>
  <c r="J23" i="52"/>
  <c r="L22" i="52"/>
  <c r="I24" i="52"/>
  <c r="M24" i="52"/>
  <c r="K23" i="52"/>
  <c r="I22" i="52"/>
  <c r="M22" i="52"/>
  <c r="K24" i="51"/>
  <c r="I23" i="51"/>
  <c r="M23" i="51"/>
  <c r="K22" i="51"/>
  <c r="L24" i="51"/>
  <c r="J23" i="51"/>
  <c r="L22" i="51"/>
  <c r="I24" i="51"/>
  <c r="M24" i="51"/>
  <c r="K23" i="51"/>
  <c r="I22" i="51"/>
  <c r="M22" i="51"/>
  <c r="J24" i="51"/>
  <c r="L23" i="51"/>
  <c r="J22" i="51"/>
  <c r="K24" i="50"/>
  <c r="I23" i="50"/>
  <c r="L24" i="50"/>
  <c r="J23" i="50"/>
  <c r="L22" i="50"/>
  <c r="I24" i="50"/>
  <c r="M24" i="50"/>
  <c r="K23" i="50"/>
  <c r="I22" i="50"/>
  <c r="M22" i="50"/>
  <c r="J24" i="50"/>
  <c r="L23" i="50"/>
  <c r="J22" i="50"/>
  <c r="M23" i="50"/>
  <c r="K22" i="50"/>
  <c r="M23" i="49"/>
  <c r="K22" i="49"/>
  <c r="L22" i="49"/>
  <c r="J24" i="49"/>
  <c r="L23" i="49"/>
  <c r="J22" i="49"/>
  <c r="K24" i="49"/>
  <c r="I23" i="49"/>
  <c r="L24" i="49"/>
  <c r="J23" i="49"/>
  <c r="I24" i="49"/>
  <c r="M24" i="49"/>
  <c r="K23" i="49"/>
  <c r="I22" i="49"/>
  <c r="M22" i="49"/>
  <c r="L24" i="48"/>
  <c r="J23" i="48"/>
  <c r="J24" i="48"/>
  <c r="L23" i="48"/>
  <c r="J22" i="48"/>
  <c r="K24" i="48"/>
  <c r="I23" i="48"/>
  <c r="M23" i="48"/>
  <c r="K22" i="48"/>
  <c r="L22" i="48"/>
  <c r="I24" i="48"/>
  <c r="M24" i="48"/>
  <c r="K23" i="48"/>
  <c r="I22" i="48"/>
  <c r="M22" i="48"/>
  <c r="K24" i="47"/>
  <c r="I23" i="47"/>
  <c r="M23" i="47"/>
  <c r="K22" i="47"/>
  <c r="L24" i="47"/>
  <c r="J23" i="47"/>
  <c r="L22" i="47"/>
  <c r="I24" i="47"/>
  <c r="M24" i="47"/>
  <c r="K23" i="47"/>
  <c r="I22" i="47"/>
  <c r="M22" i="47"/>
  <c r="J24" i="47"/>
  <c r="L23" i="47"/>
  <c r="J22" i="47"/>
  <c r="J24" i="46"/>
  <c r="L23" i="46"/>
  <c r="J22" i="46"/>
  <c r="K24" i="46"/>
  <c r="I23" i="46"/>
  <c r="M23" i="46"/>
  <c r="K22" i="46"/>
  <c r="L24" i="46"/>
  <c r="J23" i="46"/>
  <c r="L22" i="46"/>
  <c r="I24" i="46"/>
  <c r="M24" i="46"/>
  <c r="K23" i="46"/>
  <c r="I22" i="46"/>
  <c r="M22" i="46"/>
  <c r="J24" i="45"/>
  <c r="L23" i="45"/>
  <c r="J22" i="45"/>
  <c r="K24" i="45"/>
  <c r="I23" i="45"/>
  <c r="M23" i="45"/>
  <c r="K22" i="45"/>
  <c r="L24" i="45"/>
  <c r="J23" i="45"/>
  <c r="L22" i="45"/>
  <c r="I24" i="45"/>
  <c r="M24" i="45"/>
  <c r="K23" i="45"/>
  <c r="I22" i="45"/>
  <c r="M22" i="45"/>
  <c r="K24" i="44"/>
  <c r="I23" i="44"/>
  <c r="L22" i="44"/>
  <c r="J24" i="44"/>
  <c r="L23" i="44"/>
  <c r="J22" i="44"/>
  <c r="M23" i="44"/>
  <c r="K22" i="44"/>
  <c r="L24" i="44"/>
  <c r="J23" i="44"/>
  <c r="I24" i="44"/>
  <c r="M24" i="44"/>
  <c r="K23" i="44"/>
  <c r="I22" i="44"/>
  <c r="M22" i="44"/>
  <c r="J24" i="43"/>
  <c r="L23" i="43"/>
  <c r="J22" i="43"/>
  <c r="K24" i="43"/>
  <c r="I23" i="43"/>
  <c r="M23" i="43"/>
  <c r="K22" i="43"/>
  <c r="L24" i="43"/>
  <c r="J23" i="43"/>
  <c r="L22" i="43"/>
  <c r="I24" i="43"/>
  <c r="M24" i="43"/>
  <c r="K23" i="43"/>
  <c r="I22" i="43"/>
  <c r="M22" i="43"/>
  <c r="I24" i="42"/>
  <c r="M24" i="42"/>
  <c r="K23" i="42"/>
  <c r="I22" i="42"/>
  <c r="M22" i="42"/>
  <c r="J24" i="42"/>
  <c r="L23" i="42"/>
  <c r="J22" i="42"/>
  <c r="K24" i="42"/>
  <c r="I23" i="42"/>
  <c r="M23" i="42"/>
  <c r="K22" i="42"/>
  <c r="L24" i="42"/>
  <c r="J23" i="42"/>
  <c r="L22" i="42"/>
  <c r="M23" i="41"/>
  <c r="J24" i="41"/>
  <c r="L23" i="41"/>
  <c r="J22" i="41"/>
  <c r="K24" i="41"/>
  <c r="I23" i="41"/>
  <c r="K22" i="41"/>
  <c r="L24" i="41"/>
  <c r="J23" i="41"/>
  <c r="L22" i="41"/>
  <c r="I24" i="41"/>
  <c r="M24" i="41"/>
  <c r="K23" i="41"/>
  <c r="I22" i="41"/>
  <c r="M22" i="41"/>
  <c r="J24" i="40"/>
  <c r="M23" i="40"/>
  <c r="K22" i="40"/>
  <c r="L24" i="40"/>
  <c r="J23" i="40"/>
  <c r="L22" i="40"/>
  <c r="L23" i="40"/>
  <c r="J22" i="40"/>
  <c r="K24" i="40"/>
  <c r="I23" i="40"/>
  <c r="I24" i="40"/>
  <c r="M24" i="40"/>
  <c r="K23" i="40"/>
  <c r="I22" i="40"/>
  <c r="M22" i="40"/>
  <c r="J24" i="39"/>
  <c r="L23" i="39"/>
  <c r="J22" i="39"/>
  <c r="I23" i="39"/>
  <c r="K24" i="39"/>
  <c r="M23" i="39"/>
  <c r="K22" i="39"/>
  <c r="L24" i="39"/>
  <c r="J23" i="39"/>
  <c r="L22" i="39"/>
  <c r="I24" i="39"/>
  <c r="M24" i="39"/>
  <c r="K23" i="39"/>
  <c r="I22" i="39"/>
  <c r="M22" i="39"/>
  <c r="J24" i="38"/>
  <c r="L23" i="38"/>
  <c r="J22" i="38"/>
  <c r="I23" i="38"/>
  <c r="L24" i="38"/>
  <c r="J23" i="38"/>
  <c r="L22" i="38"/>
  <c r="K24" i="38"/>
  <c r="M23" i="38"/>
  <c r="K22" i="38"/>
  <c r="I24" i="38"/>
  <c r="M24" i="38"/>
  <c r="K23" i="38"/>
  <c r="I22" i="38"/>
  <c r="M22" i="38"/>
  <c r="K24" i="37"/>
  <c r="I23" i="37"/>
  <c r="M23" i="37"/>
  <c r="K22" i="37"/>
  <c r="L24" i="37"/>
  <c r="J23" i="37"/>
  <c r="I24" i="37"/>
  <c r="M24" i="37"/>
  <c r="K23" i="37"/>
  <c r="I22" i="37"/>
  <c r="J24" i="37"/>
  <c r="L23" i="37"/>
  <c r="J22" i="37"/>
  <c r="L22" i="37"/>
  <c r="M22" i="37"/>
  <c r="J24" i="36"/>
  <c r="M23" i="36"/>
  <c r="K22" i="36"/>
  <c r="L24" i="36"/>
  <c r="J23" i="36"/>
  <c r="L22" i="36"/>
  <c r="L23" i="36"/>
  <c r="J22" i="36"/>
  <c r="K24" i="36"/>
  <c r="I23" i="36"/>
  <c r="I24" i="36"/>
  <c r="M24" i="36"/>
  <c r="K23" i="36"/>
  <c r="I22" i="36"/>
  <c r="M22" i="36"/>
  <c r="J24" i="35"/>
  <c r="L23" i="35"/>
  <c r="J22" i="35"/>
  <c r="K24" i="35"/>
  <c r="I23" i="35"/>
  <c r="M23" i="35"/>
  <c r="K22" i="35"/>
  <c r="L24" i="35"/>
  <c r="J23" i="35"/>
  <c r="L22" i="35"/>
  <c r="I24" i="35"/>
  <c r="M24" i="35"/>
  <c r="K23" i="35"/>
  <c r="I22" i="35"/>
  <c r="M22" i="35"/>
  <c r="M23" i="34"/>
  <c r="K22" i="34"/>
  <c r="L24" i="34"/>
  <c r="J23" i="34"/>
  <c r="J24" i="34"/>
  <c r="L23" i="34"/>
  <c r="J22" i="34"/>
  <c r="K24" i="34"/>
  <c r="I23" i="34"/>
  <c r="L22" i="34"/>
  <c r="I24" i="34"/>
  <c r="M24" i="34"/>
  <c r="K23" i="34"/>
  <c r="I22" i="34"/>
  <c r="M22" i="34"/>
  <c r="K24" i="33"/>
  <c r="I23" i="33"/>
  <c r="M23" i="33"/>
  <c r="K22" i="33"/>
  <c r="L24" i="33"/>
  <c r="J23" i="33"/>
  <c r="L22" i="33"/>
  <c r="I24" i="33"/>
  <c r="M24" i="33"/>
  <c r="K23" i="33"/>
  <c r="I22" i="33"/>
  <c r="M22" i="33"/>
  <c r="J24" i="33"/>
  <c r="L23" i="33"/>
  <c r="J22" i="33"/>
  <c r="L23" i="32"/>
  <c r="J22" i="32"/>
  <c r="J24" i="32"/>
  <c r="K24" i="32"/>
  <c r="I23" i="32"/>
  <c r="M23" i="32"/>
  <c r="K22" i="32"/>
  <c r="L24" i="32"/>
  <c r="J23" i="32"/>
  <c r="L22" i="32"/>
  <c r="I24" i="32"/>
  <c r="M24" i="32"/>
  <c r="K23" i="32"/>
  <c r="I22" i="32"/>
  <c r="M22" i="32"/>
  <c r="K24" i="31"/>
  <c r="M23" i="31"/>
  <c r="K22" i="31"/>
  <c r="L24" i="31"/>
  <c r="J23" i="31"/>
  <c r="I24" i="31"/>
  <c r="K23" i="31"/>
  <c r="I22" i="31"/>
  <c r="M22" i="31"/>
  <c r="J24" i="31"/>
  <c r="L23" i="31"/>
  <c r="J22" i="31"/>
  <c r="I23" i="31"/>
  <c r="L22" i="31"/>
  <c r="M24" i="31"/>
  <c r="K24" i="30"/>
  <c r="I23" i="30"/>
  <c r="I24" i="30"/>
  <c r="M24" i="30"/>
  <c r="K23" i="30"/>
  <c r="I22" i="30"/>
  <c r="M22" i="30"/>
  <c r="J24" i="30"/>
  <c r="L23" i="30"/>
  <c r="J22" i="30"/>
  <c r="M23" i="30"/>
  <c r="K22" i="30"/>
  <c r="L24" i="30"/>
  <c r="J23" i="30"/>
  <c r="L22" i="30"/>
  <c r="J22" i="29"/>
  <c r="J24" i="29"/>
  <c r="K24" i="29"/>
  <c r="I23" i="29"/>
  <c r="M23" i="29"/>
  <c r="K22" i="29"/>
  <c r="L22" i="29"/>
  <c r="L23" i="29"/>
  <c r="L24" i="29"/>
  <c r="J23" i="29"/>
  <c r="I24" i="29"/>
  <c r="M24" i="29"/>
  <c r="K23" i="29"/>
  <c r="I22" i="29"/>
  <c r="M22" i="29"/>
  <c r="J24" i="28"/>
  <c r="K24" i="28"/>
  <c r="I23" i="28"/>
  <c r="L24" i="28"/>
  <c r="J23" i="28"/>
  <c r="L22" i="28"/>
  <c r="L23" i="28"/>
  <c r="J22" i="28"/>
  <c r="M23" i="28"/>
  <c r="K22" i="28"/>
  <c r="I24" i="28"/>
  <c r="M24" i="28"/>
  <c r="K23" i="28"/>
  <c r="I22" i="28"/>
  <c r="M22" i="28"/>
  <c r="I22" i="27"/>
  <c r="J24" i="27"/>
  <c r="L23" i="27"/>
  <c r="J22" i="27"/>
  <c r="M24" i="27"/>
  <c r="I24" i="27"/>
  <c r="K23" i="27"/>
  <c r="M22" i="27"/>
  <c r="K24" i="27"/>
  <c r="I23" i="27"/>
  <c r="M23" i="27"/>
  <c r="K22" i="27"/>
  <c r="L24" i="27"/>
  <c r="J23" i="27"/>
  <c r="L22" i="27"/>
  <c r="K24" i="26"/>
  <c r="I23" i="26"/>
  <c r="M23" i="26"/>
  <c r="K22" i="26"/>
  <c r="L24" i="26"/>
  <c r="J23" i="26"/>
  <c r="L22" i="26"/>
  <c r="I24" i="26"/>
  <c r="M24" i="26"/>
  <c r="K23" i="26"/>
  <c r="I22" i="26"/>
  <c r="M22" i="26"/>
  <c r="J24" i="26"/>
  <c r="L23" i="26"/>
  <c r="J22" i="26"/>
  <c r="J24" i="25"/>
  <c r="L23" i="25"/>
  <c r="J22" i="25"/>
  <c r="K24" i="25"/>
  <c r="I23" i="25"/>
  <c r="M23" i="25"/>
  <c r="K22" i="25"/>
  <c r="L24" i="25"/>
  <c r="J23" i="25"/>
  <c r="L22" i="25"/>
  <c r="I24" i="25"/>
  <c r="M24" i="25"/>
  <c r="K23" i="25"/>
  <c r="I22" i="25"/>
  <c r="M22" i="25"/>
  <c r="M23" i="24"/>
  <c r="K22" i="24"/>
  <c r="L24" i="24"/>
  <c r="J23" i="24"/>
  <c r="L22" i="24"/>
  <c r="J24" i="24"/>
  <c r="L23" i="24"/>
  <c r="J22" i="24"/>
  <c r="K24" i="24"/>
  <c r="I23" i="24"/>
  <c r="I24" i="24"/>
  <c r="M24" i="24"/>
  <c r="K23" i="24"/>
  <c r="I22" i="24"/>
  <c r="M22" i="24"/>
  <c r="J24" i="23"/>
  <c r="L23" i="23"/>
  <c r="J22" i="23"/>
  <c r="K24" i="23"/>
  <c r="I23" i="23"/>
  <c r="M23" i="23"/>
  <c r="K22" i="23"/>
  <c r="L24" i="23"/>
  <c r="J23" i="23"/>
  <c r="L22" i="23"/>
  <c r="I24" i="23"/>
  <c r="M24" i="23"/>
  <c r="K23" i="23"/>
  <c r="I22" i="23"/>
  <c r="M22" i="23"/>
  <c r="M23" i="22"/>
  <c r="K22" i="22"/>
  <c r="L24" i="22"/>
  <c r="J23" i="22"/>
  <c r="J24" i="22"/>
  <c r="L23" i="22"/>
  <c r="J22" i="22"/>
  <c r="K24" i="22"/>
  <c r="I23" i="22"/>
  <c r="L22" i="22"/>
  <c r="I24" i="22"/>
  <c r="M24" i="22"/>
  <c r="K23" i="22"/>
  <c r="I22" i="22"/>
  <c r="M22" i="22"/>
  <c r="K24" i="21"/>
  <c r="M23" i="21"/>
  <c r="K22" i="21"/>
  <c r="J24" i="21"/>
  <c r="L23" i="21"/>
  <c r="J22" i="21"/>
  <c r="I23" i="21"/>
  <c r="L24" i="21"/>
  <c r="J23" i="21"/>
  <c r="L22" i="21"/>
  <c r="I24" i="21"/>
  <c r="M24" i="21"/>
  <c r="K23" i="21"/>
  <c r="I22" i="21"/>
  <c r="M22" i="21"/>
  <c r="K24" i="20"/>
  <c r="I23" i="20"/>
  <c r="K22" i="20"/>
  <c r="L24" i="20"/>
  <c r="J23" i="20"/>
  <c r="L22" i="20"/>
  <c r="M24" i="20"/>
  <c r="K23" i="20"/>
  <c r="I22" i="20"/>
  <c r="J24" i="20"/>
  <c r="L23" i="20"/>
  <c r="J22" i="20"/>
  <c r="M23" i="20"/>
  <c r="I24" i="20"/>
  <c r="M22" i="20"/>
  <c r="K24" i="19"/>
  <c r="I23" i="19"/>
  <c r="M23" i="19"/>
  <c r="K22" i="19"/>
  <c r="L22" i="19"/>
  <c r="M24" i="19"/>
  <c r="M22" i="19"/>
  <c r="J24" i="19"/>
  <c r="L23" i="19"/>
  <c r="J22" i="19"/>
  <c r="L24" i="19"/>
  <c r="J23" i="19"/>
  <c r="I24" i="19"/>
  <c r="K23" i="19"/>
  <c r="I22" i="19"/>
  <c r="M23" i="18"/>
  <c r="K22" i="18"/>
  <c r="L22" i="18"/>
  <c r="I24" i="18"/>
  <c r="J24" i="18"/>
  <c r="L23" i="18"/>
  <c r="J22" i="18"/>
  <c r="K24" i="18"/>
  <c r="I23" i="18"/>
  <c r="L24" i="18"/>
  <c r="J23" i="18"/>
  <c r="M24" i="18"/>
  <c r="K23" i="18"/>
  <c r="I22" i="18"/>
  <c r="M22" i="18"/>
  <c r="J24" i="17"/>
  <c r="L23" i="17"/>
  <c r="J22" i="17"/>
  <c r="K24" i="17"/>
  <c r="M23" i="17"/>
  <c r="K22" i="17"/>
  <c r="L24" i="17"/>
  <c r="J23" i="17"/>
  <c r="L22" i="17"/>
  <c r="I23" i="17"/>
  <c r="I24" i="17"/>
  <c r="M24" i="17"/>
  <c r="K23" i="17"/>
  <c r="I22" i="17"/>
  <c r="M22" i="17"/>
  <c r="K24" i="16"/>
  <c r="I23" i="16"/>
  <c r="J24" i="16"/>
  <c r="L23" i="16"/>
  <c r="J22" i="16"/>
  <c r="M23" i="16"/>
  <c r="K22" i="16"/>
  <c r="L24" i="16"/>
  <c r="J23" i="16"/>
  <c r="L22" i="16"/>
  <c r="I24" i="16"/>
  <c r="M24" i="16"/>
  <c r="K23" i="16"/>
  <c r="I22" i="16"/>
  <c r="M22" i="16"/>
  <c r="M24" i="15"/>
  <c r="J24" i="15"/>
  <c r="L23" i="15"/>
  <c r="I24" i="15"/>
  <c r="K23" i="15"/>
  <c r="M22" i="15"/>
  <c r="J22" i="15"/>
  <c r="K24" i="15"/>
  <c r="I23" i="15"/>
  <c r="M23" i="15"/>
  <c r="K22" i="15"/>
  <c r="L24" i="15"/>
  <c r="J23" i="15"/>
  <c r="L22" i="15"/>
  <c r="I22" i="15"/>
  <c r="K24" i="14"/>
  <c r="I23" i="14"/>
  <c r="M23" i="14"/>
  <c r="K22" i="14"/>
  <c r="L24" i="14"/>
  <c r="J23" i="14"/>
  <c r="L22" i="14"/>
  <c r="I24" i="14"/>
  <c r="M24" i="14"/>
  <c r="K23" i="14"/>
  <c r="I22" i="14"/>
  <c r="J24" i="14"/>
  <c r="L23" i="14"/>
  <c r="J22" i="14"/>
  <c r="M22" i="14"/>
  <c r="K24" i="13"/>
  <c r="I23" i="13"/>
  <c r="M23" i="13"/>
  <c r="K22" i="13"/>
  <c r="L24" i="13"/>
  <c r="J23" i="13"/>
  <c r="L22" i="13"/>
  <c r="I24" i="13"/>
  <c r="M24" i="13"/>
  <c r="K23" i="13"/>
  <c r="I22" i="13"/>
  <c r="M22" i="13"/>
  <c r="J24" i="13"/>
  <c r="L23" i="13"/>
  <c r="J22" i="13"/>
  <c r="K24" i="12"/>
  <c r="I23" i="12"/>
  <c r="M23" i="12"/>
  <c r="K22" i="12"/>
  <c r="L24" i="12"/>
  <c r="J23" i="12"/>
  <c r="L22" i="12"/>
  <c r="I24" i="12"/>
  <c r="M24" i="12"/>
  <c r="K23" i="12"/>
  <c r="I22" i="12"/>
  <c r="M22" i="12"/>
  <c r="J24" i="12"/>
  <c r="L23" i="12"/>
  <c r="J22" i="12"/>
  <c r="K24" i="11"/>
  <c r="I23" i="11"/>
  <c r="M23" i="11"/>
  <c r="K22" i="11"/>
  <c r="L24" i="11"/>
  <c r="J23" i="11"/>
  <c r="L22" i="11"/>
  <c r="I24" i="11"/>
  <c r="M24" i="11"/>
  <c r="K23" i="11"/>
  <c r="I22" i="11"/>
  <c r="M22" i="11"/>
  <c r="J24" i="11"/>
  <c r="L23" i="11"/>
  <c r="J22" i="11"/>
  <c r="J24" i="10"/>
  <c r="L23" i="10"/>
  <c r="J22" i="10"/>
  <c r="K24" i="10"/>
  <c r="I23" i="10"/>
  <c r="M23" i="10"/>
  <c r="K22" i="10"/>
  <c r="L24" i="10"/>
  <c r="J23" i="10"/>
  <c r="L22" i="10"/>
  <c r="I24" i="10"/>
  <c r="M24" i="10"/>
  <c r="K23" i="10"/>
  <c r="I22" i="10"/>
  <c r="M22" i="10"/>
  <c r="K24" i="9"/>
  <c r="I23" i="9"/>
  <c r="L24" i="9"/>
  <c r="J23" i="9"/>
  <c r="J24" i="9"/>
  <c r="L23" i="9"/>
  <c r="J22" i="9"/>
  <c r="M23" i="9"/>
  <c r="K22" i="9"/>
  <c r="L22" i="9"/>
  <c r="I24" i="9"/>
  <c r="M24" i="9"/>
  <c r="K23" i="9"/>
  <c r="I22" i="9"/>
  <c r="M22" i="9"/>
  <c r="K24" i="8"/>
  <c r="I23" i="8"/>
  <c r="L24" i="8"/>
  <c r="J23" i="8"/>
  <c r="L22" i="8"/>
  <c r="J24" i="8"/>
  <c r="L23" i="8"/>
  <c r="J22" i="8"/>
  <c r="M23" i="8"/>
  <c r="K22" i="8"/>
  <c r="I24" i="8"/>
  <c r="M24" i="8"/>
  <c r="K23" i="8"/>
  <c r="I22" i="8"/>
  <c r="M22" i="8"/>
  <c r="M24" i="7"/>
  <c r="K23" i="7"/>
  <c r="M22" i="7"/>
  <c r="L23" i="7"/>
  <c r="J22" i="7"/>
  <c r="I22" i="7"/>
  <c r="J24" i="7"/>
  <c r="K24" i="7"/>
  <c r="I23" i="7"/>
  <c r="M23" i="7"/>
  <c r="K22" i="7"/>
  <c r="L24" i="7"/>
  <c r="J23" i="7"/>
  <c r="L22" i="7"/>
  <c r="I24" i="7"/>
  <c r="L23" i="6"/>
  <c r="J22" i="6"/>
  <c r="K24" i="6"/>
  <c r="I23" i="6"/>
  <c r="M23" i="6"/>
  <c r="K22" i="6"/>
  <c r="L24" i="6"/>
  <c r="J23" i="6"/>
  <c r="L22" i="6"/>
  <c r="J24" i="6"/>
  <c r="I24" i="6"/>
  <c r="M24" i="6"/>
  <c r="K23" i="6"/>
  <c r="I22" i="6"/>
  <c r="M22" i="6"/>
  <c r="G5" i="68"/>
  <c r="C2" i="68"/>
  <c r="C3" i="68"/>
  <c r="C5" i="68"/>
  <c r="C6" i="68"/>
  <c r="C7" i="68"/>
  <c r="C11" i="68"/>
  <c r="G5" i="67" l="1"/>
  <c r="C11" i="67" s="1"/>
  <c r="C2" i="67"/>
  <c r="C3" i="67"/>
  <c r="C5" i="67"/>
  <c r="C6" i="67"/>
  <c r="C7" i="67"/>
  <c r="G5" i="66" l="1"/>
  <c r="C2" i="66"/>
  <c r="C3" i="66"/>
  <c r="C5" i="66"/>
  <c r="C6" i="66"/>
  <c r="C7" i="66"/>
  <c r="C11" i="66"/>
  <c r="G5" i="65" l="1"/>
  <c r="C2" i="65"/>
  <c r="C3" i="65"/>
  <c r="C5" i="65"/>
  <c r="C6" i="65"/>
  <c r="C7" i="65"/>
  <c r="C11" i="65"/>
  <c r="G5" i="64" l="1"/>
  <c r="C2" i="64"/>
  <c r="C3" i="64"/>
  <c r="C5" i="64"/>
  <c r="C6" i="64"/>
  <c r="C7" i="64"/>
  <c r="C11" i="64"/>
  <c r="G5" i="63" l="1"/>
  <c r="C11" i="63" s="1"/>
  <c r="C2" i="63"/>
  <c r="C3" i="63"/>
  <c r="C5" i="63"/>
  <c r="C6" i="63"/>
  <c r="C7" i="63"/>
  <c r="G5" i="62" l="1"/>
  <c r="C2" i="62"/>
  <c r="C3" i="62"/>
  <c r="C5" i="62"/>
  <c r="C6" i="62"/>
  <c r="C7" i="62"/>
  <c r="C11" i="62"/>
  <c r="G5" i="61" l="1"/>
  <c r="C2" i="61"/>
  <c r="C3" i="61"/>
  <c r="C5" i="61"/>
  <c r="C6" i="61"/>
  <c r="C7" i="61"/>
  <c r="C11" i="61"/>
  <c r="G5" i="60" l="1"/>
  <c r="C2" i="60"/>
  <c r="C3" i="60"/>
  <c r="C5" i="60"/>
  <c r="C6" i="60"/>
  <c r="C7" i="60"/>
  <c r="C11" i="60"/>
  <c r="G5" i="59" l="1"/>
  <c r="C2" i="59"/>
  <c r="C3" i="59"/>
  <c r="C5" i="59"/>
  <c r="C6" i="59"/>
  <c r="C7" i="59"/>
  <c r="C11" i="59"/>
  <c r="G5" i="58" l="1"/>
  <c r="C11" i="58" s="1"/>
  <c r="C2" i="58"/>
  <c r="C3" i="58"/>
  <c r="C5" i="58"/>
  <c r="C6" i="58"/>
  <c r="C7" i="58"/>
  <c r="G5" i="57" l="1"/>
  <c r="C2" i="57"/>
  <c r="C3" i="57"/>
  <c r="C5" i="57"/>
  <c r="C6" i="57"/>
  <c r="C7" i="57"/>
  <c r="C11" i="57"/>
  <c r="G5" i="56" l="1"/>
  <c r="C2" i="56"/>
  <c r="C3" i="56"/>
  <c r="C5" i="56"/>
  <c r="C6" i="56"/>
  <c r="C7" i="56"/>
  <c r="C11" i="56"/>
  <c r="G5" i="55" l="1"/>
  <c r="C2" i="55"/>
  <c r="C3" i="55"/>
  <c r="C5" i="55"/>
  <c r="C6" i="55"/>
  <c r="C7" i="55"/>
  <c r="C11" i="55"/>
  <c r="G5" i="54" l="1"/>
  <c r="C2" i="54"/>
  <c r="C3" i="54"/>
  <c r="C5" i="54"/>
  <c r="C6" i="54"/>
  <c r="C7" i="54"/>
  <c r="C11" i="54"/>
  <c r="G5" i="53" l="1"/>
  <c r="C2" i="53"/>
  <c r="C3" i="53"/>
  <c r="C5" i="53"/>
  <c r="C6" i="53"/>
  <c r="C7" i="53"/>
  <c r="C11" i="53"/>
  <c r="G5" i="52" l="1"/>
  <c r="C2" i="52"/>
  <c r="C3" i="52"/>
  <c r="C5" i="52"/>
  <c r="C6" i="52"/>
  <c r="C7" i="52"/>
  <c r="C11" i="52"/>
  <c r="G5" i="51" l="1"/>
  <c r="C2" i="51"/>
  <c r="C3" i="51"/>
  <c r="C5" i="51"/>
  <c r="C6" i="51"/>
  <c r="C7" i="51"/>
  <c r="C11" i="51"/>
  <c r="G5" i="50" l="1"/>
  <c r="C2" i="50"/>
  <c r="C3" i="50"/>
  <c r="C5" i="50"/>
  <c r="C6" i="50"/>
  <c r="C7" i="50"/>
  <c r="C11" i="50"/>
  <c r="G5" i="49" l="1"/>
  <c r="C2" i="49"/>
  <c r="C3" i="49"/>
  <c r="C5" i="49"/>
  <c r="C6" i="49"/>
  <c r="C7" i="49"/>
  <c r="C11" i="49"/>
  <c r="G5" i="48" l="1"/>
  <c r="C2" i="48"/>
  <c r="C3" i="48"/>
  <c r="C5" i="48"/>
  <c r="C6" i="48"/>
  <c r="C7" i="48"/>
  <c r="C11" i="48"/>
  <c r="G5" i="47" l="1"/>
  <c r="C2" i="47"/>
  <c r="C3" i="47"/>
  <c r="C5" i="47"/>
  <c r="C6" i="47"/>
  <c r="C7" i="47"/>
  <c r="C11" i="47"/>
  <c r="G5" i="46" l="1"/>
  <c r="C2" i="46"/>
  <c r="C3" i="46"/>
  <c r="C5" i="46"/>
  <c r="C6" i="46"/>
  <c r="C7" i="46"/>
  <c r="C11" i="46"/>
  <c r="G5" i="45" l="1"/>
  <c r="C2" i="45"/>
  <c r="C3" i="45"/>
  <c r="C5" i="45"/>
  <c r="C6" i="45"/>
  <c r="C7" i="45"/>
  <c r="C11" i="45"/>
  <c r="G5" i="44" l="1"/>
  <c r="C2" i="44"/>
  <c r="C3" i="44"/>
  <c r="C5" i="44"/>
  <c r="C6" i="44"/>
  <c r="C7" i="44"/>
  <c r="C11" i="44"/>
  <c r="G5" i="43" l="1"/>
  <c r="C2" i="43"/>
  <c r="C3" i="43"/>
  <c r="C5" i="43"/>
  <c r="C6" i="43"/>
  <c r="C7" i="43"/>
  <c r="C11" i="43"/>
  <c r="G5" i="42" l="1"/>
  <c r="C2" i="42"/>
  <c r="C3" i="42"/>
  <c r="C5" i="42"/>
  <c r="C6" i="42"/>
  <c r="C7" i="42"/>
  <c r="C11" i="42"/>
  <c r="G5" i="41" l="1"/>
  <c r="C11" i="41" s="1"/>
  <c r="C2" i="41"/>
  <c r="C3" i="41"/>
  <c r="C5" i="41"/>
  <c r="C6" i="41"/>
  <c r="C7" i="41"/>
  <c r="G5" i="40" l="1"/>
  <c r="C2" i="40"/>
  <c r="C3" i="40"/>
  <c r="C5" i="40"/>
  <c r="C6" i="40"/>
  <c r="C7" i="40"/>
  <c r="C11" i="40"/>
  <c r="G5" i="39" l="1"/>
  <c r="C2" i="39"/>
  <c r="C3" i="39"/>
  <c r="C5" i="39"/>
  <c r="C6" i="39"/>
  <c r="C7" i="39"/>
  <c r="C11" i="39"/>
  <c r="G5" i="38" l="1"/>
  <c r="C2" i="38"/>
  <c r="C3" i="38"/>
  <c r="C5" i="38"/>
  <c r="C6" i="38"/>
  <c r="C7" i="38"/>
  <c r="C11" i="38"/>
  <c r="G5" i="37" l="1"/>
  <c r="C2" i="37"/>
  <c r="C3" i="37"/>
  <c r="C5" i="37"/>
  <c r="C6" i="37"/>
  <c r="C7" i="37"/>
  <c r="C11" i="37"/>
  <c r="G5" i="36" l="1"/>
  <c r="C2" i="36"/>
  <c r="C3" i="36"/>
  <c r="C5" i="36"/>
  <c r="C6" i="36"/>
  <c r="C7" i="36"/>
  <c r="C11" i="36"/>
  <c r="G5" i="35" l="1"/>
  <c r="C2" i="35"/>
  <c r="C3" i="35"/>
  <c r="C5" i="35"/>
  <c r="C6" i="35"/>
  <c r="C7" i="35"/>
  <c r="C11" i="35"/>
  <c r="G5" i="34" l="1"/>
  <c r="C11" i="34" s="1"/>
  <c r="C2" i="34"/>
  <c r="C3" i="34"/>
  <c r="C5" i="34"/>
  <c r="C6" i="34"/>
  <c r="C7" i="34"/>
  <c r="G5" i="33" l="1"/>
  <c r="C2" i="33"/>
  <c r="C3" i="33"/>
  <c r="C5" i="33"/>
  <c r="C6" i="33"/>
  <c r="C7" i="33"/>
  <c r="C11" i="33"/>
  <c r="G5" i="32" l="1"/>
  <c r="C2" i="32"/>
  <c r="C3" i="32"/>
  <c r="C5" i="32"/>
  <c r="C6" i="32"/>
  <c r="C7" i="32"/>
  <c r="C11" i="32"/>
  <c r="G5" i="31" l="1"/>
  <c r="C11" i="31" s="1"/>
  <c r="C2" i="31"/>
  <c r="C3" i="31"/>
  <c r="C5" i="31"/>
  <c r="C6" i="31"/>
  <c r="C7" i="31"/>
  <c r="G5" i="30" l="1"/>
  <c r="C2" i="30"/>
  <c r="C3" i="30"/>
  <c r="C5" i="30"/>
  <c r="C6" i="30"/>
  <c r="C7" i="30"/>
  <c r="C11" i="30"/>
  <c r="G5" i="29" l="1"/>
  <c r="C2" i="29"/>
  <c r="C3" i="29"/>
  <c r="C5" i="29"/>
  <c r="C6" i="29"/>
  <c r="C7" i="29"/>
  <c r="C11" i="29"/>
  <c r="G5" i="28" l="1"/>
  <c r="C2" i="28"/>
  <c r="C3" i="28"/>
  <c r="C5" i="28"/>
  <c r="C6" i="28"/>
  <c r="C7" i="28"/>
  <c r="C11" i="28"/>
  <c r="G5" i="27" l="1"/>
  <c r="C2" i="27"/>
  <c r="C3" i="27"/>
  <c r="C5" i="27"/>
  <c r="C6" i="27"/>
  <c r="C7" i="27"/>
  <c r="C11" i="27"/>
  <c r="G5" i="26" l="1"/>
  <c r="C2" i="26"/>
  <c r="C3" i="26"/>
  <c r="C5" i="26"/>
  <c r="C6" i="26"/>
  <c r="C7" i="26"/>
  <c r="C11" i="26"/>
  <c r="G5" i="25" l="1"/>
  <c r="C2" i="25"/>
  <c r="C3" i="25"/>
  <c r="C5" i="25"/>
  <c r="C6" i="25"/>
  <c r="C7" i="25"/>
  <c r="C11" i="25"/>
  <c r="G5" i="24" l="1"/>
  <c r="C11" i="24" s="1"/>
  <c r="C2" i="24"/>
  <c r="C3" i="24"/>
  <c r="C5" i="24"/>
  <c r="C6" i="24"/>
  <c r="C7" i="24"/>
  <c r="G5" i="23" l="1"/>
  <c r="C2" i="23"/>
  <c r="C3" i="23"/>
  <c r="C5" i="23"/>
  <c r="C6" i="23"/>
  <c r="C7" i="23"/>
  <c r="C11" i="23"/>
  <c r="G5" i="22" l="1"/>
  <c r="C2" i="22"/>
  <c r="C3" i="22"/>
  <c r="C5" i="22"/>
  <c r="C6" i="22"/>
  <c r="C7" i="22"/>
  <c r="C11" i="22"/>
  <c r="G5" i="21" l="1"/>
  <c r="C2" i="21"/>
  <c r="C3" i="21"/>
  <c r="C5" i="21"/>
  <c r="C6" i="21"/>
  <c r="C7" i="21"/>
  <c r="C11" i="21"/>
  <c r="G5" i="20" l="1"/>
  <c r="C2" i="20"/>
  <c r="C3" i="20"/>
  <c r="C5" i="20"/>
  <c r="C6" i="20"/>
  <c r="C7" i="20"/>
  <c r="C11" i="20"/>
  <c r="G5" i="19" l="1"/>
  <c r="C2" i="19"/>
  <c r="C3" i="19"/>
  <c r="C5" i="19"/>
  <c r="C6" i="19"/>
  <c r="C7" i="19"/>
  <c r="C11" i="19"/>
  <c r="G5" i="18" l="1"/>
  <c r="C2" i="18"/>
  <c r="C3" i="18"/>
  <c r="C5" i="18"/>
  <c r="C6" i="18"/>
  <c r="C7" i="18"/>
  <c r="C11" i="18"/>
  <c r="G5" i="17" l="1"/>
  <c r="C2" i="17"/>
  <c r="C3" i="17"/>
  <c r="C5" i="17"/>
  <c r="C6" i="17"/>
  <c r="C7" i="17"/>
  <c r="C11" i="17"/>
  <c r="G5" i="16" l="1"/>
  <c r="C2" i="16"/>
  <c r="C3" i="16"/>
  <c r="C5" i="16"/>
  <c r="C6" i="16"/>
  <c r="C7" i="16"/>
  <c r="C11" i="16"/>
  <c r="G5" i="15" l="1"/>
  <c r="C2" i="15"/>
  <c r="C3" i="15"/>
  <c r="C5" i="15"/>
  <c r="C6" i="15"/>
  <c r="C7" i="15"/>
  <c r="C11" i="15"/>
  <c r="G5" i="14" l="1"/>
  <c r="C2" i="14"/>
  <c r="C3" i="14"/>
  <c r="C5" i="14"/>
  <c r="C6" i="14"/>
  <c r="C7" i="14"/>
  <c r="C11" i="14"/>
  <c r="G5" i="13" l="1"/>
  <c r="C2" i="13"/>
  <c r="C3" i="13"/>
  <c r="C5" i="13"/>
  <c r="C6" i="13"/>
  <c r="C7" i="13"/>
  <c r="C11" i="13"/>
  <c r="G5" i="12" l="1"/>
  <c r="C2" i="12"/>
  <c r="C3" i="12"/>
  <c r="C5" i="12"/>
  <c r="C6" i="12"/>
  <c r="C7" i="12"/>
  <c r="C11" i="12"/>
  <c r="G5" i="11" l="1"/>
  <c r="C2" i="11"/>
  <c r="C3" i="11"/>
  <c r="C5" i="11"/>
  <c r="C6" i="11"/>
  <c r="C7" i="11"/>
  <c r="C11" i="11"/>
  <c r="G5" i="10" l="1"/>
  <c r="C2" i="10"/>
  <c r="C3" i="10"/>
  <c r="C5" i="10"/>
  <c r="C6" i="10"/>
  <c r="C7" i="10"/>
  <c r="C11" i="10"/>
  <c r="G5" i="9" l="1"/>
  <c r="C2" i="9"/>
  <c r="C3" i="9"/>
  <c r="C5" i="9"/>
  <c r="C6" i="9"/>
  <c r="C7" i="9"/>
  <c r="C11" i="9"/>
  <c r="G5" i="8" l="1"/>
  <c r="C2" i="8"/>
  <c r="C3" i="8"/>
  <c r="C5" i="8"/>
  <c r="C6" i="8"/>
  <c r="C7" i="8"/>
  <c r="C11" i="8"/>
  <c r="G5" i="7" l="1"/>
  <c r="C2" i="7"/>
  <c r="C3" i="7"/>
  <c r="C5" i="7"/>
  <c r="C6" i="7"/>
  <c r="C7" i="7"/>
  <c r="C11" i="7"/>
  <c r="G5" i="6" l="1"/>
  <c r="C2" i="6"/>
  <c r="C3" i="6"/>
  <c r="C5" i="6"/>
  <c r="C6" i="6"/>
  <c r="C7" i="6"/>
  <c r="C11" i="6"/>
  <c r="C2" i="1"/>
  <c r="C3" i="1"/>
  <c r="C5" i="1"/>
  <c r="C6" i="1"/>
  <c r="C7" i="1"/>
  <c r="C11" i="1"/>
  <c r="D5" i="2"/>
  <c r="D6" i="2"/>
  <c r="J22" i="1" l="1"/>
  <c r="L23" i="1"/>
  <c r="J24" i="1"/>
  <c r="M22" i="1"/>
  <c r="I22" i="1"/>
  <c r="K23" i="1"/>
  <c r="M24" i="1"/>
  <c r="I24" i="1"/>
  <c r="L22" i="1"/>
  <c r="J23" i="1"/>
  <c r="L24" i="1"/>
  <c r="K22" i="1"/>
  <c r="M23" i="1"/>
  <c r="I23" i="1"/>
  <c r="K24" i="1"/>
  <c r="C9" i="68"/>
  <c r="C9" i="67"/>
  <c r="C9" i="66"/>
  <c r="C9" i="65"/>
  <c r="C9" i="64"/>
  <c r="C9" i="63"/>
  <c r="C9" i="62"/>
  <c r="C9" i="61"/>
  <c r="C9" i="60"/>
  <c r="C9" i="59"/>
  <c r="C9" i="58"/>
  <c r="C9" i="57"/>
  <c r="C9" i="56"/>
  <c r="C9" i="55"/>
  <c r="C9" i="54"/>
  <c r="C9" i="53"/>
  <c r="C9" i="52"/>
  <c r="C9" i="51"/>
  <c r="C9" i="50"/>
  <c r="C9" i="49"/>
  <c r="C9" i="48"/>
  <c r="C9" i="47"/>
  <c r="C9" i="46"/>
  <c r="C9" i="45"/>
  <c r="C9" i="44"/>
  <c r="C9" i="43"/>
  <c r="C9" i="42"/>
  <c r="C9" i="41"/>
  <c r="C9" i="40"/>
  <c r="C9" i="39"/>
  <c r="C9" i="38"/>
  <c r="C9" i="37"/>
  <c r="C9" i="36"/>
  <c r="C9" i="35"/>
  <c r="C9" i="34"/>
  <c r="C9" i="33"/>
  <c r="C9" i="32"/>
  <c r="C9" i="31"/>
  <c r="C9" i="30"/>
  <c r="C9" i="29"/>
  <c r="C9" i="28"/>
  <c r="C9" i="27"/>
  <c r="C9" i="26"/>
  <c r="C9" i="25"/>
  <c r="C9" i="24"/>
  <c r="C9" i="23"/>
  <c r="C9" i="22"/>
  <c r="C9" i="21"/>
  <c r="C9" i="20"/>
  <c r="C9" i="19"/>
  <c r="C9" i="18"/>
  <c r="C9" i="17"/>
  <c r="C9" i="16"/>
  <c r="C9" i="15"/>
  <c r="C9" i="14"/>
  <c r="C9" i="13"/>
  <c r="C9" i="12"/>
  <c r="C9" i="11"/>
  <c r="C9" i="10"/>
  <c r="C9" i="9"/>
  <c r="C9" i="8"/>
  <c r="C9" i="7"/>
  <c r="C9" i="6"/>
  <c r="C8" i="68"/>
  <c r="C8" i="67"/>
  <c r="C8" i="66"/>
  <c r="C8" i="65"/>
  <c r="C8" i="64"/>
  <c r="C8" i="63"/>
  <c r="C8" i="62"/>
  <c r="C8" i="61"/>
  <c r="C8" i="60"/>
  <c r="C8" i="59"/>
  <c r="C8" i="58"/>
  <c r="C8" i="57"/>
  <c r="C8" i="56"/>
  <c r="C8" i="55"/>
  <c r="C8" i="54"/>
  <c r="C8" i="53"/>
  <c r="C8" i="52"/>
  <c r="C8" i="51"/>
  <c r="C8" i="50"/>
  <c r="C8" i="49"/>
  <c r="C8" i="48"/>
  <c r="C8" i="47"/>
  <c r="C8" i="46"/>
  <c r="C8" i="45"/>
  <c r="C8" i="44"/>
  <c r="C8" i="43"/>
  <c r="C8" i="42"/>
  <c r="C8" i="41"/>
  <c r="C8" i="40"/>
  <c r="C8" i="39"/>
  <c r="C8" i="38"/>
  <c r="C8" i="37"/>
  <c r="C8" i="36"/>
  <c r="C8" i="35"/>
  <c r="C8" i="34"/>
  <c r="C8" i="33"/>
  <c r="C8" i="32"/>
  <c r="C8" i="31"/>
  <c r="C8" i="30"/>
  <c r="C8" i="29"/>
  <c r="C8" i="28"/>
  <c r="C8" i="27"/>
  <c r="C8" i="26"/>
  <c r="C8" i="25"/>
  <c r="C8" i="24"/>
  <c r="C8" i="23"/>
  <c r="C8" i="22"/>
  <c r="C8" i="21"/>
  <c r="C8" i="20"/>
  <c r="C8" i="19"/>
  <c r="C8" i="18"/>
  <c r="C8" i="17"/>
  <c r="C8" i="16"/>
  <c r="C8" i="15"/>
  <c r="C8" i="14"/>
  <c r="C8" i="13"/>
  <c r="C8" i="12"/>
  <c r="C8" i="11"/>
  <c r="C8" i="10"/>
  <c r="C8" i="9"/>
  <c r="C8" i="8"/>
  <c r="C8" i="7"/>
  <c r="C8" i="6"/>
  <c r="C2" i="3"/>
  <c r="B5" i="3" s="1"/>
  <c r="C5" i="3" s="1"/>
  <c r="D5" i="3" s="1"/>
  <c r="E5" i="3" s="1"/>
  <c r="F5" i="3" s="1"/>
  <c r="C8" i="1"/>
  <c r="C3" i="3"/>
  <c r="C9" i="1"/>
  <c r="H22" i="6" l="1"/>
  <c r="H24" i="6"/>
  <c r="H23" i="6"/>
  <c r="H22" i="10"/>
  <c r="H24" i="10"/>
  <c r="H23" i="10"/>
  <c r="H22" i="14"/>
  <c r="H24" i="14"/>
  <c r="H23" i="14"/>
  <c r="H22" i="18"/>
  <c r="H24" i="18"/>
  <c r="H23" i="18"/>
  <c r="H22" i="22"/>
  <c r="H24" i="22"/>
  <c r="H23" i="22"/>
  <c r="H22" i="26"/>
  <c r="H24" i="26"/>
  <c r="H23" i="26"/>
  <c r="H22" i="30"/>
  <c r="H24" i="30"/>
  <c r="H23" i="30"/>
  <c r="H24" i="34"/>
  <c r="H23" i="34"/>
  <c r="H22" i="34"/>
  <c r="H22" i="38"/>
  <c r="H24" i="38"/>
  <c r="H23" i="38"/>
  <c r="H22" i="42"/>
  <c r="H24" i="42"/>
  <c r="H23" i="42"/>
  <c r="H22" i="46"/>
  <c r="H24" i="46"/>
  <c r="H23" i="46"/>
  <c r="H22" i="50"/>
  <c r="H24" i="50"/>
  <c r="H23" i="50"/>
  <c r="H22" i="54"/>
  <c r="H24" i="54"/>
  <c r="H23" i="54"/>
  <c r="H24" i="58"/>
  <c r="H23" i="58"/>
  <c r="H22" i="58"/>
  <c r="H22" i="62"/>
  <c r="H23" i="62"/>
  <c r="H24" i="62"/>
  <c r="H22" i="66"/>
  <c r="H24" i="66"/>
  <c r="H23" i="66"/>
  <c r="H22" i="7"/>
  <c r="H24" i="7"/>
  <c r="H23" i="7"/>
  <c r="H22" i="11"/>
  <c r="H24" i="11"/>
  <c r="H23" i="11"/>
  <c r="H24" i="15"/>
  <c r="H22" i="15"/>
  <c r="H23" i="15"/>
  <c r="H22" i="19"/>
  <c r="H24" i="19"/>
  <c r="H23" i="19"/>
  <c r="H22" i="23"/>
  <c r="H24" i="23"/>
  <c r="H23" i="23"/>
  <c r="H22" i="27"/>
  <c r="H24" i="27"/>
  <c r="H23" i="27"/>
  <c r="H24" i="31"/>
  <c r="H23" i="31"/>
  <c r="H22" i="31"/>
  <c r="H22" i="35"/>
  <c r="H23" i="35"/>
  <c r="H24" i="35"/>
  <c r="H22" i="39"/>
  <c r="H24" i="39"/>
  <c r="H23" i="39"/>
  <c r="H22" i="43"/>
  <c r="H24" i="43"/>
  <c r="H23" i="43"/>
  <c r="H22" i="47"/>
  <c r="H24" i="47"/>
  <c r="H23" i="47"/>
  <c r="H24" i="51"/>
  <c r="H23" i="51"/>
  <c r="H22" i="51"/>
  <c r="H24" i="55"/>
  <c r="H23" i="55"/>
  <c r="H22" i="55"/>
  <c r="H22" i="59"/>
  <c r="H24" i="59"/>
  <c r="H23" i="59"/>
  <c r="H24" i="63"/>
  <c r="H23" i="63"/>
  <c r="H22" i="63"/>
  <c r="H22" i="67"/>
  <c r="H24" i="67"/>
  <c r="H23" i="67"/>
  <c r="H22" i="8"/>
  <c r="H24" i="8"/>
  <c r="H23" i="8"/>
  <c r="H22" i="12"/>
  <c r="H24" i="12"/>
  <c r="H23" i="12"/>
  <c r="H24" i="16"/>
  <c r="H23" i="16"/>
  <c r="H22" i="16"/>
  <c r="H22" i="20"/>
  <c r="H24" i="20"/>
  <c r="H23" i="20"/>
  <c r="H24" i="24"/>
  <c r="H23" i="24"/>
  <c r="H22" i="24"/>
  <c r="H22" i="28"/>
  <c r="H24" i="28"/>
  <c r="H23" i="28"/>
  <c r="H22" i="32"/>
  <c r="H24" i="32"/>
  <c r="H23" i="32"/>
  <c r="H22" i="36"/>
  <c r="H24" i="36"/>
  <c r="H23" i="36"/>
  <c r="H22" i="40"/>
  <c r="H24" i="40"/>
  <c r="H23" i="40"/>
  <c r="H22" i="44"/>
  <c r="H24" i="44"/>
  <c r="H23" i="44"/>
  <c r="H22" i="48"/>
  <c r="H24" i="48"/>
  <c r="H23" i="48"/>
  <c r="H24" i="52"/>
  <c r="H22" i="52"/>
  <c r="H23" i="52"/>
  <c r="H22" i="56"/>
  <c r="H24" i="56"/>
  <c r="H23" i="56"/>
  <c r="H22" i="60"/>
  <c r="H24" i="60"/>
  <c r="H23" i="60"/>
  <c r="H22" i="64"/>
  <c r="H24" i="64"/>
  <c r="H23" i="64"/>
  <c r="H22" i="68"/>
  <c r="H24" i="68"/>
  <c r="H23" i="68"/>
  <c r="H24" i="9"/>
  <c r="H22" i="9"/>
  <c r="H23" i="9"/>
  <c r="H22" i="13"/>
  <c r="H24" i="13"/>
  <c r="H23" i="13"/>
  <c r="H22" i="17"/>
  <c r="H24" i="17"/>
  <c r="H23" i="17"/>
  <c r="H22" i="21"/>
  <c r="H24" i="21"/>
  <c r="H23" i="21"/>
  <c r="H22" i="25"/>
  <c r="H24" i="25"/>
  <c r="H23" i="25"/>
  <c r="H22" i="29"/>
  <c r="H24" i="29"/>
  <c r="H23" i="29"/>
  <c r="H22" i="33"/>
  <c r="H23" i="33"/>
  <c r="H24" i="33"/>
  <c r="H22" i="37"/>
  <c r="H24" i="37"/>
  <c r="H23" i="37"/>
  <c r="H22" i="41"/>
  <c r="H24" i="41"/>
  <c r="H23" i="41"/>
  <c r="H22" i="45"/>
  <c r="H24" i="45"/>
  <c r="H23" i="45"/>
  <c r="H22" i="49"/>
  <c r="H24" i="49"/>
  <c r="H23" i="49"/>
  <c r="H22" i="53"/>
  <c r="H24" i="53"/>
  <c r="H23" i="53"/>
  <c r="H22" i="57"/>
  <c r="H24" i="57"/>
  <c r="H23" i="57"/>
  <c r="H22" i="61"/>
  <c r="H23" i="61"/>
  <c r="H24" i="61"/>
  <c r="H22" i="65"/>
  <c r="H24" i="65"/>
  <c r="H23" i="65"/>
  <c r="H24" i="1"/>
  <c r="H23" i="1"/>
  <c r="H22" i="1"/>
</calcChain>
</file>

<file path=xl/sharedStrings.xml><?xml version="1.0" encoding="utf-8"?>
<sst xmlns="http://schemas.openxmlformats.org/spreadsheetml/2006/main" count="12229" uniqueCount="387">
  <si>
    <t>Hide</t>
  </si>
  <si>
    <t>Option</t>
  </si>
  <si>
    <t>Value</t>
  </si>
  <si>
    <t>Store</t>
  </si>
  <si>
    <t>Lookup</t>
  </si>
  <si>
    <t>Date Filter</t>
  </si>
  <si>
    <t>DATE</t>
  </si>
  <si>
    <t>Date Array</t>
  </si>
  <si>
    <t>↕</t>
  </si>
  <si>
    <t>Gross Amount</t>
  </si>
  <si>
    <t>STORE</t>
  </si>
  <si>
    <t>Amount Tendered</t>
  </si>
  <si>
    <t>HO-LIVE</t>
  </si>
  <si>
    <t>Number Ofbill</t>
  </si>
  <si>
    <t>Bill</t>
  </si>
  <si>
    <t>RESULT</t>
  </si>
  <si>
    <t>Net Amount Sales Entry</t>
  </si>
  <si>
    <t>Net Amount -Header</t>
  </si>
  <si>
    <t>Day</t>
  </si>
  <si>
    <t>Month</t>
  </si>
  <si>
    <t>Year</t>
  </si>
  <si>
    <t>STORE:</t>
  </si>
  <si>
    <t>DataSource</t>
  </si>
  <si>
    <t>Date Report</t>
  </si>
  <si>
    <t>From Date</t>
  </si>
  <si>
    <t>To Date</t>
  </si>
  <si>
    <t>Hide+?</t>
  </si>
  <si>
    <t>Payment</t>
  </si>
  <si>
    <t>Auto+HideSheet+Values+Hide</t>
  </si>
  <si>
    <t>From</t>
  </si>
  <si>
    <t>To</t>
  </si>
  <si>
    <t>Auto+HideSheet+Hide</t>
  </si>
  <si>
    <t>SHN01|SHN02|SHN05..SHN18|SSG01..SSG03|SSG05..SSG19|SSG21|SSG22|SSG24..SSG26|SSG28|SSG30..SSG34|SHP01|SHP02|VSG01..VSG03|VHN01|FSG01..FSG06|FSG08|FHN01..FHN04|SDN01..SDN02</t>
  </si>
  <si>
    <t>="01/01/2013..31/01/2013"</t>
  </si>
  <si>
    <t>=Options!$D$4</t>
  </si>
  <si>
    <t>=DAY(TODAY())-1</t>
  </si>
  <si>
    <t>=NL("Sheets","store","No.","No.",$C$3,"DataSource=","MyDataSource")</t>
  </si>
  <si>
    <t>=MONTH(TODAY())</t>
  </si>
  <si>
    <t>=NL(,"Store","Name","No.",$G$5,"DataSource=","MyDataSource")</t>
  </si>
  <si>
    <t>=YEAR(TODAY())</t>
  </si>
  <si>
    <t>=Options!$D$5</t>
  </si>
  <si>
    <t>=NL("Columns",$C$10)</t>
  </si>
  <si>
    <t>=Options!$D$6</t>
  </si>
  <si>
    <t>=NL("Sum","Trans. Sales Entry","Net Amount","Date",H$8,"Store No.",$G$5,"DataSource=",$C$11)</t>
  </si>
  <si>
    <t>=NP("Dates",$C$8,$C$9)</t>
  </si>
  <si>
    <t>=NL("Sum","Transaction Header","Net Amount","Date",H$8,"Store No.",$G$5,"DataSource=",$C$11,"Transaction Type","Sales")</t>
  </si>
  <si>
    <t>="L-"&amp;$G$5</t>
  </si>
  <si>
    <t>=-NL("Sum","Transaction Header","Gross Amount","Date",H$8,"Store No.",$G$5,"DataSource=",$C$11,"Transaction Type","Sales")</t>
  </si>
  <si>
    <t>=NL("Sum","Trans. Payment Entry","Amount Tendered","Date",H$8,"DataSource=",$C$11,"Store No.",$G$5)</t>
  </si>
  <si>
    <t>=NL("Count","Transaction Header",,"Date",H$8,"Store No.",$G$5,"DataSource=",$C$11)</t>
  </si>
  <si>
    <t>=NL("Count","Transaction Header",,"Date",H$8,"Store No.",$G$5,"DataSource=","MyDataSource","Company=","HO-LIVE")</t>
  </si>
  <si>
    <t>=NL("Sum","Trans. Payment Entry","Amount Tendered","Date",H$8,"DataSource=","MyDataSource","Store No.",$G$5,"Company=","HO-LIVE")</t>
  </si>
  <si>
    <t>=-NL("Sum","Transaction Header","Gross Amount","Date",H$8,"Store No.",$G$5,"DataSource=","MyDataSource","Transaction Type","Sales","Entry Status","Posted|' '","Company=","HO-LIVE")</t>
  </si>
  <si>
    <t>=NL("Sum","Transaction Header","Net Amount","Date",H$8,"Store No.",$G$5,"DataSource=","MyDataSource","Transaction Type","Sales","Company=","HO-LIVE")</t>
  </si>
  <si>
    <t>=NL("Sum","Trans. Sales Entry","Net Amount","Date",H$8,"Store No.",$G$5,"DataSource=","MyDataSource","Company=","HO-LIVE")</t>
  </si>
  <si>
    <t>=IF(H$13=H$15,"=","X")</t>
  </si>
  <si>
    <t>=IF(AND(ROUND(H11,0)=ROUND(H12,0),ROUND(H16,0)=ROUND(H17,0),ROUND(H12,0)=ROUND(H16,0)),"=","X")</t>
  </si>
  <si>
    <t>=IF(AND(ROUND(H$9,0)=ROUND(H$10,0),ROUND(H$18,0)=ROUND(H$19,0),ROUND(H$9,0)=ROUND(H$19,0)),"=","X")</t>
  </si>
  <si>
    <t>Auto+hide+values+Formulas=Sheet1,Sheet2+FormulasOnly</t>
  </si>
  <si>
    <t>Auto</t>
  </si>
  <si>
    <t>Auto+hide+values+Formulas=Sheet66,Sheet1,Sheet2</t>
  </si>
  <si>
    <t>42127</t>
  </si>
  <si>
    <t>42128</t>
  </si>
  <si>
    <t>42129</t>
  </si>
  <si>
    <t>42130</t>
  </si>
  <si>
    <t>42131</t>
  </si>
  <si>
    <t>=NL("Sum","Trans. Sales Entry","Net Amount","Date",I$8,"Store No.",$G$5,"DataSource=",$C$11)</t>
  </si>
  <si>
    <t>=NL("Sum","Trans. Sales Entry","Net Amount","Date",J$8,"Store No.",$G$5,"DataSource=",$C$11)</t>
  </si>
  <si>
    <t>=NL("Sum","Trans. Sales Entry","Net Amount","Date",K$8,"Store No.",$G$5,"DataSource=",$C$11)</t>
  </si>
  <si>
    <t>=NL("Sum","Trans. Sales Entry","Net Amount","Date",L$8,"Store No.",$G$5,"DataSource=",$C$11)</t>
  </si>
  <si>
    <t>=NL("Sum","Trans. Sales Entry","Net Amount","Date",M$8,"Store No.",$G$5,"DataSource=",$C$11)</t>
  </si>
  <si>
    <t>=NL("Sum","Transaction Header","Net Amount","Date",I$8,"Store No.",$G$5,"DataSource=",$C$11,"Transaction Type","Sales")</t>
  </si>
  <si>
    <t>=NL("Sum","Transaction Header","Net Amount","Date",J$8,"Store No.",$G$5,"DataSource=",$C$11,"Transaction Type","Sales")</t>
  </si>
  <si>
    <t>=NL("Sum","Transaction Header","Net Amount","Date",K$8,"Store No.",$G$5,"DataSource=",$C$11,"Transaction Type","Sales")</t>
  </si>
  <si>
    <t>=NL("Sum","Transaction Header","Net Amount","Date",L$8,"Store No.",$G$5,"DataSource=",$C$11,"Transaction Type","Sales")</t>
  </si>
  <si>
    <t>=NL("Sum","Transaction Header","Net Amount","Date",M$8,"Store No.",$G$5,"DataSource=",$C$11,"Transaction Type","Sales")</t>
  </si>
  <si>
    <t>=-NL("Sum","Transaction Header","Gross Amount","Date",I$8,"Store No.",$G$5,"DataSource=",$C$11,"Transaction Type","Sales")</t>
  </si>
  <si>
    <t>=-NL("Sum","Transaction Header","Gross Amount","Date",J$8,"Store No.",$G$5,"DataSource=",$C$11,"Transaction Type","Sales")</t>
  </si>
  <si>
    <t>=-NL("Sum","Transaction Header","Gross Amount","Date",K$8,"Store No.",$G$5,"DataSource=",$C$11,"Transaction Type","Sales")</t>
  </si>
  <si>
    <t>=-NL("Sum","Transaction Header","Gross Amount","Date",L$8,"Store No.",$G$5,"DataSource=",$C$11,"Transaction Type","Sales")</t>
  </si>
  <si>
    <t>=-NL("Sum","Transaction Header","Gross Amount","Date",M$8,"Store No.",$G$5,"DataSource=",$C$11,"Transaction Type","Sales")</t>
  </si>
  <si>
    <t>=NL("Sum","Trans. Payment Entry","Amount Tendered","Date",I$8,"DataSource=",$C$11,"Store No.",$G$5)</t>
  </si>
  <si>
    <t>=NL("Sum","Trans. Payment Entry","Amount Tendered","Date",J$8,"DataSource=",$C$11,"Store No.",$G$5)</t>
  </si>
  <si>
    <t>=NL("Sum","Trans. Payment Entry","Amount Tendered","Date",K$8,"DataSource=",$C$11,"Store No.",$G$5)</t>
  </si>
  <si>
    <t>=NL("Sum","Trans. Payment Entry","Amount Tendered","Date",L$8,"DataSource=",$C$11,"Store No.",$G$5)</t>
  </si>
  <si>
    <t>=NL("Sum","Trans. Payment Entry","Amount Tendered","Date",M$8,"DataSource=",$C$11,"Store No.",$G$5)</t>
  </si>
  <si>
    <t>=NL("Count","Transaction Header",,"Date",I$8,"Store No.",$G$5,"DataSource=",$C$11)</t>
  </si>
  <si>
    <t>=NL("Count","Transaction Header",,"Date",J$8,"Store No.",$G$5,"DataSource=",$C$11)</t>
  </si>
  <si>
    <t>=NL("Count","Transaction Header",,"Date",K$8,"Store No.",$G$5,"DataSource=",$C$11)</t>
  </si>
  <si>
    <t>=NL("Count","Transaction Header",,"Date",L$8,"Store No.",$G$5,"DataSource=",$C$11)</t>
  </si>
  <si>
    <t>=NL("Count","Transaction Header",,"Date",M$8,"Store No.",$G$5,"DataSource=",$C$11)</t>
  </si>
  <si>
    <t>=NL("Count","Transaction Header",,"Date",I$8,"Store No.",$G$5,"DataSource=","MyDataSource","Company=","HO-LIVE")</t>
  </si>
  <si>
    <t>=NL("Count","Transaction Header",,"Date",J$8,"Store No.",$G$5,"DataSource=","MyDataSource","Company=","HO-LIVE")</t>
  </si>
  <si>
    <t>=NL("Count","Transaction Header",,"Date",K$8,"Store No.",$G$5,"DataSource=","MyDataSource","Company=","HO-LIVE")</t>
  </si>
  <si>
    <t>=NL("Count","Transaction Header",,"Date",L$8,"Store No.",$G$5,"DataSource=","MyDataSource","Company=","HO-LIVE")</t>
  </si>
  <si>
    <t>=NL("Count","Transaction Header",,"Date",M$8,"Store No.",$G$5,"DataSource=","MyDataSource","Company=","HO-LIVE")</t>
  </si>
  <si>
    <t>=NL("Sum","Trans. Payment Entry","Amount Tendered","Date",I$8,"DataSource=","MyDataSource","Store No.",$G$5,"Company=","HO-LIVE")</t>
  </si>
  <si>
    <t>=NL("Sum","Trans. Payment Entry","Amount Tendered","Date",J$8,"DataSource=","MyDataSource","Store No.",$G$5,"Company=","HO-LIVE")</t>
  </si>
  <si>
    <t>=NL("Sum","Trans. Payment Entry","Amount Tendered","Date",K$8,"DataSource=","MyDataSource","Store No.",$G$5,"Company=","HO-LIVE")</t>
  </si>
  <si>
    <t>=NL("Sum","Trans. Payment Entry","Amount Tendered","Date",L$8,"DataSource=","MyDataSource","Store No.",$G$5,"Company=","HO-LIVE")</t>
  </si>
  <si>
    <t>=NL("Sum","Trans. Payment Entry","Amount Tendered","Date",M$8,"DataSource=","MyDataSource","Store No.",$G$5,"Company=","HO-LIVE")</t>
  </si>
  <si>
    <t>=-NL("Sum","Transaction Header","Gross Amount","Date",I$8,"Store No.",$G$5,"DataSource=","MyDataSource","Transaction Type","Sales","Entry Status","Posted|' '","Company=","HO-LIVE")</t>
  </si>
  <si>
    <t>=-NL("Sum","Transaction Header","Gross Amount","Date",J$8,"Store No.",$G$5,"DataSource=","MyDataSource","Transaction Type","Sales","Entry Status","Posted|' '","Company=","HO-LIVE")</t>
  </si>
  <si>
    <t>=-NL("Sum","Transaction Header","Gross Amount","Date",K$8,"Store No.",$G$5,"DataSource=","MyDataSource","Transaction Type","Sales","Entry Status","Posted|' '","Company=","HO-LIVE")</t>
  </si>
  <si>
    <t>=-NL("Sum","Transaction Header","Gross Amount","Date",L$8,"Store No.",$G$5,"DataSource=","MyDataSource","Transaction Type","Sales","Entry Status","Posted|' '","Company=","HO-LIVE")</t>
  </si>
  <si>
    <t>=-NL("Sum","Transaction Header","Gross Amount","Date",M$8,"Store No.",$G$5,"DataSource=","MyDataSource","Transaction Type","Sales","Entry Status","Posted|' '","Company=","HO-LIVE")</t>
  </si>
  <si>
    <t>=NL("Sum","Transaction Header","Net Amount","Date",I$8,"Store No.",$G$5,"DataSource=","MyDataSource","Transaction Type","Sales","Company=","HO-LIVE")</t>
  </si>
  <si>
    <t>=NL("Sum","Transaction Header","Net Amount","Date",J$8,"Store No.",$G$5,"DataSource=","MyDataSource","Transaction Type","Sales","Company=","HO-LIVE")</t>
  </si>
  <si>
    <t>=NL("Sum","Transaction Header","Net Amount","Date",K$8,"Store No.",$G$5,"DataSource=","MyDataSource","Transaction Type","Sales","Company=","HO-LIVE")</t>
  </si>
  <si>
    <t>=NL("Sum","Transaction Header","Net Amount","Date",L$8,"Store No.",$G$5,"DataSource=","MyDataSource","Transaction Type","Sales","Company=","HO-LIVE")</t>
  </si>
  <si>
    <t>=NL("Sum","Transaction Header","Net Amount","Date",M$8,"Store No.",$G$5,"DataSource=","MyDataSource","Transaction Type","Sales","Company=","HO-LIVE")</t>
  </si>
  <si>
    <t>=NL("Sum","Trans. Sales Entry","Net Amount","Date",I$8,"Store No.",$G$5,"DataSource=","MyDataSource","Company=","HO-LIVE")</t>
  </si>
  <si>
    <t>=NL("Sum","Trans. Sales Entry","Net Amount","Date",J$8,"Store No.",$G$5,"DataSource=","MyDataSource","Company=","HO-LIVE")</t>
  </si>
  <si>
    <t>=NL("Sum","Trans. Sales Entry","Net Amount","Date",K$8,"Store No.",$G$5,"DataSource=","MyDataSource","Company=","HO-LIVE")</t>
  </si>
  <si>
    <t>=NL("Sum","Trans. Sales Entry","Net Amount","Date",L$8,"Store No.",$G$5,"DataSource=","MyDataSource","Company=","HO-LIVE")</t>
  </si>
  <si>
    <t>=NL("Sum","Trans. Sales Entry","Net Amount","Date",M$8,"Store No.",$G$5,"DataSource=","MyDataSource","Company=","HO-LIVE")</t>
  </si>
  <si>
    <t>=IF(I$13=I$15,"=","X")</t>
  </si>
  <si>
    <t>=IF(J$13=J$15,"=","X")</t>
  </si>
  <si>
    <t>=IF(K$13=K$15,"=","X")</t>
  </si>
  <si>
    <t>=IF(L$13=L$15,"=","X")</t>
  </si>
  <si>
    <t>=IF(M$13=M$15,"=","X")</t>
  </si>
  <si>
    <t>=IF(AND(ROUND(I11,0)=ROUND(I12,0),ROUND(I16,0)=ROUND(I17,0),ROUND(I12,0)=ROUND(I16,0)),"=","X")</t>
  </si>
  <si>
    <t>=IF(AND(ROUND(J11,0)=ROUND(J12,0),ROUND(J16,0)=ROUND(J17,0),ROUND(J12,0)=ROUND(J16,0)),"=","X")</t>
  </si>
  <si>
    <t>=IF(AND(ROUND(K11,0)=ROUND(K12,0),ROUND(K16,0)=ROUND(K17,0),ROUND(K12,0)=ROUND(K16,0)),"=","X")</t>
  </si>
  <si>
    <t>=IF(AND(ROUND(L11,0)=ROUND(L12,0),ROUND(L16,0)=ROUND(L17,0),ROUND(L12,0)=ROUND(L16,0)),"=","X")</t>
  </si>
  <si>
    <t>=IF(AND(ROUND(M11,0)=ROUND(M12,0),ROUND(M16,0)=ROUND(M17,0),ROUND(M12,0)=ROUND(M16,0)),"=","X")</t>
  </si>
  <si>
    <t>=IF(AND(ROUND(I$9,0)=ROUND(I$10,0),ROUND(I$18,0)=ROUND(I$19,0),ROUND(I$9,0)=ROUND(I$19,0)),"=","X")</t>
  </si>
  <si>
    <t>=IF(AND(ROUND(J$9,0)=ROUND(J$10,0),ROUND(J$18,0)=ROUND(J$19,0),ROUND(J$9,0)=ROUND(J$19,0)),"=","X")</t>
  </si>
  <si>
    <t>=IF(AND(ROUND(K$9,0)=ROUND(K$10,0),ROUND(K$18,0)=ROUND(K$19,0),ROUND(K$9,0)=ROUND(K$19,0)),"=","X")</t>
  </si>
  <si>
    <t>=IF(AND(ROUND(L$9,0)=ROUND(L$10,0),ROUND(L$18,0)=ROUND(L$19,0),ROUND(L$9,0)=ROUND(L$19,0)),"=","X")</t>
  </si>
  <si>
    <t>=IF(AND(ROUND(M$9,0)=ROUND(M$10,0),ROUND(M$18,0)=ROUND(M$19,0),ROUND(M$9,0)=ROUND(M$19,0)),"=","X")</t>
  </si>
  <si>
    <t>Auto+hide+values+Formulas=Sheet66,Sheet1,Sheet2+FormulasOnly</t>
  </si>
  <si>
    <t>Auto+hide+values+Formulas=Sheet67,Sheet1,Sheet2+AutoSheet</t>
  </si>
  <si>
    <t>="FHN02"</t>
  </si>
  <si>
    <t>Auto+hide+values+Formulas=Sheet67,Sheet1,Sheet2+AutoSheet+FormulasOnly</t>
  </si>
  <si>
    <t>Auto+hide+values+Formulas=Sheet68,Sheet1,Sheet2+AutoSheet</t>
  </si>
  <si>
    <t>="FHN03"</t>
  </si>
  <si>
    <t>Auto+hide+values+Formulas=Sheet68,Sheet1,Sheet2+AutoSheet+FormulasOnly</t>
  </si>
  <si>
    <t>Auto+hide+values+Formulas=Sheet69,Sheet1,Sheet2+AutoSheet</t>
  </si>
  <si>
    <t>="FHN04"</t>
  </si>
  <si>
    <t>Auto+hide+values+Formulas=Sheet69,Sheet1,Sheet2+AutoSheet+FormulasOnly</t>
  </si>
  <si>
    <t>Auto+hide+values+Formulas=Sheet70,Sheet1,Sheet2+AutoSheet</t>
  </si>
  <si>
    <t>="FSG01"</t>
  </si>
  <si>
    <t>Auto+hide+values+Formulas=Sheet70,Sheet1,Sheet2+AutoSheet+FormulasOnly</t>
  </si>
  <si>
    <t>Auto+hide+values+Formulas=Sheet71,Sheet1,Sheet2+AutoSheet</t>
  </si>
  <si>
    <t>="FSG02"</t>
  </si>
  <si>
    <t>Auto+hide+values+Formulas=Sheet71,Sheet1,Sheet2+AutoSheet+FormulasOnly</t>
  </si>
  <si>
    <t>Auto+hide+values+Formulas=Sheet72,Sheet1,Sheet2+AutoSheet</t>
  </si>
  <si>
    <t>="FSG03"</t>
  </si>
  <si>
    <t>Auto+hide+values+Formulas=Sheet72,Sheet1,Sheet2+AutoSheet+FormulasOnly</t>
  </si>
  <si>
    <t>Auto+hide+values+Formulas=Sheet73,Sheet1,Sheet2+AutoSheet</t>
  </si>
  <si>
    <t>="FSG04"</t>
  </si>
  <si>
    <t>Auto+hide+values+Formulas=Sheet73,Sheet1,Sheet2+AutoSheet+FormulasOnly</t>
  </si>
  <si>
    <t>Auto+hide+values+Formulas=Sheet74,Sheet1,Sheet2+AutoSheet</t>
  </si>
  <si>
    <t>="FSG05"</t>
  </si>
  <si>
    <t>Auto+hide+values+Formulas=Sheet74,Sheet1,Sheet2+AutoSheet+FormulasOnly</t>
  </si>
  <si>
    <t>Auto+hide+values+Formulas=Sheet75,Sheet1,Sheet2+AutoSheet</t>
  </si>
  <si>
    <t>="FSG06"</t>
  </si>
  <si>
    <t>Auto+hide+values+Formulas=Sheet75,Sheet1,Sheet2+AutoSheet+FormulasOnly</t>
  </si>
  <si>
    <t>Auto+hide+values+Formulas=Sheet76,Sheet1,Sheet2+AutoSheet</t>
  </si>
  <si>
    <t>="FSG08"</t>
  </si>
  <si>
    <t>Auto+hide+values+Formulas=Sheet76,Sheet1,Sheet2+AutoSheet+FormulasOnly</t>
  </si>
  <si>
    <t>Auto+hide+values+Formulas=Sheet77,Sheet1,Sheet2+AutoSheet</t>
  </si>
  <si>
    <t>="SDN01"</t>
  </si>
  <si>
    <t>Auto+hide+values+Formulas=Sheet77,Sheet1,Sheet2+AutoSheet+FormulasOnly</t>
  </si>
  <si>
    <t>Auto+hide+values+Formulas=Sheet78,Sheet1,Sheet2+AutoSheet</t>
  </si>
  <si>
    <t>="SDN02"</t>
  </si>
  <si>
    <t>Auto+hide+values+Formulas=Sheet78,Sheet1,Sheet2+AutoSheet+FormulasOnly</t>
  </si>
  <si>
    <t>Auto+hide+values+Formulas=Sheet79,Sheet1,Sheet2+AutoSheet</t>
  </si>
  <si>
    <t>="SHN01"</t>
  </si>
  <si>
    <t>Auto+hide+values+Formulas=Sheet79,Sheet1,Sheet2+AutoSheet+FormulasOnly</t>
  </si>
  <si>
    <t>Auto+hide+values+Formulas=Sheet80,Sheet1,Sheet2+AutoSheet</t>
  </si>
  <si>
    <t>="SHN02"</t>
  </si>
  <si>
    <t>Auto+hide+values+Formulas=Sheet80,Sheet1,Sheet2+AutoSheet+FormulasOnly</t>
  </si>
  <si>
    <t>Auto+hide+values+Formulas=Sheet81,Sheet1,Sheet2+AutoSheet</t>
  </si>
  <si>
    <t>="SHN05"</t>
  </si>
  <si>
    <t>Auto+hide+values+Formulas=Sheet81,Sheet1,Sheet2+AutoSheet+FormulasOnly</t>
  </si>
  <si>
    <t>Auto+hide+values+Formulas=Sheet82,Sheet1,Sheet2+AutoSheet</t>
  </si>
  <si>
    <t>="SHN06"</t>
  </si>
  <si>
    <t>Auto+hide+values+Formulas=Sheet82,Sheet1,Sheet2+AutoSheet+FormulasOnly</t>
  </si>
  <si>
    <t>Auto+hide+values+Formulas=Sheet83,Sheet1,Sheet2+AutoSheet</t>
  </si>
  <si>
    <t>="SHN07"</t>
  </si>
  <si>
    <t>Auto+hide+values+Formulas=Sheet83,Sheet1,Sheet2+AutoSheet+FormulasOnly</t>
  </si>
  <si>
    <t>Auto+hide+values+Formulas=Sheet84,Sheet1,Sheet2+AutoSheet</t>
  </si>
  <si>
    <t>="SHN08"</t>
  </si>
  <si>
    <t>Auto+hide+values+Formulas=Sheet84,Sheet1,Sheet2+AutoSheet+FormulasOnly</t>
  </si>
  <si>
    <t>Auto+hide+values+Formulas=Sheet85,Sheet1,Sheet2+AutoSheet</t>
  </si>
  <si>
    <t>="SHN09"</t>
  </si>
  <si>
    <t>Auto+hide+values+Formulas=Sheet85,Sheet1,Sheet2+AutoSheet+FormulasOnly</t>
  </si>
  <si>
    <t>Auto+hide+values+Formulas=Sheet86,Sheet1,Sheet2+AutoSheet</t>
  </si>
  <si>
    <t>="SHN10"</t>
  </si>
  <si>
    <t>Auto+hide+values+Formulas=Sheet86,Sheet1,Sheet2+AutoSheet+FormulasOnly</t>
  </si>
  <si>
    <t>Auto+hide+values+Formulas=Sheet87,Sheet1,Sheet2+AutoSheet</t>
  </si>
  <si>
    <t>="SHN11"</t>
  </si>
  <si>
    <t>Auto+hide+values+Formulas=Sheet87,Sheet1,Sheet2+AutoSheet+FormulasOnly</t>
  </si>
  <si>
    <t>Auto+hide+values+Formulas=Sheet88,Sheet1,Sheet2+AutoSheet</t>
  </si>
  <si>
    <t>="SHN12"</t>
  </si>
  <si>
    <t>Auto+hide+values+Formulas=Sheet88,Sheet1,Sheet2+AutoSheet+FormulasOnly</t>
  </si>
  <si>
    <t>Auto+hide+values+Formulas=Sheet89,Sheet1,Sheet2+AutoSheet</t>
  </si>
  <si>
    <t>="SHN13"</t>
  </si>
  <si>
    <t>Auto+hide+values+Formulas=Sheet89,Sheet1,Sheet2+AutoSheet+FormulasOnly</t>
  </si>
  <si>
    <t>Auto+hide+values+Formulas=Sheet90,Sheet1,Sheet2+AutoSheet</t>
  </si>
  <si>
    <t>="SHN14"</t>
  </si>
  <si>
    <t>Auto+hide+values+Formulas=Sheet90,Sheet1,Sheet2+AutoSheet+FormulasOnly</t>
  </si>
  <si>
    <t>Auto+hide+values+Formulas=Sheet91,Sheet1,Sheet2+AutoSheet</t>
  </si>
  <si>
    <t>="SHN15"</t>
  </si>
  <si>
    <t>Auto+hide+values+Formulas=Sheet91,Sheet1,Sheet2+AutoSheet+FormulasOnly</t>
  </si>
  <si>
    <t>Auto+hide+values+Formulas=Sheet92,Sheet1,Sheet2+AutoSheet</t>
  </si>
  <si>
    <t>="SHN16"</t>
  </si>
  <si>
    <t>Auto+hide+values+Formulas=Sheet92,Sheet1,Sheet2+AutoSheet+FormulasOnly</t>
  </si>
  <si>
    <t>Auto+hide+values+Formulas=Sheet93,Sheet1,Sheet2+AutoSheet</t>
  </si>
  <si>
    <t>="SHN17"</t>
  </si>
  <si>
    <t>Auto+hide+values+Formulas=Sheet93,Sheet1,Sheet2+AutoSheet+FormulasOnly</t>
  </si>
  <si>
    <t>Auto+hide+values+Formulas=Sheet94,Sheet1,Sheet2+AutoSheet</t>
  </si>
  <si>
    <t>="SHN18"</t>
  </si>
  <si>
    <t>Auto+hide+values+Formulas=Sheet94,Sheet1,Sheet2+AutoSheet+FormulasOnly</t>
  </si>
  <si>
    <t>Auto+hide+values+Formulas=Sheet95,Sheet1,Sheet2+AutoSheet</t>
  </si>
  <si>
    <t>="SHP01"</t>
  </si>
  <si>
    <t>Auto+hide+values+Formulas=Sheet95,Sheet1,Sheet2+AutoSheet+FormulasOnly</t>
  </si>
  <si>
    <t>Auto+hide+values+Formulas=Sheet96,Sheet1,Sheet2+AutoSheet</t>
  </si>
  <si>
    <t>="SHP02"</t>
  </si>
  <si>
    <t>Auto+hide+values+Formulas=Sheet96,Sheet1,Sheet2+AutoSheet+FormulasOnly</t>
  </si>
  <si>
    <t>Auto+hide+values+Formulas=Sheet97,Sheet1,Sheet2+AutoSheet</t>
  </si>
  <si>
    <t>="SSG01"</t>
  </si>
  <si>
    <t>Auto+hide+values+Formulas=Sheet97,Sheet1,Sheet2+AutoSheet+FormulasOnly</t>
  </si>
  <si>
    <t>Auto+hide+values+Formulas=Sheet98,Sheet1,Sheet2+AutoSheet</t>
  </si>
  <si>
    <t>="SSG02"</t>
  </si>
  <si>
    <t>Auto+hide+values+Formulas=Sheet98,Sheet1,Sheet2+AutoSheet+FormulasOnly</t>
  </si>
  <si>
    <t>Auto+hide+values+Formulas=Sheet99,Sheet1,Sheet2+AutoSheet</t>
  </si>
  <si>
    <t>="SSG03"</t>
  </si>
  <si>
    <t>Auto+hide+values+Formulas=Sheet99,Sheet1,Sheet2+AutoSheet+FormulasOnly</t>
  </si>
  <si>
    <t>Auto+hide+values+Formulas=Sheet100,Sheet1,Sheet2+AutoSheet</t>
  </si>
  <si>
    <t>="SSG05"</t>
  </si>
  <si>
    <t>Auto+hide+values+Formulas=Sheet100,Sheet1,Sheet2+AutoSheet+FormulasOnly</t>
  </si>
  <si>
    <t>Auto+hide+values+Formulas=Sheet101,Sheet1,Sheet2+AutoSheet</t>
  </si>
  <si>
    <t>="SSG06"</t>
  </si>
  <si>
    <t>Auto+hide+values+Formulas=Sheet101,Sheet1,Sheet2+AutoSheet+FormulasOnly</t>
  </si>
  <si>
    <t>Auto+hide+values+Formulas=Sheet102,Sheet1,Sheet2+AutoSheet</t>
  </si>
  <si>
    <t>="SSG07"</t>
  </si>
  <si>
    <t>Auto+hide+values+Formulas=Sheet102,Sheet1,Sheet2+AutoSheet+FormulasOnly</t>
  </si>
  <si>
    <t>Auto+hide+values+Formulas=Sheet103,Sheet1,Sheet2+AutoSheet</t>
  </si>
  <si>
    <t>="SSG08"</t>
  </si>
  <si>
    <t>Auto+hide+values+Formulas=Sheet103,Sheet1,Sheet2+AutoSheet+FormulasOnly</t>
  </si>
  <si>
    <t>Auto+hide+values+Formulas=Sheet104,Sheet1,Sheet2+AutoSheet</t>
  </si>
  <si>
    <t>="SSG09"</t>
  </si>
  <si>
    <t>Auto+hide+values+Formulas=Sheet104,Sheet1,Sheet2+AutoSheet+FormulasOnly</t>
  </si>
  <si>
    <t>Auto+hide+values+Formulas=Sheet105,Sheet1,Sheet2+AutoSheet</t>
  </si>
  <si>
    <t>="SSG10"</t>
  </si>
  <si>
    <t>Auto+hide+values+Formulas=Sheet105,Sheet1,Sheet2+AutoSheet+FormulasOnly</t>
  </si>
  <si>
    <t>Auto+hide+values+Formulas=Sheet106,Sheet1,Sheet2+AutoSheet</t>
  </si>
  <si>
    <t>="SSG11"</t>
  </si>
  <si>
    <t>Auto+hide+values+Formulas=Sheet106,Sheet1,Sheet2+AutoSheet+FormulasOnly</t>
  </si>
  <si>
    <t>Auto+hide+values+Formulas=Sheet107,Sheet1,Sheet2+AutoSheet</t>
  </si>
  <si>
    <t>="SSG12"</t>
  </si>
  <si>
    <t>Auto+hide+values+Formulas=Sheet107,Sheet1,Sheet2+AutoSheet+FormulasOnly</t>
  </si>
  <si>
    <t>Auto+hide+values+Formulas=Sheet108,Sheet1,Sheet2+AutoSheet</t>
  </si>
  <si>
    <t>="SSG13"</t>
  </si>
  <si>
    <t>Auto+hide+values+Formulas=Sheet108,Sheet1,Sheet2+AutoSheet+FormulasOnly</t>
  </si>
  <si>
    <t>Auto+hide+values+Formulas=Sheet109,Sheet1,Sheet2+AutoSheet</t>
  </si>
  <si>
    <t>="SSG14"</t>
  </si>
  <si>
    <t>Auto+hide+values+Formulas=Sheet109,Sheet1,Sheet2+AutoSheet+FormulasOnly</t>
  </si>
  <si>
    <t>Auto+hide+values+Formulas=Sheet110,Sheet1,Sheet2+AutoSheet</t>
  </si>
  <si>
    <t>="SSG15"</t>
  </si>
  <si>
    <t>Auto+hide+values+Formulas=Sheet110,Sheet1,Sheet2+AutoSheet+FormulasOnly</t>
  </si>
  <si>
    <t>Auto+hide+values+Formulas=Sheet111,Sheet1,Sheet2+AutoSheet</t>
  </si>
  <si>
    <t>="SSG16"</t>
  </si>
  <si>
    <t>Auto+hide+values+Formulas=Sheet111,Sheet1,Sheet2+AutoSheet+FormulasOnly</t>
  </si>
  <si>
    <t>Auto+hide+values+Formulas=Sheet112,Sheet1,Sheet2+AutoSheet</t>
  </si>
  <si>
    <t>="SSG17"</t>
  </si>
  <si>
    <t>Auto+hide+values+Formulas=Sheet112,Sheet1,Sheet2+AutoSheet+FormulasOnly</t>
  </si>
  <si>
    <t>Auto+hide+values+Formulas=Sheet113,Sheet1,Sheet2+AutoSheet</t>
  </si>
  <si>
    <t>="SSG18"</t>
  </si>
  <si>
    <t>Auto+hide+values+Formulas=Sheet113,Sheet1,Sheet2+AutoSheet+FormulasOnly</t>
  </si>
  <si>
    <t>Auto+hide+values+Formulas=Sheet114,Sheet1,Sheet2+AutoSheet</t>
  </si>
  <si>
    <t>="SSG19"</t>
  </si>
  <si>
    <t>Auto+hide+values+Formulas=Sheet114,Sheet1,Sheet2+AutoSheet+FormulasOnly</t>
  </si>
  <si>
    <t>Auto+hide+values+Formulas=Sheet115,Sheet1,Sheet2+AutoSheet</t>
  </si>
  <si>
    <t>="SSG21"</t>
  </si>
  <si>
    <t>Auto+hide+values+Formulas=Sheet115,Sheet1,Sheet2+AutoSheet+FormulasOnly</t>
  </si>
  <si>
    <t>Auto+hide+values+Formulas=Sheet116,Sheet1,Sheet2+AutoSheet</t>
  </si>
  <si>
    <t>="SSG22"</t>
  </si>
  <si>
    <t>Auto+hide+values+Formulas=Sheet116,Sheet1,Sheet2+AutoSheet+FormulasOnly</t>
  </si>
  <si>
    <t>Auto+hide+values+Formulas=Sheet117,Sheet1,Sheet2+AutoSheet</t>
  </si>
  <si>
    <t>="SSG24"</t>
  </si>
  <si>
    <t>Auto+hide+values+Formulas=Sheet117,Sheet1,Sheet2+AutoSheet+FormulasOnly</t>
  </si>
  <si>
    <t>Auto+hide+values+Formulas=Sheet118,Sheet1,Sheet2+AutoSheet</t>
  </si>
  <si>
    <t>="SSG25"</t>
  </si>
  <si>
    <t>Auto+hide+values+Formulas=Sheet118,Sheet1,Sheet2+AutoSheet+FormulasOnly</t>
  </si>
  <si>
    <t>Auto+hide+values+Formulas=Sheet119,Sheet1,Sheet2+AutoSheet</t>
  </si>
  <si>
    <t>="SSG26"</t>
  </si>
  <si>
    <t>Auto+hide+values+Formulas=Sheet119,Sheet1,Sheet2+AutoSheet+FormulasOnly</t>
  </si>
  <si>
    <t>Auto+hide+values+Formulas=Sheet120,Sheet1,Sheet2+AutoSheet</t>
  </si>
  <si>
    <t>="SSG28"</t>
  </si>
  <si>
    <t>Auto+hide+values+Formulas=Sheet120,Sheet1,Sheet2+AutoSheet+FormulasOnly</t>
  </si>
  <si>
    <t>Auto+hide+values+Formulas=Sheet121,Sheet1,Sheet2+AutoSheet</t>
  </si>
  <si>
    <t>="SSG30"</t>
  </si>
  <si>
    <t>Auto+hide+values+Formulas=Sheet121,Sheet1,Sheet2+AutoSheet+FormulasOnly</t>
  </si>
  <si>
    <t>Auto+hide+values+Formulas=Sheet122,Sheet1,Sheet2+AutoSheet</t>
  </si>
  <si>
    <t>="SSG31"</t>
  </si>
  <si>
    <t>Auto+hide+values+Formulas=Sheet122,Sheet1,Sheet2+AutoSheet+FormulasOnly</t>
  </si>
  <si>
    <t>Auto+hide+values+Formulas=Sheet123,Sheet1,Sheet2+AutoSheet</t>
  </si>
  <si>
    <t>="SSG32"</t>
  </si>
  <si>
    <t>Auto+hide+values+Formulas=Sheet123,Sheet1,Sheet2+AutoSheet+FormulasOnly</t>
  </si>
  <si>
    <t>Auto+hide+values+Formulas=Sheet124,Sheet1,Sheet2+AutoSheet</t>
  </si>
  <si>
    <t>="SSG33"</t>
  </si>
  <si>
    <t>Auto+hide+values+Formulas=Sheet124,Sheet1,Sheet2+AutoSheet+FormulasOnly</t>
  </si>
  <si>
    <t>Auto+hide+values+Formulas=Sheet125,Sheet1,Sheet2+AutoSheet</t>
  </si>
  <si>
    <t>="SSG34"</t>
  </si>
  <si>
    <t>Auto+hide+values+Formulas=Sheet125,Sheet1,Sheet2+AutoSheet+FormulasOnly</t>
  </si>
  <si>
    <t>Auto+hide+values+Formulas=Sheet126,Sheet1,Sheet2+AutoSheet</t>
  </si>
  <si>
    <t>="VHN01"</t>
  </si>
  <si>
    <t>Auto+hide+values+Formulas=Sheet126,Sheet1,Sheet2+AutoSheet+FormulasOnly</t>
  </si>
  <si>
    <t>Auto+hide+values+Formulas=Sheet127,Sheet1,Sheet2+AutoSheet</t>
  </si>
  <si>
    <t>="VSG01"</t>
  </si>
  <si>
    <t>Auto+hide+values+Formulas=Sheet127,Sheet1,Sheet2+AutoSheet+FormulasOnly</t>
  </si>
  <si>
    <t>Auto+hide+values+Formulas=Sheet128,Sheet1,Sheet2+AutoSheet</t>
  </si>
  <si>
    <t>="VSG02"</t>
  </si>
  <si>
    <t>Auto+hide+values+Formulas=Sheet128,Sheet1,Sheet2+AutoSheet+FormulasOnly</t>
  </si>
  <si>
    <t>Auto+hide+values+Formulas=Sheet129,Sheet1,Sheet2+AutoSheet</t>
  </si>
  <si>
    <t>="VSG03"</t>
  </si>
  <si>
    <t>Auto+hide+values+Formulas=Sheet129,Sheet1,Sheet2+AutoSheet+FormulasOnly</t>
  </si>
  <si>
    <t>||"Dates","02/05/2015","07/05/2015","","False"</t>
  </si>
  <si>
    <t>FHN01</t>
  </si>
  <si>
    <t>Park Lanmark-Giaøy</t>
  </si>
  <si>
    <t>Vincom Mega Mall-Giaøy</t>
  </si>
  <si>
    <t>Park VietTower-Giaøy</t>
  </si>
  <si>
    <t>Lotte Kim Maõ-Giaøy</t>
  </si>
  <si>
    <t>Park Huøng Vöông - giaøy</t>
  </si>
  <si>
    <t xml:space="preserve">Diamond - Giaøy_x000D_
</t>
  </si>
  <si>
    <t>Park Leâ Thaùnh Toân-Giaøy</t>
  </si>
  <si>
    <t>Vincom Le Thaùnh Toân-Giaøy</t>
  </si>
  <si>
    <t>Park Paragon- Giaøy</t>
  </si>
  <si>
    <t>Nowzone-Giaøy</t>
  </si>
  <si>
    <t>Hai Baø Tröng - Giaøy</t>
  </si>
  <si>
    <t>330 Huøng Vöông</t>
  </si>
  <si>
    <t>Parkson Ñaø Naüng</t>
  </si>
  <si>
    <t>Park VietTower</t>
  </si>
  <si>
    <t>Vincom Baø Trieäu</t>
  </si>
  <si>
    <t>Haøng Boâng</t>
  </si>
  <si>
    <t>Kim Maõ</t>
  </si>
  <si>
    <t>Big C Savico</t>
  </si>
  <si>
    <t>Park Lanmark</t>
  </si>
  <si>
    <t>Vincom Long Bieân</t>
  </si>
  <si>
    <t>Traøng Tieàn</t>
  </si>
  <si>
    <t>Vincom Mega Mall</t>
  </si>
  <si>
    <t>Xuaân Thuyû</t>
  </si>
  <si>
    <t>Lotte Mipec</t>
  </si>
  <si>
    <t>Chuøa Boäc</t>
  </si>
  <si>
    <t>Lotte Kim Maõ</t>
  </si>
  <si>
    <t>Vincom Times City</t>
  </si>
  <si>
    <t>Khaâm Thieân</t>
  </si>
  <si>
    <t>Garden Mall</t>
  </si>
  <si>
    <t>Park Thuøy Döông</t>
  </si>
  <si>
    <t>Co.op Caùt Bi</t>
  </si>
  <si>
    <t>Hai Baø Tröng</t>
  </si>
  <si>
    <t xml:space="preserve"> Diamond</t>
  </si>
  <si>
    <t>Co.op Lyù Thöôøng Kieät</t>
  </si>
  <si>
    <t>Nguyeãn Traõi</t>
  </si>
  <si>
    <t>Park Leâ Thaùnh Toân</t>
  </si>
  <si>
    <t>Nowzone</t>
  </si>
  <si>
    <t>Lotte Mart</t>
  </si>
  <si>
    <t>Park Citi</t>
  </si>
  <si>
    <t>Park Huøng Vöông</t>
  </si>
  <si>
    <t>Park Paragon</t>
  </si>
  <si>
    <t>Park Flemington</t>
  </si>
  <si>
    <t>Vincom Leâ Thaùnh Toân</t>
  </si>
  <si>
    <t>Lotte Everich</t>
  </si>
  <si>
    <t>Leâ Vaên Syõ</t>
  </si>
  <si>
    <t>Citimart</t>
  </si>
  <si>
    <t>Toân Thaát Tuøng</t>
  </si>
  <si>
    <t>Maximart Coäng Hoøa</t>
  </si>
  <si>
    <t>Ba Thaùng Hai</t>
  </si>
  <si>
    <t>Cao Thaéng</t>
  </si>
  <si>
    <t>Maximart Ba Thang Hai</t>
  </si>
  <si>
    <t>Co.op Phan Vaên Trò</t>
  </si>
  <si>
    <t>Crescent Mall</t>
  </si>
  <si>
    <t>Big C Hoaøng Vaên Thuï</t>
  </si>
  <si>
    <t>BigC Pandora</t>
  </si>
  <si>
    <t>Caùch Maïng Thaùng Taùm</t>
  </si>
  <si>
    <t>AEON Tâaân Phuù</t>
  </si>
  <si>
    <t>Park Cantavil</t>
  </si>
  <si>
    <t>Ñinh Tieân Hoaøng</t>
  </si>
  <si>
    <t>ViVo City Nguyeãn Vaên Linh</t>
  </si>
  <si>
    <t>Lotte Kim Maõ-VDL</t>
  </si>
  <si>
    <t>Park Leâ Thaùnh Toân-VDL</t>
  </si>
  <si>
    <t>Park Cantavil - VDL</t>
  </si>
  <si>
    <t>Diamond-VDL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</si>
</sst>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NI-Helve"/>
    </font>
    <font>
      <b/>
      <sz val="11"/>
      <color theme="1"/>
      <name val="VNI-Helve"/>
    </font>
    <font>
      <b/>
      <sz val="11"/>
      <color theme="0"/>
      <name val="VNI-Helve"/>
    </font>
    <font>
      <b/>
      <sz val="11"/>
      <name val="VNI-Helve"/>
    </font>
    <font>
      <sz val="11"/>
      <name val="VNI-Helve"/>
    </font>
    <font>
      <b/>
      <sz val="20"/>
      <color rgb="FF00B050"/>
      <name val="VNI-Helve"/>
    </font>
    <font>
      <b/>
      <sz val="11"/>
      <color rgb="FFFF0000"/>
      <name val="VNI-Helve"/>
    </font>
    <font>
      <b/>
      <sz val="12"/>
      <color rgb="FF0070C0"/>
      <name val="VNI-Helve"/>
    </font>
    <font>
      <b/>
      <sz val="12"/>
      <color theme="1"/>
      <name val="VNI-Helve"/>
    </font>
    <font>
      <b/>
      <sz val="12"/>
      <name val="VNI-Helve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3" fontId="5" fillId="5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/>
    <xf numFmtId="3" fontId="6" fillId="4" borderId="0" xfId="0" applyNumberFormat="1" applyFont="1" applyFill="1"/>
    <xf numFmtId="3" fontId="5" fillId="7" borderId="0" xfId="0" applyNumberFormat="1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4" fillId="3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5" borderId="0" xfId="0" applyFont="1" applyFill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7" borderId="0" xfId="0" applyNumberFormat="1" applyFon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14" fontId="2" fillId="0" borderId="0" xfId="0" applyNumberFormat="1" applyFont="1"/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166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5" x14ac:dyDescent="0.25"/>
  <cols>
    <col min="1" max="1" width="9.140625" hidden="1" customWidth="1"/>
    <col min="2" max="2" width="9.140625" customWidth="1"/>
    <col min="4" max="4" width="12.7109375" customWidth="1"/>
    <col min="5" max="5" width="13.140625" customWidth="1"/>
    <col min="9" max="9" width="11.140625" customWidth="1"/>
    <col min="10" max="10" width="15.85546875" customWidth="1"/>
  </cols>
  <sheetData>
    <row r="1" spans="1:5" hidden="1" x14ac:dyDescent="0.25">
      <c r="A1" t="s">
        <v>28</v>
      </c>
    </row>
    <row r="2" spans="1:5" x14ac:dyDescent="0.25">
      <c r="D2" s="2" t="s">
        <v>2</v>
      </c>
      <c r="E2" s="2" t="s">
        <v>4</v>
      </c>
    </row>
    <row r="4" spans="1:5" x14ac:dyDescent="0.25">
      <c r="B4" s="2" t="s">
        <v>1</v>
      </c>
      <c r="D4" s="1" t="s">
        <v>32</v>
      </c>
    </row>
    <row r="5" spans="1:5" x14ac:dyDescent="0.25">
      <c r="B5" s="2" t="s">
        <v>1</v>
      </c>
      <c r="D5" s="1">
        <f ca="1">TODAY()-5</f>
        <v>42126</v>
      </c>
    </row>
    <row r="6" spans="1:5" x14ac:dyDescent="0.25">
      <c r="B6" s="2" t="s">
        <v>1</v>
      </c>
      <c r="D6" s="1">
        <f ca="1">TODAY()</f>
        <v>42131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"FSG05"</f>
        <v>FSG05</v>
      </c>
    </row>
    <row r="6" spans="1:16" ht="20.25" x14ac:dyDescent="0.4">
      <c r="B6" s="4" t="s">
        <v>19</v>
      </c>
      <c r="C6" s="3">
        <f ca="1">MONTH(TODAY())</f>
        <v>5</v>
      </c>
      <c r="G6" s="37" t="s">
        <v>331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L-FSG05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55" priority="46" operator="containsText" text="#">
      <formula>NOT(ISERROR(SEARCH("#",H22)))</formula>
    </cfRule>
    <cfRule type="containsText" dxfId="1454" priority="50" operator="containsText" text="BORED">
      <formula>NOT(ISERROR(SEARCH("BORED",H22)))</formula>
    </cfRule>
    <cfRule type="containsText" dxfId="145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52" priority="27" operator="containsText" text="X">
      <formula>NOT(ISERROR(SEARCH("X",H24)))</formula>
    </cfRule>
    <cfRule type="containsText" dxfId="1451" priority="30" operator="containsText" text="#">
      <formula>NOT(ISERROR(SEARCH("#",H24)))</formula>
    </cfRule>
    <cfRule type="containsText" dxfId="1450" priority="33" operator="containsText" text="BORED">
      <formula>NOT(ISERROR(SEARCH("BORED",H24)))</formula>
    </cfRule>
    <cfRule type="containsText" dxfId="1449" priority="34" operator="containsText" text="HAPPY">
      <formula>NOT(ISERROR(SEARCH("HAPPY",H24)))</formula>
    </cfRule>
  </conditionalFormatting>
  <conditionalFormatting sqref="H22">
    <cfRule type="containsText" dxfId="1448" priority="29" operator="containsText" text="X">
      <formula>NOT(ISERROR(SEARCH("X",H22)))</formula>
    </cfRule>
  </conditionalFormatting>
  <conditionalFormatting sqref="H23">
    <cfRule type="containsText" dxfId="1447" priority="28" operator="containsText" text="X">
      <formula>NOT(ISERROR(SEARCH("X",H23)))</formula>
    </cfRule>
  </conditionalFormatting>
  <conditionalFormatting sqref="I22:M23">
    <cfRule type="containsText" dxfId="1442" priority="20" operator="containsText" text="#">
      <formula>NOT(ISERROR(SEARCH("#",I22)))</formula>
    </cfRule>
    <cfRule type="containsText" dxfId="1441" priority="24" operator="containsText" text="BORED">
      <formula>NOT(ISERROR(SEARCH("BORED",I22)))</formula>
    </cfRule>
    <cfRule type="containsText" dxfId="144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39" priority="1" operator="containsText" text="X">
      <formula>NOT(ISERROR(SEARCH("X",I24)))</formula>
    </cfRule>
    <cfRule type="containsText" dxfId="1438" priority="4" operator="containsText" text="#">
      <formula>NOT(ISERROR(SEARCH("#",I24)))</formula>
    </cfRule>
    <cfRule type="containsText" dxfId="1437" priority="7" operator="containsText" text="BORED">
      <formula>NOT(ISERROR(SEARCH("BORED",I24)))</formula>
    </cfRule>
    <cfRule type="containsText" dxfId="1436" priority="8" operator="containsText" text="HAPPY">
      <formula>NOT(ISERROR(SEARCH("HAPPY",I24)))</formula>
    </cfRule>
  </conditionalFormatting>
  <conditionalFormatting sqref="I22:M22">
    <cfRule type="containsText" dxfId="1435" priority="3" operator="containsText" text="X">
      <formula>NOT(ISERROR(SEARCH("X",I22)))</formula>
    </cfRule>
  </conditionalFormatting>
  <conditionalFormatting sqref="I23:M23">
    <cfRule type="containsText" dxfId="143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94FD44E-40D8-43F6-91BF-80C3706FB40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B80664A-0C91-473B-8241-F0AEA1B51E1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2654AD25-F543-4774-8BF0-9D9D81A41B1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69629E3-E762-46AD-9FA5-18B33719419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E768BC0-ADB8-43B7-8CDF-F53D22F1907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02742BD-6646-40E3-91F7-FB5922B5AC6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3368C4B-C308-4E85-B227-B5B607FDA03C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DD0E331-39AD-46BB-A0C1-81E9E8F418C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239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238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248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247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"FSG06"</f>
        <v>FSG06</v>
      </c>
    </row>
    <row r="6" spans="1:16" ht="20.25" x14ac:dyDescent="0.4">
      <c r="B6" s="4" t="s">
        <v>19</v>
      </c>
      <c r="C6" s="3">
        <f ca="1">MONTH(TODAY())</f>
        <v>5</v>
      </c>
      <c r="G6" s="37" t="s">
        <v>332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-2718182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-2718182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L-FSG06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2990000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2990000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2990000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2990000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-2718182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-2718182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29" priority="46" operator="containsText" text="#">
      <formula>NOT(ISERROR(SEARCH("#",H22)))</formula>
    </cfRule>
    <cfRule type="containsText" dxfId="1428" priority="50" operator="containsText" text="BORED">
      <formula>NOT(ISERROR(SEARCH("BORED",H22)))</formula>
    </cfRule>
    <cfRule type="containsText" dxfId="142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26" priority="27" operator="containsText" text="X">
      <formula>NOT(ISERROR(SEARCH("X",H24)))</formula>
    </cfRule>
    <cfRule type="containsText" dxfId="1425" priority="30" operator="containsText" text="#">
      <formula>NOT(ISERROR(SEARCH("#",H24)))</formula>
    </cfRule>
    <cfRule type="containsText" dxfId="1424" priority="33" operator="containsText" text="BORED">
      <formula>NOT(ISERROR(SEARCH("BORED",H24)))</formula>
    </cfRule>
    <cfRule type="containsText" dxfId="1423" priority="34" operator="containsText" text="HAPPY">
      <formula>NOT(ISERROR(SEARCH("HAPPY",H24)))</formula>
    </cfRule>
  </conditionalFormatting>
  <conditionalFormatting sqref="H22">
    <cfRule type="containsText" dxfId="1422" priority="29" operator="containsText" text="X">
      <formula>NOT(ISERROR(SEARCH("X",H22)))</formula>
    </cfRule>
  </conditionalFormatting>
  <conditionalFormatting sqref="H23">
    <cfRule type="containsText" dxfId="1421" priority="28" operator="containsText" text="X">
      <formula>NOT(ISERROR(SEARCH("X",H23)))</formula>
    </cfRule>
  </conditionalFormatting>
  <conditionalFormatting sqref="I22:M23">
    <cfRule type="containsText" dxfId="1416" priority="20" operator="containsText" text="#">
      <formula>NOT(ISERROR(SEARCH("#",I22)))</formula>
    </cfRule>
    <cfRule type="containsText" dxfId="1415" priority="24" operator="containsText" text="BORED">
      <formula>NOT(ISERROR(SEARCH("BORED",I22)))</formula>
    </cfRule>
    <cfRule type="containsText" dxfId="141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13" priority="1" operator="containsText" text="X">
      <formula>NOT(ISERROR(SEARCH("X",I24)))</formula>
    </cfRule>
    <cfRule type="containsText" dxfId="1412" priority="4" operator="containsText" text="#">
      <formula>NOT(ISERROR(SEARCH("#",I24)))</formula>
    </cfRule>
    <cfRule type="containsText" dxfId="1411" priority="7" operator="containsText" text="BORED">
      <formula>NOT(ISERROR(SEARCH("BORED",I24)))</formula>
    </cfRule>
    <cfRule type="containsText" dxfId="1410" priority="8" operator="containsText" text="HAPPY">
      <formula>NOT(ISERROR(SEARCH("HAPPY",I24)))</formula>
    </cfRule>
  </conditionalFormatting>
  <conditionalFormatting sqref="I22:M22">
    <cfRule type="containsText" dxfId="1409" priority="3" operator="containsText" text="X">
      <formula>NOT(ISERROR(SEARCH("X",I22)))</formula>
    </cfRule>
  </conditionalFormatting>
  <conditionalFormatting sqref="I23:M23">
    <cfRule type="containsText" dxfId="140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D2BADFE8-CC25-4A03-A6E2-8970C6D8FC6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1246F8D-841F-459A-B7C4-CA0F44E6ECD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EBCBE26-2D85-422D-A6D1-18E4AF25438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9EEC6ED-F794-4CDC-A399-0027B45DDD2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3BEB16A-370F-42C0-97A1-D926430FC89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995DAFA-42B3-45CA-9E90-A5C13C968FF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B782C114-8574-4D2D-8404-A41C47C6066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BBCDA8A-C1DE-4A85-9A3E-87801AA18D3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257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259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269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268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278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277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"FSG08"</f>
        <v>FSG08</v>
      </c>
    </row>
    <row r="6" spans="1:16" ht="20.25" x14ac:dyDescent="0.4">
      <c r="B6" s="4" t="s">
        <v>19</v>
      </c>
      <c r="C6" s="3">
        <f ca="1">MONTH(TODAY())</f>
        <v>5</v>
      </c>
      <c r="G6" s="37" t="s">
        <v>333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-3621818</v>
      </c>
      <c r="I9" s="11">
        <v>-6267273</v>
      </c>
      <c r="J9" s="11">
        <v>0</v>
      </c>
      <c r="K9" s="11">
        <v>0</v>
      </c>
      <c r="L9" s="11">
        <v>-2172727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-3621818</v>
      </c>
      <c r="I10" s="15">
        <v>-6267273</v>
      </c>
      <c r="J10" s="15">
        <v>0</v>
      </c>
      <c r="K10" s="15">
        <v>0</v>
      </c>
      <c r="L10" s="15">
        <v>-2172727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L-FSG08</v>
      </c>
      <c r="F11" s="16"/>
      <c r="G11" s="17" t="s">
        <v>9</v>
      </c>
      <c r="H11" s="18">
        <v>3984000</v>
      </c>
      <c r="I11" s="18">
        <v>6894000</v>
      </c>
      <c r="J11" s="18">
        <v>0</v>
      </c>
      <c r="K11" s="18">
        <v>0</v>
      </c>
      <c r="L11" s="18">
        <v>2390000</v>
      </c>
      <c r="M11" s="18">
        <v>0</v>
      </c>
    </row>
    <row r="12" spans="1:16" ht="18.75" x14ac:dyDescent="0.3">
      <c r="F12" s="16"/>
      <c r="G12" s="19" t="s">
        <v>11</v>
      </c>
      <c r="H12" s="20">
        <v>3984000</v>
      </c>
      <c r="I12" s="20">
        <v>6894000</v>
      </c>
      <c r="J12" s="20">
        <v>0</v>
      </c>
      <c r="K12" s="20">
        <v>0</v>
      </c>
      <c r="L12" s="20">
        <v>2390000</v>
      </c>
      <c r="M12" s="20">
        <v>0</v>
      </c>
    </row>
    <row r="13" spans="1:16" ht="18.75" x14ac:dyDescent="0.3">
      <c r="F13" s="16"/>
      <c r="G13" s="17" t="s">
        <v>13</v>
      </c>
      <c r="H13" s="21">
        <v>4</v>
      </c>
      <c r="I13" s="21">
        <v>1</v>
      </c>
      <c r="J13" s="21">
        <v>0</v>
      </c>
      <c r="K13" s="21">
        <v>0</v>
      </c>
      <c r="L13" s="21">
        <v>2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1</v>
      </c>
      <c r="J15" s="21">
        <v>0</v>
      </c>
      <c r="K15" s="21">
        <v>0</v>
      </c>
      <c r="L15" s="21">
        <v>2</v>
      </c>
      <c r="M15" s="21">
        <v>0</v>
      </c>
    </row>
    <row r="16" spans="1:16" ht="18.75" x14ac:dyDescent="0.35">
      <c r="F16" s="23"/>
      <c r="G16" s="19" t="s">
        <v>11</v>
      </c>
      <c r="H16" s="20">
        <v>3984000</v>
      </c>
      <c r="I16" s="20">
        <v>6894000</v>
      </c>
      <c r="J16" s="20">
        <v>0</v>
      </c>
      <c r="K16" s="20">
        <v>0</v>
      </c>
      <c r="L16" s="20">
        <v>2390000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3984000</v>
      </c>
      <c r="I17" s="25">
        <v>6894000</v>
      </c>
      <c r="J17" s="25">
        <v>0</v>
      </c>
      <c r="K17" s="25">
        <v>0</v>
      </c>
      <c r="L17" s="25">
        <v>2390000</v>
      </c>
      <c r="M17" s="25">
        <v>0</v>
      </c>
    </row>
    <row r="18" spans="6:13" ht="18.75" x14ac:dyDescent="0.3">
      <c r="F18" s="16"/>
      <c r="G18" s="14" t="s">
        <v>17</v>
      </c>
      <c r="H18" s="26">
        <v>-3621818</v>
      </c>
      <c r="I18" s="26">
        <v>-6267273</v>
      </c>
      <c r="J18" s="26">
        <v>0</v>
      </c>
      <c r="K18" s="26">
        <v>0</v>
      </c>
      <c r="L18" s="26">
        <v>-2172727</v>
      </c>
      <c r="M18" s="26">
        <v>0</v>
      </c>
    </row>
    <row r="19" spans="6:13" ht="18.75" x14ac:dyDescent="0.3">
      <c r="F19" s="16"/>
      <c r="G19" s="10" t="s">
        <v>16</v>
      </c>
      <c r="H19" s="11">
        <v>-3621818</v>
      </c>
      <c r="I19" s="11">
        <v>-6267273</v>
      </c>
      <c r="J19" s="11">
        <v>0</v>
      </c>
      <c r="K19" s="11">
        <v>0</v>
      </c>
      <c r="L19" s="11">
        <v>-2172727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03" priority="46" operator="containsText" text="#">
      <formula>NOT(ISERROR(SEARCH("#",H22)))</formula>
    </cfRule>
    <cfRule type="containsText" dxfId="1402" priority="50" operator="containsText" text="BORED">
      <formula>NOT(ISERROR(SEARCH("BORED",H22)))</formula>
    </cfRule>
    <cfRule type="containsText" dxfId="140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00" priority="27" operator="containsText" text="X">
      <formula>NOT(ISERROR(SEARCH("X",H24)))</formula>
    </cfRule>
    <cfRule type="containsText" dxfId="1399" priority="30" operator="containsText" text="#">
      <formula>NOT(ISERROR(SEARCH("#",H24)))</formula>
    </cfRule>
    <cfRule type="containsText" dxfId="1398" priority="33" operator="containsText" text="BORED">
      <formula>NOT(ISERROR(SEARCH("BORED",H24)))</formula>
    </cfRule>
    <cfRule type="containsText" dxfId="1397" priority="34" operator="containsText" text="HAPPY">
      <formula>NOT(ISERROR(SEARCH("HAPPY",H24)))</formula>
    </cfRule>
  </conditionalFormatting>
  <conditionalFormatting sqref="H22">
    <cfRule type="containsText" dxfId="1396" priority="29" operator="containsText" text="X">
      <formula>NOT(ISERROR(SEARCH("X",H22)))</formula>
    </cfRule>
  </conditionalFormatting>
  <conditionalFormatting sqref="H23">
    <cfRule type="containsText" dxfId="1395" priority="28" operator="containsText" text="X">
      <formula>NOT(ISERROR(SEARCH("X",H23)))</formula>
    </cfRule>
  </conditionalFormatting>
  <conditionalFormatting sqref="I22:M23">
    <cfRule type="containsText" dxfId="1390" priority="20" operator="containsText" text="#">
      <formula>NOT(ISERROR(SEARCH("#",I22)))</formula>
    </cfRule>
    <cfRule type="containsText" dxfId="1389" priority="24" operator="containsText" text="BORED">
      <formula>NOT(ISERROR(SEARCH("BORED",I22)))</formula>
    </cfRule>
    <cfRule type="containsText" dxfId="138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87" priority="1" operator="containsText" text="X">
      <formula>NOT(ISERROR(SEARCH("X",I24)))</formula>
    </cfRule>
    <cfRule type="containsText" dxfId="1386" priority="4" operator="containsText" text="#">
      <formula>NOT(ISERROR(SEARCH("#",I24)))</formula>
    </cfRule>
    <cfRule type="containsText" dxfId="1385" priority="7" operator="containsText" text="BORED">
      <formula>NOT(ISERROR(SEARCH("BORED",I24)))</formula>
    </cfRule>
    <cfRule type="containsText" dxfId="1384" priority="8" operator="containsText" text="HAPPY">
      <formula>NOT(ISERROR(SEARCH("HAPPY",I24)))</formula>
    </cfRule>
  </conditionalFormatting>
  <conditionalFormatting sqref="I22:M22">
    <cfRule type="containsText" dxfId="1383" priority="3" operator="containsText" text="X">
      <formula>NOT(ISERROR(SEARCH("X",I22)))</formula>
    </cfRule>
  </conditionalFormatting>
  <conditionalFormatting sqref="I23:M23">
    <cfRule type="containsText" dxfId="138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6E84842E-DDB2-47DF-B4EF-FF30EE6F555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9A6D33C-8A87-4B7F-8EC5-DE0B3E9981B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C4866DC-6E3F-4BE0-949B-959489A33BF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E9FE79D-819B-4728-9E6F-BF824B20F94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2C15DEB-13C1-422D-BCDB-B844C990B40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484D8F3D-F6F9-4358-9026-6950DE243B3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4D6BD7A-995B-4BEB-9D88-E6B0EF35D95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B998E9C-1898-43C8-8CC2-E49382BE8F3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287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289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299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298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308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307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"SDN01"</f>
        <v>SDN01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334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-5320909</v>
      </c>
      <c r="I9" s="11">
        <v>-10500908</v>
      </c>
      <c r="J9" s="11">
        <v>-4800000</v>
      </c>
      <c r="K9" s="11">
        <v>-3058182</v>
      </c>
      <c r="L9" s="11">
        <v>-4899954</v>
      </c>
      <c r="M9" s="11">
        <v>-511364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-5320909</v>
      </c>
      <c r="I10" s="15">
        <v>-10500908</v>
      </c>
      <c r="J10" s="15">
        <v>-4800000</v>
      </c>
      <c r="K10" s="15">
        <v>-3058182</v>
      </c>
      <c r="L10" s="15">
        <v>-4899954</v>
      </c>
      <c r="M10" s="15">
        <v>-511364</v>
      </c>
    </row>
    <row r="11" spans="1:16" ht="18.75" x14ac:dyDescent="0.3">
      <c r="B11" s="4" t="s">
        <v>22</v>
      </c>
      <c r="C11" s="3" t="str">
        <f>"L-"&amp;$G$5</f>
        <v>L-SDN01</v>
      </c>
      <c r="F11" s="16"/>
      <c r="G11" s="17" t="s">
        <v>9</v>
      </c>
      <c r="H11" s="18">
        <v>5853000</v>
      </c>
      <c r="I11" s="18">
        <v>11551000</v>
      </c>
      <c r="J11" s="18">
        <v>5280000</v>
      </c>
      <c r="K11" s="18">
        <v>3364000</v>
      </c>
      <c r="L11" s="18">
        <v>5389950</v>
      </c>
      <c r="M11" s="18">
        <v>562500</v>
      </c>
    </row>
    <row r="12" spans="1:16" ht="18.75" x14ac:dyDescent="0.3">
      <c r="F12" s="16"/>
      <c r="G12" s="19" t="s">
        <v>11</v>
      </c>
      <c r="H12" s="20">
        <v>5853000</v>
      </c>
      <c r="I12" s="20">
        <v>11551000</v>
      </c>
      <c r="J12" s="20">
        <v>5280000</v>
      </c>
      <c r="K12" s="20">
        <v>3364000</v>
      </c>
      <c r="L12" s="20">
        <v>5389950</v>
      </c>
      <c r="M12" s="20">
        <v>562500</v>
      </c>
    </row>
    <row r="13" spans="1:16" ht="18.75" x14ac:dyDescent="0.3">
      <c r="F13" s="16"/>
      <c r="G13" s="17" t="s">
        <v>13</v>
      </c>
      <c r="H13" s="21">
        <v>8</v>
      </c>
      <c r="I13" s="21">
        <v>23</v>
      </c>
      <c r="J13" s="21">
        <v>15</v>
      </c>
      <c r="K13" s="21">
        <v>5</v>
      </c>
      <c r="L13" s="21">
        <v>15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23</v>
      </c>
      <c r="J15" s="21">
        <v>15</v>
      </c>
      <c r="K15" s="21">
        <v>5</v>
      </c>
      <c r="L15" s="21">
        <v>15</v>
      </c>
      <c r="M15" s="21">
        <v>2</v>
      </c>
    </row>
    <row r="16" spans="1:16" ht="18.75" x14ac:dyDescent="0.35">
      <c r="F16" s="23"/>
      <c r="G16" s="19" t="s">
        <v>11</v>
      </c>
      <c r="H16" s="20">
        <v>5853000</v>
      </c>
      <c r="I16" s="20">
        <v>11551000</v>
      </c>
      <c r="J16" s="20">
        <v>5280000</v>
      </c>
      <c r="K16" s="20">
        <v>3364000</v>
      </c>
      <c r="L16" s="20">
        <v>5389950</v>
      </c>
      <c r="M16" s="20">
        <v>562500</v>
      </c>
      <c r="P16" s="24"/>
    </row>
    <row r="17" spans="6:13" ht="18.75" x14ac:dyDescent="0.35">
      <c r="F17" s="23"/>
      <c r="G17" s="17" t="s">
        <v>9</v>
      </c>
      <c r="H17" s="25">
        <v>5853000</v>
      </c>
      <c r="I17" s="25">
        <v>11551000</v>
      </c>
      <c r="J17" s="25">
        <v>5280000</v>
      </c>
      <c r="K17" s="25">
        <v>3364000</v>
      </c>
      <c r="L17" s="25">
        <v>5389950</v>
      </c>
      <c r="M17" s="25">
        <v>562500</v>
      </c>
    </row>
    <row r="18" spans="6:13" ht="18.75" x14ac:dyDescent="0.3">
      <c r="F18" s="16"/>
      <c r="G18" s="14" t="s">
        <v>17</v>
      </c>
      <c r="H18" s="26">
        <v>-5320909</v>
      </c>
      <c r="I18" s="26">
        <v>-10500908</v>
      </c>
      <c r="J18" s="26">
        <v>-4800000</v>
      </c>
      <c r="K18" s="26">
        <v>-3058182</v>
      </c>
      <c r="L18" s="26">
        <v>-4899954</v>
      </c>
      <c r="M18" s="26">
        <v>-511364</v>
      </c>
    </row>
    <row r="19" spans="6:13" ht="18.75" x14ac:dyDescent="0.3">
      <c r="F19" s="16"/>
      <c r="G19" s="10" t="s">
        <v>16</v>
      </c>
      <c r="H19" s="11">
        <v>-5320909</v>
      </c>
      <c r="I19" s="11">
        <v>-10500908</v>
      </c>
      <c r="J19" s="11">
        <v>-4800000</v>
      </c>
      <c r="K19" s="11">
        <v>-3058182</v>
      </c>
      <c r="L19" s="11">
        <v>-4899954</v>
      </c>
      <c r="M19" s="11">
        <v>-511364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77" priority="46" operator="containsText" text="#">
      <formula>NOT(ISERROR(SEARCH("#",H22)))</formula>
    </cfRule>
    <cfRule type="containsText" dxfId="1376" priority="50" operator="containsText" text="BORED">
      <formula>NOT(ISERROR(SEARCH("BORED",H22)))</formula>
    </cfRule>
    <cfRule type="containsText" dxfId="137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74" priority="27" operator="containsText" text="X">
      <formula>NOT(ISERROR(SEARCH("X",H24)))</formula>
    </cfRule>
    <cfRule type="containsText" dxfId="1373" priority="30" operator="containsText" text="#">
      <formula>NOT(ISERROR(SEARCH("#",H24)))</formula>
    </cfRule>
    <cfRule type="containsText" dxfId="1372" priority="33" operator="containsText" text="BORED">
      <formula>NOT(ISERROR(SEARCH("BORED",H24)))</formula>
    </cfRule>
    <cfRule type="containsText" dxfId="1371" priority="34" operator="containsText" text="HAPPY">
      <formula>NOT(ISERROR(SEARCH("HAPPY",H24)))</formula>
    </cfRule>
  </conditionalFormatting>
  <conditionalFormatting sqref="H22">
    <cfRule type="containsText" dxfId="1370" priority="29" operator="containsText" text="X">
      <formula>NOT(ISERROR(SEARCH("X",H22)))</formula>
    </cfRule>
  </conditionalFormatting>
  <conditionalFormatting sqref="H23">
    <cfRule type="containsText" dxfId="1369" priority="28" operator="containsText" text="X">
      <formula>NOT(ISERROR(SEARCH("X",H23)))</formula>
    </cfRule>
  </conditionalFormatting>
  <conditionalFormatting sqref="I22:M23">
    <cfRule type="containsText" dxfId="1364" priority="20" operator="containsText" text="#">
      <formula>NOT(ISERROR(SEARCH("#",I22)))</formula>
    </cfRule>
    <cfRule type="containsText" dxfId="1363" priority="24" operator="containsText" text="BORED">
      <formula>NOT(ISERROR(SEARCH("BORED",I22)))</formula>
    </cfRule>
    <cfRule type="containsText" dxfId="136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61" priority="1" operator="containsText" text="X">
      <formula>NOT(ISERROR(SEARCH("X",I24)))</formula>
    </cfRule>
    <cfRule type="containsText" dxfId="1360" priority="4" operator="containsText" text="#">
      <formula>NOT(ISERROR(SEARCH("#",I24)))</formula>
    </cfRule>
    <cfRule type="containsText" dxfId="1359" priority="7" operator="containsText" text="BORED">
      <formula>NOT(ISERROR(SEARCH("BORED",I24)))</formula>
    </cfRule>
    <cfRule type="containsText" dxfId="1358" priority="8" operator="containsText" text="HAPPY">
      <formula>NOT(ISERROR(SEARCH("HAPPY",I24)))</formula>
    </cfRule>
  </conditionalFormatting>
  <conditionalFormatting sqref="I22:M22">
    <cfRule type="containsText" dxfId="1357" priority="3" operator="containsText" text="X">
      <formula>NOT(ISERROR(SEARCH("X",I22)))</formula>
    </cfRule>
  </conditionalFormatting>
  <conditionalFormatting sqref="I23:M23">
    <cfRule type="containsText" dxfId="135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EF80FD6-0A3C-4DF7-9285-377796DDD72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1C145B9-5350-40BF-B8DE-7FBF400817A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D0D8F9F-B6E3-479C-B0FF-3BEA3879922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6172A53-8DCC-4589-A94B-E38145839DB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BA8BF82-1064-4F47-8935-5BEAD534E0A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5F8344E-A403-4CF3-B701-B0B2B16E7D3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3352A9B-BA39-47CC-9474-3C8AE89D079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DEC1DAF-1795-4E92-8562-56FF5A9052D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317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320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319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"SDN02"</f>
        <v>SDN02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335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-10272727</v>
      </c>
      <c r="I9" s="11">
        <v>-10473638</v>
      </c>
      <c r="J9" s="11">
        <v>-8030455</v>
      </c>
      <c r="K9" s="11">
        <v>-1322727</v>
      </c>
      <c r="L9" s="11">
        <v>-5481817</v>
      </c>
      <c r="M9" s="11">
        <v>-748182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-10272727</v>
      </c>
      <c r="I10" s="15">
        <v>-10473638</v>
      </c>
      <c r="J10" s="15">
        <v>-8030455</v>
      </c>
      <c r="K10" s="15">
        <v>-1322727</v>
      </c>
      <c r="L10" s="15">
        <v>-5481817</v>
      </c>
      <c r="M10" s="15">
        <v>-748182</v>
      </c>
    </row>
    <row r="11" spans="1:16" ht="18.75" x14ac:dyDescent="0.3">
      <c r="B11" s="4" t="s">
        <v>22</v>
      </c>
      <c r="C11" s="3" t="str">
        <f>"L-"&amp;$G$5</f>
        <v>L-SDN02</v>
      </c>
      <c r="F11" s="16"/>
      <c r="G11" s="17" t="s">
        <v>9</v>
      </c>
      <c r="H11" s="18">
        <v>11300000</v>
      </c>
      <c r="I11" s="18">
        <v>11521000</v>
      </c>
      <c r="J11" s="18">
        <v>8833500</v>
      </c>
      <c r="K11" s="18">
        <v>1455000</v>
      </c>
      <c r="L11" s="18">
        <v>6030000</v>
      </c>
      <c r="M11" s="18">
        <v>823000</v>
      </c>
    </row>
    <row r="12" spans="1:16" ht="18.75" x14ac:dyDescent="0.3">
      <c r="F12" s="16"/>
      <c r="G12" s="19" t="s">
        <v>11</v>
      </c>
      <c r="H12" s="20">
        <v>11300000</v>
      </c>
      <c r="I12" s="20">
        <v>11521000</v>
      </c>
      <c r="J12" s="20">
        <v>8833500</v>
      </c>
      <c r="K12" s="20">
        <v>1455000</v>
      </c>
      <c r="L12" s="20">
        <v>6030000</v>
      </c>
      <c r="M12" s="20">
        <v>823000</v>
      </c>
    </row>
    <row r="13" spans="1:16" ht="18.75" x14ac:dyDescent="0.3">
      <c r="F13" s="16"/>
      <c r="G13" s="17" t="s">
        <v>13</v>
      </c>
      <c r="H13" s="21">
        <v>29</v>
      </c>
      <c r="I13" s="21">
        <v>27</v>
      </c>
      <c r="J13" s="21">
        <v>14</v>
      </c>
      <c r="K13" s="21">
        <v>14</v>
      </c>
      <c r="L13" s="21">
        <v>21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29</v>
      </c>
      <c r="I15" s="21">
        <v>27</v>
      </c>
      <c r="J15" s="21">
        <v>14</v>
      </c>
      <c r="K15" s="21">
        <v>14</v>
      </c>
      <c r="L15" s="21">
        <v>21</v>
      </c>
      <c r="M15" s="21">
        <v>2</v>
      </c>
    </row>
    <row r="16" spans="1:16" ht="18.75" x14ac:dyDescent="0.35">
      <c r="F16" s="23"/>
      <c r="G16" s="19" t="s">
        <v>11</v>
      </c>
      <c r="H16" s="20">
        <v>11300000</v>
      </c>
      <c r="I16" s="20">
        <v>11521000</v>
      </c>
      <c r="J16" s="20">
        <v>8833500</v>
      </c>
      <c r="K16" s="20">
        <v>1455000</v>
      </c>
      <c r="L16" s="20">
        <v>6030000</v>
      </c>
      <c r="M16" s="20">
        <v>823000</v>
      </c>
      <c r="P16" s="24"/>
    </row>
    <row r="17" spans="6:13" ht="18.75" x14ac:dyDescent="0.35">
      <c r="F17" s="23"/>
      <c r="G17" s="17" t="s">
        <v>9</v>
      </c>
      <c r="H17" s="25">
        <v>11300000</v>
      </c>
      <c r="I17" s="25">
        <v>11521000</v>
      </c>
      <c r="J17" s="25">
        <v>8833500</v>
      </c>
      <c r="K17" s="25">
        <v>1455000</v>
      </c>
      <c r="L17" s="25">
        <v>6030000</v>
      </c>
      <c r="M17" s="25">
        <v>823000</v>
      </c>
    </row>
    <row r="18" spans="6:13" ht="18.75" x14ac:dyDescent="0.3">
      <c r="F18" s="16"/>
      <c r="G18" s="14" t="s">
        <v>17</v>
      </c>
      <c r="H18" s="26">
        <v>-10272727</v>
      </c>
      <c r="I18" s="26">
        <v>-10473638</v>
      </c>
      <c r="J18" s="26">
        <v>-8030455</v>
      </c>
      <c r="K18" s="26">
        <v>-1322727</v>
      </c>
      <c r="L18" s="26">
        <v>-5481817</v>
      </c>
      <c r="M18" s="26">
        <v>-748182</v>
      </c>
    </row>
    <row r="19" spans="6:13" ht="18.75" x14ac:dyDescent="0.3">
      <c r="F19" s="16"/>
      <c r="G19" s="10" t="s">
        <v>16</v>
      </c>
      <c r="H19" s="11">
        <v>-10272727</v>
      </c>
      <c r="I19" s="11">
        <v>-10473638</v>
      </c>
      <c r="J19" s="11">
        <v>-8030455</v>
      </c>
      <c r="K19" s="11">
        <v>-1322727</v>
      </c>
      <c r="L19" s="11">
        <v>-5481817</v>
      </c>
      <c r="M19" s="11">
        <v>-748182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51" priority="46" operator="containsText" text="#">
      <formula>NOT(ISERROR(SEARCH("#",H22)))</formula>
    </cfRule>
    <cfRule type="containsText" dxfId="1350" priority="50" operator="containsText" text="BORED">
      <formula>NOT(ISERROR(SEARCH("BORED",H22)))</formula>
    </cfRule>
    <cfRule type="containsText" dxfId="134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48" priority="27" operator="containsText" text="X">
      <formula>NOT(ISERROR(SEARCH("X",H24)))</formula>
    </cfRule>
    <cfRule type="containsText" dxfId="1347" priority="30" operator="containsText" text="#">
      <formula>NOT(ISERROR(SEARCH("#",H24)))</formula>
    </cfRule>
    <cfRule type="containsText" dxfId="1346" priority="33" operator="containsText" text="BORED">
      <formula>NOT(ISERROR(SEARCH("BORED",H24)))</formula>
    </cfRule>
    <cfRule type="containsText" dxfId="1345" priority="34" operator="containsText" text="HAPPY">
      <formula>NOT(ISERROR(SEARCH("HAPPY",H24)))</formula>
    </cfRule>
  </conditionalFormatting>
  <conditionalFormatting sqref="H22">
    <cfRule type="containsText" dxfId="1344" priority="29" operator="containsText" text="X">
      <formula>NOT(ISERROR(SEARCH("X",H22)))</formula>
    </cfRule>
  </conditionalFormatting>
  <conditionalFormatting sqref="H23">
    <cfRule type="containsText" dxfId="1343" priority="28" operator="containsText" text="X">
      <formula>NOT(ISERROR(SEARCH("X",H23)))</formula>
    </cfRule>
  </conditionalFormatting>
  <conditionalFormatting sqref="I22:M23">
    <cfRule type="containsText" dxfId="1338" priority="20" operator="containsText" text="#">
      <formula>NOT(ISERROR(SEARCH("#",I22)))</formula>
    </cfRule>
    <cfRule type="containsText" dxfId="1337" priority="24" operator="containsText" text="BORED">
      <formula>NOT(ISERROR(SEARCH("BORED",I22)))</formula>
    </cfRule>
    <cfRule type="containsText" dxfId="133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35" priority="1" operator="containsText" text="X">
      <formula>NOT(ISERROR(SEARCH("X",I24)))</formula>
    </cfRule>
    <cfRule type="containsText" dxfId="1334" priority="4" operator="containsText" text="#">
      <formula>NOT(ISERROR(SEARCH("#",I24)))</formula>
    </cfRule>
    <cfRule type="containsText" dxfId="1333" priority="7" operator="containsText" text="BORED">
      <formula>NOT(ISERROR(SEARCH("BORED",I24)))</formula>
    </cfRule>
    <cfRule type="containsText" dxfId="1332" priority="8" operator="containsText" text="HAPPY">
      <formula>NOT(ISERROR(SEARCH("HAPPY",I24)))</formula>
    </cfRule>
  </conditionalFormatting>
  <conditionalFormatting sqref="I22:M22">
    <cfRule type="containsText" dxfId="1331" priority="3" operator="containsText" text="X">
      <formula>NOT(ISERROR(SEARCH("X",I22)))</formula>
    </cfRule>
  </conditionalFormatting>
  <conditionalFormatting sqref="I23:M23">
    <cfRule type="containsText" dxfId="133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7F791A17-5589-4C2C-88C2-6E0514CCE39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C320DEB-6C14-421F-B040-C01459CB180E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11095AF-09C1-4E5B-8BDD-39D239BE7DD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5CCEA97-AE24-4F7E-BD81-49D54C04B0C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1B7743E-19EE-4CF0-844A-0ED3EDD3E3E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204BFA3-8679-4F1C-BB57-009E40F582B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C877940-80C6-4F58-A5E7-8043AD2016D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88671B0-5557-4952-890C-A44311183E37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pane xSplit="2" topLeftCell="C1" activePane="topRight" state="frozen"/>
      <selection activeCell="B5" sqref="B5"/>
      <selection pane="topRight" activeCell="H9" sqref="H9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168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"SHN01"</f>
        <v>SHN01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336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L-SHN01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17</v>
      </c>
      <c r="I15" s="21">
        <v>38</v>
      </c>
      <c r="J15" s="21">
        <v>11</v>
      </c>
      <c r="K15" s="21">
        <v>16</v>
      </c>
      <c r="L15" s="21">
        <v>13</v>
      </c>
      <c r="M15" s="21">
        <v>8</v>
      </c>
    </row>
    <row r="16" spans="1:16" ht="18.75" x14ac:dyDescent="0.35">
      <c r="F16" s="23"/>
      <c r="G16" s="19" t="s">
        <v>11</v>
      </c>
      <c r="H16" s="20">
        <v>4070900</v>
      </c>
      <c r="I16" s="20">
        <v>18247400</v>
      </c>
      <c r="J16" s="20">
        <v>5543900</v>
      </c>
      <c r="K16" s="20">
        <v>8907800</v>
      </c>
      <c r="L16" s="20">
        <v>11966200</v>
      </c>
      <c r="M16" s="20">
        <v>7381700</v>
      </c>
      <c r="P16" s="24"/>
    </row>
    <row r="17" spans="6:13" ht="18.75" x14ac:dyDescent="0.35">
      <c r="F17" s="23"/>
      <c r="G17" s="17" t="s">
        <v>9</v>
      </c>
      <c r="H17" s="25">
        <v>4070900</v>
      </c>
      <c r="I17" s="25">
        <v>18247400</v>
      </c>
      <c r="J17" s="25">
        <v>5543900</v>
      </c>
      <c r="K17" s="25">
        <v>8907800</v>
      </c>
      <c r="L17" s="25">
        <v>11966200</v>
      </c>
      <c r="M17" s="25">
        <v>7381700</v>
      </c>
    </row>
    <row r="18" spans="6:13" ht="18.75" x14ac:dyDescent="0.3">
      <c r="F18" s="16"/>
      <c r="G18" s="14" t="s">
        <v>17</v>
      </c>
      <c r="H18" s="26">
        <v>-3700816</v>
      </c>
      <c r="I18" s="26">
        <v>-16588545</v>
      </c>
      <c r="J18" s="26">
        <v>-5039908</v>
      </c>
      <c r="K18" s="26">
        <v>-8097998</v>
      </c>
      <c r="L18" s="26">
        <v>-10878365</v>
      </c>
      <c r="M18" s="26">
        <v>-6710634</v>
      </c>
    </row>
    <row r="19" spans="6:13" ht="18.75" x14ac:dyDescent="0.3">
      <c r="F19" s="16"/>
      <c r="G19" s="10" t="s">
        <v>16</v>
      </c>
      <c r="H19" s="11">
        <v>-3700816</v>
      </c>
      <c r="I19" s="11">
        <v>-16588545</v>
      </c>
      <c r="J19" s="11">
        <v>-5039908</v>
      </c>
      <c r="K19" s="11">
        <v>-8097998</v>
      </c>
      <c r="L19" s="11">
        <v>-10878365</v>
      </c>
      <c r="M19" s="11">
        <v>-6710634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325" priority="46" operator="containsText" text="#">
      <formula>NOT(ISERROR(SEARCH("#",H22)))</formula>
    </cfRule>
    <cfRule type="containsText" dxfId="1324" priority="50" operator="containsText" text="BORED">
      <formula>NOT(ISERROR(SEARCH("BORED",H22)))</formula>
    </cfRule>
    <cfRule type="containsText" dxfId="132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322" priority="27" operator="containsText" text="X">
      <formula>NOT(ISERROR(SEARCH("X",H24)))</formula>
    </cfRule>
    <cfRule type="containsText" dxfId="1321" priority="30" operator="containsText" text="#">
      <formula>NOT(ISERROR(SEARCH("#",H24)))</formula>
    </cfRule>
    <cfRule type="containsText" dxfId="1320" priority="33" operator="containsText" text="BORED">
      <formula>NOT(ISERROR(SEARCH("BORED",H24)))</formula>
    </cfRule>
    <cfRule type="containsText" dxfId="1319" priority="34" operator="containsText" text="HAPPY">
      <formula>NOT(ISERROR(SEARCH("HAPPY",H24)))</formula>
    </cfRule>
  </conditionalFormatting>
  <conditionalFormatting sqref="H22">
    <cfRule type="containsText" dxfId="1318" priority="29" operator="containsText" text="X">
      <formula>NOT(ISERROR(SEARCH("X",H22)))</formula>
    </cfRule>
  </conditionalFormatting>
  <conditionalFormatting sqref="H23">
    <cfRule type="containsText" dxfId="1317" priority="28" operator="containsText" text="X">
      <formula>NOT(ISERROR(SEARCH("X",H23)))</formula>
    </cfRule>
  </conditionalFormatting>
  <conditionalFormatting sqref="I22:M23">
    <cfRule type="containsText" dxfId="1312" priority="20" operator="containsText" text="#">
      <formula>NOT(ISERROR(SEARCH("#",I22)))</formula>
    </cfRule>
    <cfRule type="containsText" dxfId="1311" priority="24" operator="containsText" text="BORED">
      <formula>NOT(ISERROR(SEARCH("BORED",I22)))</formula>
    </cfRule>
    <cfRule type="containsText" dxfId="131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09" priority="1" operator="containsText" text="X">
      <formula>NOT(ISERROR(SEARCH("X",I24)))</formula>
    </cfRule>
    <cfRule type="containsText" dxfId="1308" priority="4" operator="containsText" text="#">
      <formula>NOT(ISERROR(SEARCH("#",I24)))</formula>
    </cfRule>
    <cfRule type="containsText" dxfId="1307" priority="7" operator="containsText" text="BORED">
      <formula>NOT(ISERROR(SEARCH("BORED",I24)))</formula>
    </cfRule>
    <cfRule type="containsText" dxfId="1306" priority="8" operator="containsText" text="HAPPY">
      <formula>NOT(ISERROR(SEARCH("HAPPY",I24)))</formula>
    </cfRule>
  </conditionalFormatting>
  <conditionalFormatting sqref="I22:M22">
    <cfRule type="containsText" dxfId="1305" priority="3" operator="containsText" text="X">
      <formula>NOT(ISERROR(SEARCH("X",I22)))</formula>
    </cfRule>
  </conditionalFormatting>
  <conditionalFormatting sqref="I23:M23">
    <cfRule type="containsText" dxfId="130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868E55A-E8CC-4F81-96F9-A65279F97A4F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5FFE868-0FCB-49F3-B5CF-4223AF789DAB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9827158-8CFC-471F-A13E-F992D18CCA6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6C8A879-634F-49E1-9DF5-BF3022AE02E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6DB788F-18AF-435D-BF5C-20161924370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42EA44F7-1A1E-49D4-988D-BEE038F3D1A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51BA94C-1C4D-48EB-B3B8-4F234E379DF0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A46DA4D-3DCF-4D72-AC89-24F51D9A5BD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"SHN02"</f>
        <v>SHN02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337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-26861270</v>
      </c>
      <c r="I9" s="11">
        <v>-14048953</v>
      </c>
      <c r="J9" s="11">
        <v>-13049543</v>
      </c>
      <c r="K9" s="11">
        <v>-16608225</v>
      </c>
      <c r="L9" s="11">
        <v>-21902819</v>
      </c>
      <c r="M9" s="11">
        <v>-5814500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-26861270</v>
      </c>
      <c r="I10" s="15">
        <v>-14048953</v>
      </c>
      <c r="J10" s="15">
        <v>-13049543</v>
      </c>
      <c r="K10" s="15">
        <v>-16608225</v>
      </c>
      <c r="L10" s="15">
        <v>-21902819</v>
      </c>
      <c r="M10" s="15">
        <v>-5814500</v>
      </c>
    </row>
    <row r="11" spans="1:16" ht="18.75" x14ac:dyDescent="0.3">
      <c r="B11" s="4" t="s">
        <v>22</v>
      </c>
      <c r="C11" s="3" t="str">
        <f>"L-"&amp;$G$5</f>
        <v>L-SHN02</v>
      </c>
      <c r="F11" s="16"/>
      <c r="G11" s="17" t="s">
        <v>9</v>
      </c>
      <c r="H11" s="18">
        <v>29547400</v>
      </c>
      <c r="I11" s="18">
        <v>15453850</v>
      </c>
      <c r="J11" s="18">
        <v>14354500</v>
      </c>
      <c r="K11" s="18">
        <v>18269050</v>
      </c>
      <c r="L11" s="18">
        <v>24093100</v>
      </c>
      <c r="M11" s="18">
        <v>6395950</v>
      </c>
    </row>
    <row r="12" spans="1:16" ht="18.75" x14ac:dyDescent="0.3">
      <c r="F12" s="16"/>
      <c r="G12" s="19" t="s">
        <v>11</v>
      </c>
      <c r="H12" s="20">
        <v>29547400</v>
      </c>
      <c r="I12" s="20">
        <v>15453850</v>
      </c>
      <c r="J12" s="20">
        <v>14354500</v>
      </c>
      <c r="K12" s="20">
        <v>18269050</v>
      </c>
      <c r="L12" s="20">
        <v>24093100</v>
      </c>
      <c r="M12" s="20">
        <v>6395950</v>
      </c>
    </row>
    <row r="13" spans="1:16" ht="18.75" x14ac:dyDescent="0.3">
      <c r="F13" s="16"/>
      <c r="G13" s="17" t="s">
        <v>13</v>
      </c>
      <c r="H13" s="21">
        <v>47</v>
      </c>
      <c r="I13" s="21">
        <v>22</v>
      </c>
      <c r="J13" s="21">
        <v>26</v>
      </c>
      <c r="K13" s="21">
        <v>23</v>
      </c>
      <c r="L13" s="21">
        <v>32</v>
      </c>
      <c r="M13" s="21">
        <v>8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47</v>
      </c>
      <c r="I15" s="21">
        <v>22</v>
      </c>
      <c r="J15" s="21">
        <v>26</v>
      </c>
      <c r="K15" s="21">
        <v>23</v>
      </c>
      <c r="L15" s="21">
        <v>32</v>
      </c>
      <c r="M15" s="21">
        <v>8</v>
      </c>
    </row>
    <row r="16" spans="1:16" ht="18.75" x14ac:dyDescent="0.35">
      <c r="F16" s="23"/>
      <c r="G16" s="19" t="s">
        <v>11</v>
      </c>
      <c r="H16" s="20">
        <v>29547400</v>
      </c>
      <c r="I16" s="20">
        <v>15453850</v>
      </c>
      <c r="J16" s="20">
        <v>14354500</v>
      </c>
      <c r="K16" s="20">
        <v>18269050</v>
      </c>
      <c r="L16" s="20">
        <v>24093100</v>
      </c>
      <c r="M16" s="20">
        <v>6395950</v>
      </c>
      <c r="P16" s="24"/>
    </row>
    <row r="17" spans="6:13" ht="18.75" x14ac:dyDescent="0.35">
      <c r="F17" s="23"/>
      <c r="G17" s="17" t="s">
        <v>9</v>
      </c>
      <c r="H17" s="25">
        <v>29547400</v>
      </c>
      <c r="I17" s="25">
        <v>15453850</v>
      </c>
      <c r="J17" s="25">
        <v>14354500</v>
      </c>
      <c r="K17" s="25">
        <v>18269050</v>
      </c>
      <c r="L17" s="25">
        <v>24093100</v>
      </c>
      <c r="M17" s="25">
        <v>6395950</v>
      </c>
    </row>
    <row r="18" spans="6:13" ht="18.75" x14ac:dyDescent="0.3">
      <c r="F18" s="16"/>
      <c r="G18" s="14" t="s">
        <v>17</v>
      </c>
      <c r="H18" s="26">
        <v>-26861270</v>
      </c>
      <c r="I18" s="26">
        <v>-14048953</v>
      </c>
      <c r="J18" s="26">
        <v>-13049543</v>
      </c>
      <c r="K18" s="26">
        <v>-16608225</v>
      </c>
      <c r="L18" s="26">
        <v>-21902819</v>
      </c>
      <c r="M18" s="26">
        <v>-5814500</v>
      </c>
    </row>
    <row r="19" spans="6:13" ht="18.75" x14ac:dyDescent="0.3">
      <c r="F19" s="16"/>
      <c r="G19" s="10" t="s">
        <v>16</v>
      </c>
      <c r="H19" s="11">
        <v>-26861270</v>
      </c>
      <c r="I19" s="11">
        <v>-14048953</v>
      </c>
      <c r="J19" s="11">
        <v>-13049543</v>
      </c>
      <c r="K19" s="11">
        <v>-16608225</v>
      </c>
      <c r="L19" s="11">
        <v>-21902819</v>
      </c>
      <c r="M19" s="11">
        <v>-5814500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99" priority="46" operator="containsText" text="#">
      <formula>NOT(ISERROR(SEARCH("#",H22)))</formula>
    </cfRule>
    <cfRule type="containsText" dxfId="1298" priority="50" operator="containsText" text="BORED">
      <formula>NOT(ISERROR(SEARCH("BORED",H22)))</formula>
    </cfRule>
    <cfRule type="containsText" dxfId="129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96" priority="27" operator="containsText" text="X">
      <formula>NOT(ISERROR(SEARCH("X",H24)))</formula>
    </cfRule>
    <cfRule type="containsText" dxfId="1295" priority="30" operator="containsText" text="#">
      <formula>NOT(ISERROR(SEARCH("#",H24)))</formula>
    </cfRule>
    <cfRule type="containsText" dxfId="1294" priority="33" operator="containsText" text="BORED">
      <formula>NOT(ISERROR(SEARCH("BORED",H24)))</formula>
    </cfRule>
    <cfRule type="containsText" dxfId="1293" priority="34" operator="containsText" text="HAPPY">
      <formula>NOT(ISERROR(SEARCH("HAPPY",H24)))</formula>
    </cfRule>
  </conditionalFormatting>
  <conditionalFormatting sqref="H22">
    <cfRule type="containsText" dxfId="1292" priority="29" operator="containsText" text="X">
      <formula>NOT(ISERROR(SEARCH("X",H22)))</formula>
    </cfRule>
  </conditionalFormatting>
  <conditionalFormatting sqref="H23">
    <cfRule type="containsText" dxfId="1291" priority="28" operator="containsText" text="X">
      <formula>NOT(ISERROR(SEARCH("X",H23)))</formula>
    </cfRule>
  </conditionalFormatting>
  <conditionalFormatting sqref="I22:M23">
    <cfRule type="containsText" dxfId="1286" priority="20" operator="containsText" text="#">
      <formula>NOT(ISERROR(SEARCH("#",I22)))</formula>
    </cfRule>
    <cfRule type="containsText" dxfId="1285" priority="24" operator="containsText" text="BORED">
      <formula>NOT(ISERROR(SEARCH("BORED",I22)))</formula>
    </cfRule>
    <cfRule type="containsText" dxfId="128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83" priority="1" operator="containsText" text="X">
      <formula>NOT(ISERROR(SEARCH("X",I24)))</formula>
    </cfRule>
    <cfRule type="containsText" dxfId="1282" priority="4" operator="containsText" text="#">
      <formula>NOT(ISERROR(SEARCH("#",I24)))</formula>
    </cfRule>
    <cfRule type="containsText" dxfId="1281" priority="7" operator="containsText" text="BORED">
      <formula>NOT(ISERROR(SEARCH("BORED",I24)))</formula>
    </cfRule>
    <cfRule type="containsText" dxfId="1280" priority="8" operator="containsText" text="HAPPY">
      <formula>NOT(ISERROR(SEARCH("HAPPY",I24)))</formula>
    </cfRule>
  </conditionalFormatting>
  <conditionalFormatting sqref="I22:M22">
    <cfRule type="containsText" dxfId="1279" priority="3" operator="containsText" text="X">
      <formula>NOT(ISERROR(SEARCH("X",I22)))</formula>
    </cfRule>
  </conditionalFormatting>
  <conditionalFormatting sqref="I23:M23">
    <cfRule type="containsText" dxfId="127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6CC459F9-A96F-495A-A0D2-A0F22893AA5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FE00FF3-65C6-4E0A-A234-CB5D1F9E553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EAB2F87-4D38-4745-A001-8C90A1D5339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CA69F3D-EF63-4DC4-BBF5-FD69EDF3EFC3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93A769F-8941-4BDB-9A2C-0B430882396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6B9C4EE-E86A-4ABB-9C91-3ACF2DFCDA73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0B754D9-66D5-4536-8E22-44A8D251EDE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3C6091C-D06D-423B-A914-0BF747F9634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"SHN05"</f>
        <v>SHN05</v>
      </c>
    </row>
    <row r="6" spans="1:16" ht="20.25" x14ac:dyDescent="0.4">
      <c r="B6" s="4" t="s">
        <v>19</v>
      </c>
      <c r="C6" s="3">
        <f ca="1">MONTH(TODAY())</f>
        <v>5</v>
      </c>
      <c r="G6" s="37" t="s">
        <v>338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L-SHN05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73" priority="46" operator="containsText" text="#">
      <formula>NOT(ISERROR(SEARCH("#",H22)))</formula>
    </cfRule>
    <cfRule type="containsText" dxfId="1272" priority="50" operator="containsText" text="BORED">
      <formula>NOT(ISERROR(SEARCH("BORED",H22)))</formula>
    </cfRule>
    <cfRule type="containsText" dxfId="127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70" priority="27" operator="containsText" text="X">
      <formula>NOT(ISERROR(SEARCH("X",H24)))</formula>
    </cfRule>
    <cfRule type="containsText" dxfId="1269" priority="30" operator="containsText" text="#">
      <formula>NOT(ISERROR(SEARCH("#",H24)))</formula>
    </cfRule>
    <cfRule type="containsText" dxfId="1268" priority="33" operator="containsText" text="BORED">
      <formula>NOT(ISERROR(SEARCH("BORED",H24)))</formula>
    </cfRule>
    <cfRule type="containsText" dxfId="1267" priority="34" operator="containsText" text="HAPPY">
      <formula>NOT(ISERROR(SEARCH("HAPPY",H24)))</formula>
    </cfRule>
  </conditionalFormatting>
  <conditionalFormatting sqref="H22">
    <cfRule type="containsText" dxfId="1266" priority="29" operator="containsText" text="X">
      <formula>NOT(ISERROR(SEARCH("X",H22)))</formula>
    </cfRule>
  </conditionalFormatting>
  <conditionalFormatting sqref="H23">
    <cfRule type="containsText" dxfId="1265" priority="28" operator="containsText" text="X">
      <formula>NOT(ISERROR(SEARCH("X",H23)))</formula>
    </cfRule>
  </conditionalFormatting>
  <conditionalFormatting sqref="I22:M23">
    <cfRule type="containsText" dxfId="1260" priority="20" operator="containsText" text="#">
      <formula>NOT(ISERROR(SEARCH("#",I22)))</formula>
    </cfRule>
    <cfRule type="containsText" dxfId="1259" priority="24" operator="containsText" text="BORED">
      <formula>NOT(ISERROR(SEARCH("BORED",I22)))</formula>
    </cfRule>
    <cfRule type="containsText" dxfId="125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57" priority="1" operator="containsText" text="X">
      <formula>NOT(ISERROR(SEARCH("X",I24)))</formula>
    </cfRule>
    <cfRule type="containsText" dxfId="1256" priority="4" operator="containsText" text="#">
      <formula>NOT(ISERROR(SEARCH("#",I24)))</formula>
    </cfRule>
    <cfRule type="containsText" dxfId="1255" priority="7" operator="containsText" text="BORED">
      <formula>NOT(ISERROR(SEARCH("BORED",I24)))</formula>
    </cfRule>
    <cfRule type="containsText" dxfId="1254" priority="8" operator="containsText" text="HAPPY">
      <formula>NOT(ISERROR(SEARCH("HAPPY",I24)))</formula>
    </cfRule>
  </conditionalFormatting>
  <conditionalFormatting sqref="I22:M22">
    <cfRule type="containsText" dxfId="1253" priority="3" operator="containsText" text="X">
      <formula>NOT(ISERROR(SEARCH("X",I22)))</formula>
    </cfRule>
  </conditionalFormatting>
  <conditionalFormatting sqref="I23:M23">
    <cfRule type="containsText" dxfId="125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8009D44-A5FA-454D-ABB5-1A67AE2FFBD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E4DE8F4-E308-4EEA-90A8-468A84917D9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FF600EE-27FF-4F85-88BA-A5618CD14C7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80C2730-964F-4183-828D-38617F14C4E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2FE9809-F7AB-4C22-959D-A4F06B46807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B466C4D-7D73-4C94-ACD9-790335B56F1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35A2E31-24B0-4DE3-8305-4C78F4177A4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A4EE585-3821-4C49-B08A-EF8A35E0E653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177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"SHN06"</f>
        <v>SHN06</v>
      </c>
    </row>
    <row r="6" spans="1:16" ht="20.25" x14ac:dyDescent="0.4">
      <c r="B6" s="4" t="s">
        <v>19</v>
      </c>
      <c r="C6" s="3">
        <f ca="1">MONTH(TODAY())</f>
        <v>5</v>
      </c>
      <c r="G6" s="37" t="s">
        <v>339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L-SHN06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26</v>
      </c>
      <c r="I15" s="21">
        <v>32</v>
      </c>
      <c r="J15" s="21">
        <v>22</v>
      </c>
      <c r="K15" s="21">
        <v>37</v>
      </c>
      <c r="L15" s="21">
        <v>33</v>
      </c>
      <c r="M15" s="21">
        <v>9</v>
      </c>
    </row>
    <row r="16" spans="1:16" ht="18.75" x14ac:dyDescent="0.35">
      <c r="F16" s="23"/>
      <c r="G16" s="19" t="s">
        <v>11</v>
      </c>
      <c r="H16" s="20">
        <v>15372750</v>
      </c>
      <c r="I16" s="20">
        <v>24450700</v>
      </c>
      <c r="J16" s="20">
        <v>16142850</v>
      </c>
      <c r="K16" s="20">
        <v>28657200</v>
      </c>
      <c r="L16" s="20">
        <v>19786100</v>
      </c>
      <c r="M16" s="20">
        <v>7284200</v>
      </c>
      <c r="P16" s="24"/>
    </row>
    <row r="17" spans="6:13" ht="18.75" x14ac:dyDescent="0.35">
      <c r="F17" s="23"/>
      <c r="G17" s="17" t="s">
        <v>9</v>
      </c>
      <c r="H17" s="25">
        <v>15372750</v>
      </c>
      <c r="I17" s="25">
        <v>24450700</v>
      </c>
      <c r="J17" s="25">
        <v>16142850</v>
      </c>
      <c r="K17" s="25">
        <v>28657200</v>
      </c>
      <c r="L17" s="25">
        <v>19786100</v>
      </c>
      <c r="M17" s="25">
        <v>7284200</v>
      </c>
    </row>
    <row r="18" spans="6:13" ht="18.75" x14ac:dyDescent="0.3">
      <c r="F18" s="16"/>
      <c r="G18" s="14" t="s">
        <v>17</v>
      </c>
      <c r="H18" s="26">
        <v>-13975226</v>
      </c>
      <c r="I18" s="26">
        <v>-22227909</v>
      </c>
      <c r="J18" s="26">
        <v>-14675317</v>
      </c>
      <c r="K18" s="26">
        <v>-26051997</v>
      </c>
      <c r="L18" s="26">
        <v>-17987361</v>
      </c>
      <c r="M18" s="26">
        <v>-6621999</v>
      </c>
    </row>
    <row r="19" spans="6:13" ht="18.75" x14ac:dyDescent="0.3">
      <c r="F19" s="16"/>
      <c r="G19" s="10" t="s">
        <v>16</v>
      </c>
      <c r="H19" s="11">
        <v>-13975226</v>
      </c>
      <c r="I19" s="11">
        <v>-22227909</v>
      </c>
      <c r="J19" s="11">
        <v>-14675317</v>
      </c>
      <c r="K19" s="11">
        <v>-26051997</v>
      </c>
      <c r="L19" s="11">
        <v>-17987361</v>
      </c>
      <c r="M19" s="11">
        <v>-6621999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47" priority="46" operator="containsText" text="#">
      <formula>NOT(ISERROR(SEARCH("#",H22)))</formula>
    </cfRule>
    <cfRule type="containsText" dxfId="1246" priority="50" operator="containsText" text="BORED">
      <formula>NOT(ISERROR(SEARCH("BORED",H22)))</formula>
    </cfRule>
    <cfRule type="containsText" dxfId="124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44" priority="27" operator="containsText" text="X">
      <formula>NOT(ISERROR(SEARCH("X",H24)))</formula>
    </cfRule>
    <cfRule type="containsText" dxfId="1243" priority="30" operator="containsText" text="#">
      <formula>NOT(ISERROR(SEARCH("#",H24)))</formula>
    </cfRule>
    <cfRule type="containsText" dxfId="1242" priority="33" operator="containsText" text="BORED">
      <formula>NOT(ISERROR(SEARCH("BORED",H24)))</formula>
    </cfRule>
    <cfRule type="containsText" dxfId="1241" priority="34" operator="containsText" text="HAPPY">
      <formula>NOT(ISERROR(SEARCH("HAPPY",H24)))</formula>
    </cfRule>
  </conditionalFormatting>
  <conditionalFormatting sqref="H22">
    <cfRule type="containsText" dxfId="1240" priority="29" operator="containsText" text="X">
      <formula>NOT(ISERROR(SEARCH("X",H22)))</formula>
    </cfRule>
  </conditionalFormatting>
  <conditionalFormatting sqref="H23">
    <cfRule type="containsText" dxfId="1239" priority="28" operator="containsText" text="X">
      <formula>NOT(ISERROR(SEARCH("X",H23)))</formula>
    </cfRule>
  </conditionalFormatting>
  <conditionalFormatting sqref="I22:M23">
    <cfRule type="containsText" dxfId="1234" priority="20" operator="containsText" text="#">
      <formula>NOT(ISERROR(SEARCH("#",I22)))</formula>
    </cfRule>
    <cfRule type="containsText" dxfId="1233" priority="24" operator="containsText" text="BORED">
      <formula>NOT(ISERROR(SEARCH("BORED",I22)))</formula>
    </cfRule>
    <cfRule type="containsText" dxfId="123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31" priority="1" operator="containsText" text="X">
      <formula>NOT(ISERROR(SEARCH("X",I24)))</formula>
    </cfRule>
    <cfRule type="containsText" dxfId="1230" priority="4" operator="containsText" text="#">
      <formula>NOT(ISERROR(SEARCH("#",I24)))</formula>
    </cfRule>
    <cfRule type="containsText" dxfId="1229" priority="7" operator="containsText" text="BORED">
      <formula>NOT(ISERROR(SEARCH("BORED",I24)))</formula>
    </cfRule>
    <cfRule type="containsText" dxfId="1228" priority="8" operator="containsText" text="HAPPY">
      <formula>NOT(ISERROR(SEARCH("HAPPY",I24)))</formula>
    </cfRule>
  </conditionalFormatting>
  <conditionalFormatting sqref="I22:M22">
    <cfRule type="containsText" dxfId="1227" priority="3" operator="containsText" text="X">
      <formula>NOT(ISERROR(SEARCH("X",I22)))</formula>
    </cfRule>
  </conditionalFormatting>
  <conditionalFormatting sqref="I23:M23">
    <cfRule type="containsText" dxfId="122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06FC0C9-D409-4383-9F51-3C40F8C17356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16E4D64-51B6-4622-8EBF-7E2956EDBE69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6A677E3-ACDA-4490-9F93-3E0A55DE163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39EE921-B40E-4839-8D42-B023B1F18E7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6092752-9FD5-4617-98D3-E8BE70368D7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3B7B866-0A83-47D4-A78A-B3126C33768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707FA41-840C-4B5E-A3CA-4400A7A8296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4ABEB13-4455-4BD6-8ADE-26EA91999A5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"SHN07"</f>
        <v>SHN07</v>
      </c>
    </row>
    <row r="6" spans="1:16" ht="20.25" x14ac:dyDescent="0.4">
      <c r="B6" s="4" t="s">
        <v>19</v>
      </c>
      <c r="C6" s="3">
        <f ca="1">MONTH(TODAY())</f>
        <v>5</v>
      </c>
      <c r="G6" s="37" t="s">
        <v>340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-3950909</v>
      </c>
      <c r="I9" s="11">
        <v>-2653638</v>
      </c>
      <c r="J9" s="11">
        <v>-2058181</v>
      </c>
      <c r="K9" s="11">
        <v>-5525274</v>
      </c>
      <c r="L9" s="11">
        <v>-1798181</v>
      </c>
      <c r="M9" s="11">
        <v>-623636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-3950909</v>
      </c>
      <c r="I10" s="15">
        <v>-2653638</v>
      </c>
      <c r="J10" s="15">
        <v>-2058181</v>
      </c>
      <c r="K10" s="15">
        <v>-5525274</v>
      </c>
      <c r="L10" s="15">
        <v>-1798181</v>
      </c>
      <c r="M10" s="15">
        <v>-623636</v>
      </c>
    </row>
    <row r="11" spans="1:16" ht="18.75" x14ac:dyDescent="0.3">
      <c r="B11" s="4" t="s">
        <v>22</v>
      </c>
      <c r="C11" s="3" t="str">
        <f>"L-"&amp;$G$5</f>
        <v>L-SHN07</v>
      </c>
      <c r="F11" s="16"/>
      <c r="G11" s="17" t="s">
        <v>9</v>
      </c>
      <c r="H11" s="18">
        <v>4346000</v>
      </c>
      <c r="I11" s="18">
        <v>2919000</v>
      </c>
      <c r="J11" s="18">
        <v>2264000</v>
      </c>
      <c r="K11" s="18">
        <v>6077800</v>
      </c>
      <c r="L11" s="18">
        <v>1978000</v>
      </c>
      <c r="M11" s="18">
        <v>686000</v>
      </c>
    </row>
    <row r="12" spans="1:16" ht="18.75" x14ac:dyDescent="0.3">
      <c r="F12" s="16"/>
      <c r="G12" s="19" t="s">
        <v>11</v>
      </c>
      <c r="H12" s="20">
        <v>4346000</v>
      </c>
      <c r="I12" s="20">
        <v>2919000</v>
      </c>
      <c r="J12" s="20">
        <v>2264000</v>
      </c>
      <c r="K12" s="20">
        <v>6077800</v>
      </c>
      <c r="L12" s="20">
        <v>1978000</v>
      </c>
      <c r="M12" s="20">
        <v>686000</v>
      </c>
    </row>
    <row r="13" spans="1:16" ht="18.75" x14ac:dyDescent="0.3">
      <c r="F13" s="16"/>
      <c r="G13" s="17" t="s">
        <v>13</v>
      </c>
      <c r="H13" s="21">
        <v>7</v>
      </c>
      <c r="I13" s="21">
        <v>5</v>
      </c>
      <c r="J13" s="21">
        <v>3</v>
      </c>
      <c r="K13" s="21">
        <v>8</v>
      </c>
      <c r="L13" s="21">
        <v>6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5</v>
      </c>
      <c r="J15" s="21">
        <v>3</v>
      </c>
      <c r="K15" s="21">
        <v>8</v>
      </c>
      <c r="L15" s="21">
        <v>6</v>
      </c>
      <c r="M15" s="21">
        <v>1</v>
      </c>
    </row>
    <row r="16" spans="1:16" ht="18.75" x14ac:dyDescent="0.35">
      <c r="F16" s="23"/>
      <c r="G16" s="19" t="s">
        <v>11</v>
      </c>
      <c r="H16" s="20">
        <v>4346000</v>
      </c>
      <c r="I16" s="20">
        <v>2919000</v>
      </c>
      <c r="J16" s="20">
        <v>2264000</v>
      </c>
      <c r="K16" s="20">
        <v>6077800</v>
      </c>
      <c r="L16" s="20">
        <v>1978000</v>
      </c>
      <c r="M16" s="20">
        <v>686000</v>
      </c>
      <c r="P16" s="24"/>
    </row>
    <row r="17" spans="6:13" ht="18.75" x14ac:dyDescent="0.35">
      <c r="F17" s="23"/>
      <c r="G17" s="17" t="s">
        <v>9</v>
      </c>
      <c r="H17" s="25">
        <v>4346000</v>
      </c>
      <c r="I17" s="25">
        <v>2919000</v>
      </c>
      <c r="J17" s="25">
        <v>2264000</v>
      </c>
      <c r="K17" s="25">
        <v>6077800</v>
      </c>
      <c r="L17" s="25">
        <v>1978000</v>
      </c>
      <c r="M17" s="25">
        <v>686000</v>
      </c>
    </row>
    <row r="18" spans="6:13" ht="18.75" x14ac:dyDescent="0.3">
      <c r="F18" s="16"/>
      <c r="G18" s="14" t="s">
        <v>17</v>
      </c>
      <c r="H18" s="26">
        <v>-3950909</v>
      </c>
      <c r="I18" s="26">
        <v>-2653638</v>
      </c>
      <c r="J18" s="26">
        <v>-2058181</v>
      </c>
      <c r="K18" s="26">
        <v>-5525274</v>
      </c>
      <c r="L18" s="26">
        <v>-1798181</v>
      </c>
      <c r="M18" s="26">
        <v>-623636</v>
      </c>
    </row>
    <row r="19" spans="6:13" ht="18.75" x14ac:dyDescent="0.3">
      <c r="F19" s="16"/>
      <c r="G19" s="10" t="s">
        <v>16</v>
      </c>
      <c r="H19" s="11">
        <v>-3950909</v>
      </c>
      <c r="I19" s="11">
        <v>-2653638</v>
      </c>
      <c r="J19" s="11">
        <v>-2058181</v>
      </c>
      <c r="K19" s="11">
        <v>-5525274</v>
      </c>
      <c r="L19" s="11">
        <v>-1798181</v>
      </c>
      <c r="M19" s="11">
        <v>-623636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21" priority="46" operator="containsText" text="#">
      <formula>NOT(ISERROR(SEARCH("#",H22)))</formula>
    </cfRule>
    <cfRule type="containsText" dxfId="1220" priority="50" operator="containsText" text="BORED">
      <formula>NOT(ISERROR(SEARCH("BORED",H22)))</formula>
    </cfRule>
    <cfRule type="containsText" dxfId="121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18" priority="27" operator="containsText" text="X">
      <formula>NOT(ISERROR(SEARCH("X",H24)))</formula>
    </cfRule>
    <cfRule type="containsText" dxfId="1217" priority="30" operator="containsText" text="#">
      <formula>NOT(ISERROR(SEARCH("#",H24)))</formula>
    </cfRule>
    <cfRule type="containsText" dxfId="1216" priority="33" operator="containsText" text="BORED">
      <formula>NOT(ISERROR(SEARCH("BORED",H24)))</formula>
    </cfRule>
    <cfRule type="containsText" dxfId="1215" priority="34" operator="containsText" text="HAPPY">
      <formula>NOT(ISERROR(SEARCH("HAPPY",H24)))</formula>
    </cfRule>
  </conditionalFormatting>
  <conditionalFormatting sqref="H22">
    <cfRule type="containsText" dxfId="1214" priority="29" operator="containsText" text="X">
      <formula>NOT(ISERROR(SEARCH("X",H22)))</formula>
    </cfRule>
  </conditionalFormatting>
  <conditionalFormatting sqref="H23">
    <cfRule type="containsText" dxfId="1213" priority="28" operator="containsText" text="X">
      <formula>NOT(ISERROR(SEARCH("X",H23)))</formula>
    </cfRule>
  </conditionalFormatting>
  <conditionalFormatting sqref="I22:M23">
    <cfRule type="containsText" dxfId="1208" priority="20" operator="containsText" text="#">
      <formula>NOT(ISERROR(SEARCH("#",I22)))</formula>
    </cfRule>
    <cfRule type="containsText" dxfId="1207" priority="24" operator="containsText" text="BORED">
      <formula>NOT(ISERROR(SEARCH("BORED",I22)))</formula>
    </cfRule>
    <cfRule type="containsText" dxfId="120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205" priority="1" operator="containsText" text="X">
      <formula>NOT(ISERROR(SEARCH("X",I24)))</formula>
    </cfRule>
    <cfRule type="containsText" dxfId="1204" priority="4" operator="containsText" text="#">
      <formula>NOT(ISERROR(SEARCH("#",I24)))</formula>
    </cfRule>
    <cfRule type="containsText" dxfId="1203" priority="7" operator="containsText" text="BORED">
      <formula>NOT(ISERROR(SEARCH("BORED",I24)))</formula>
    </cfRule>
    <cfRule type="containsText" dxfId="1202" priority="8" operator="containsText" text="HAPPY">
      <formula>NOT(ISERROR(SEARCH("HAPPY",I24)))</formula>
    </cfRule>
  </conditionalFormatting>
  <conditionalFormatting sqref="I22:M22">
    <cfRule type="containsText" dxfId="1201" priority="3" operator="containsText" text="X">
      <formula>NOT(ISERROR(SEARCH("X",I22)))</formula>
    </cfRule>
  </conditionalFormatting>
  <conditionalFormatting sqref="I23:M23">
    <cfRule type="containsText" dxfId="120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C02E6CD-2CB7-4882-A775-FA8976DFBCE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D0D9FAE-3ED1-4A6F-BDA4-971033DB7C7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EBA74DD-AF56-4275-AE69-6C9453565AC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3720CE3-DF3F-4AB3-A074-7ADB6796361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A25FDBE-A6F4-49EC-891D-AA0457677C2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8AD6BBF-8952-4806-B0E4-2E71046CDC9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74182A49-F1C6-4349-9E40-A3121A11211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E06BF32-4734-4435-B099-C16D0CB0AE0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60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">
        <v>322</v>
      </c>
    </row>
    <row r="6" spans="1:16" ht="20.25" x14ac:dyDescent="0.4">
      <c r="B6" s="4" t="s">
        <v>19</v>
      </c>
      <c r="C6" s="3">
        <f ca="1">MONTH(TODAY())</f>
        <v>5</v>
      </c>
      <c r="G6" s="37" t="s">
        <v>323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L-FHN01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63" priority="2898" operator="containsText" text="#">
      <formula>NOT(ISERROR(SEARCH("#",H22)))</formula>
    </cfRule>
    <cfRule type="containsText" dxfId="1662" priority="2931" operator="containsText" text="BORED">
      <formula>NOT(ISERROR(SEARCH("BORED",H22)))</formula>
    </cfRule>
    <cfRule type="containsText" dxfId="1661" priority="2932" operator="containsText" text="HAPPY">
      <formula>NOT(ISERROR(SEARCH("HAPPY",H22)))</formula>
    </cfRule>
  </conditionalFormatting>
  <conditionalFormatting sqref="H16 H14">
    <cfRule type="iconSet" priority="2916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2855">
      <iconSet>
        <cfvo type="percent" val="0"/>
        <cfvo type="percent" val="33"/>
        <cfvo type="percent" val="67"/>
      </iconSet>
    </cfRule>
  </conditionalFormatting>
  <conditionalFormatting sqref="H17">
    <cfRule type="iconSet" priority="285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285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285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2850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2827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2935">
      <iconSet>
        <cfvo type="percent" val="0"/>
        <cfvo type="percent" val="33"/>
        <cfvo type="percent" val="67"/>
      </iconSet>
    </cfRule>
  </conditionalFormatting>
  <conditionalFormatting sqref="H13">
    <cfRule type="iconSet" priority="2826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2825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2783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2780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2779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60" priority="1229" operator="containsText" text="X">
      <formula>NOT(ISERROR(SEARCH("X",H24)))</formula>
    </cfRule>
    <cfRule type="containsText" dxfId="1659" priority="2774" operator="containsText" text="#">
      <formula>NOT(ISERROR(SEARCH("#",H24)))</formula>
    </cfRule>
    <cfRule type="containsText" dxfId="1658" priority="2777" operator="containsText" text="BORED">
      <formula>NOT(ISERROR(SEARCH("BORED",H24)))</formula>
    </cfRule>
    <cfRule type="containsText" dxfId="1657" priority="2778" operator="containsText" text="HAPPY">
      <formula>NOT(ISERROR(SEARCH("HAPPY",H24)))</formula>
    </cfRule>
  </conditionalFormatting>
  <conditionalFormatting sqref="H22">
    <cfRule type="containsText" dxfId="1656" priority="1233" operator="containsText" text="X">
      <formula>NOT(ISERROR(SEARCH("X",H22)))</formula>
    </cfRule>
  </conditionalFormatting>
  <conditionalFormatting sqref="H23">
    <cfRule type="containsText" dxfId="1655" priority="1232" operator="containsText" text="X">
      <formula>NOT(ISERROR(SEARCH("X",H23)))</formula>
    </cfRule>
  </conditionalFormatting>
  <conditionalFormatting sqref="I22:M23">
    <cfRule type="containsText" dxfId="1650" priority="20" operator="containsText" text="#">
      <formula>NOT(ISERROR(SEARCH("#",I22)))</formula>
    </cfRule>
    <cfRule type="containsText" dxfId="1649" priority="24" operator="containsText" text="BORED">
      <formula>NOT(ISERROR(SEARCH("BORED",I22)))</formula>
    </cfRule>
    <cfRule type="containsText" dxfId="164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47" priority="1" operator="containsText" text="X">
      <formula>NOT(ISERROR(SEARCH("X",I24)))</formula>
    </cfRule>
    <cfRule type="containsText" dxfId="1646" priority="4" operator="containsText" text="#">
      <formula>NOT(ISERROR(SEARCH("#",I24)))</formula>
    </cfRule>
    <cfRule type="containsText" dxfId="1645" priority="7" operator="containsText" text="BORED">
      <formula>NOT(ISERROR(SEARCH("BORED",I24)))</formula>
    </cfRule>
    <cfRule type="containsText" dxfId="1644" priority="8" operator="containsText" text="HAPPY">
      <formula>NOT(ISERROR(SEARCH("HAPPY",I24)))</formula>
    </cfRule>
  </conditionalFormatting>
  <conditionalFormatting sqref="I22:M22">
    <cfRule type="containsText" dxfId="1643" priority="3" operator="containsText" text="X">
      <formula>NOT(ISERROR(SEARCH("X",I22)))</formula>
    </cfRule>
  </conditionalFormatting>
  <conditionalFormatting sqref="I23:M23">
    <cfRule type="containsText" dxfId="164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99" operator="containsText" id="{B8FB2F19-DF3F-42A0-8387-49C1A567322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00" operator="containsText" id="{69C5F45C-4823-4E04-BDF5-97181754FB8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2775" operator="containsText" id="{B9D36A12-FAC5-45BB-A12D-D901A3D0CD1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76" operator="containsText" id="{B61FBB9D-811D-4EFE-B6F9-B9054B7C896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2EB6E0A-ADB4-47EC-9539-22D596EEC7D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7A139A6-D57E-4C78-9734-F97C9D79FCA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272D86D-92CE-4887-8FFC-5F4C1392A95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56DDEE1-0161-4066-85DD-8D2328F78D5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"SHN08"</f>
        <v>SHN08</v>
      </c>
    </row>
    <row r="6" spans="1:16" ht="20.25" x14ac:dyDescent="0.4">
      <c r="B6" s="4" t="s">
        <v>19</v>
      </c>
      <c r="C6" s="3">
        <f ca="1">MONTH(TODAY())</f>
        <v>5</v>
      </c>
      <c r="G6" s="37" t="s">
        <v>341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L-SHN08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95" priority="46" operator="containsText" text="#">
      <formula>NOT(ISERROR(SEARCH("#",H22)))</formula>
    </cfRule>
    <cfRule type="containsText" dxfId="1194" priority="50" operator="containsText" text="BORED">
      <formula>NOT(ISERROR(SEARCH("BORED",H22)))</formula>
    </cfRule>
    <cfRule type="containsText" dxfId="119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92" priority="27" operator="containsText" text="X">
      <formula>NOT(ISERROR(SEARCH("X",H24)))</formula>
    </cfRule>
    <cfRule type="containsText" dxfId="1191" priority="30" operator="containsText" text="#">
      <formula>NOT(ISERROR(SEARCH("#",H24)))</formula>
    </cfRule>
    <cfRule type="containsText" dxfId="1190" priority="33" operator="containsText" text="BORED">
      <formula>NOT(ISERROR(SEARCH("BORED",H24)))</formula>
    </cfRule>
    <cfRule type="containsText" dxfId="1189" priority="34" operator="containsText" text="HAPPY">
      <formula>NOT(ISERROR(SEARCH("HAPPY",H24)))</formula>
    </cfRule>
  </conditionalFormatting>
  <conditionalFormatting sqref="H22">
    <cfRule type="containsText" dxfId="1188" priority="29" operator="containsText" text="X">
      <formula>NOT(ISERROR(SEARCH("X",H22)))</formula>
    </cfRule>
  </conditionalFormatting>
  <conditionalFormatting sqref="H23">
    <cfRule type="containsText" dxfId="1187" priority="28" operator="containsText" text="X">
      <formula>NOT(ISERROR(SEARCH("X",H23)))</formula>
    </cfRule>
  </conditionalFormatting>
  <conditionalFormatting sqref="I22:M23">
    <cfRule type="containsText" dxfId="1182" priority="20" operator="containsText" text="#">
      <formula>NOT(ISERROR(SEARCH("#",I22)))</formula>
    </cfRule>
    <cfRule type="containsText" dxfId="1181" priority="24" operator="containsText" text="BORED">
      <formula>NOT(ISERROR(SEARCH("BORED",I22)))</formula>
    </cfRule>
    <cfRule type="containsText" dxfId="118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79" priority="1" operator="containsText" text="X">
      <formula>NOT(ISERROR(SEARCH("X",I24)))</formula>
    </cfRule>
    <cfRule type="containsText" dxfId="1178" priority="4" operator="containsText" text="#">
      <formula>NOT(ISERROR(SEARCH("#",I24)))</formula>
    </cfRule>
    <cfRule type="containsText" dxfId="1177" priority="7" operator="containsText" text="BORED">
      <formula>NOT(ISERROR(SEARCH("BORED",I24)))</formula>
    </cfRule>
    <cfRule type="containsText" dxfId="1176" priority="8" operator="containsText" text="HAPPY">
      <formula>NOT(ISERROR(SEARCH("HAPPY",I24)))</formula>
    </cfRule>
  </conditionalFormatting>
  <conditionalFormatting sqref="I22:M22">
    <cfRule type="containsText" dxfId="1175" priority="3" operator="containsText" text="X">
      <formula>NOT(ISERROR(SEARCH("X",I22)))</formula>
    </cfRule>
  </conditionalFormatting>
  <conditionalFormatting sqref="I23:M23">
    <cfRule type="containsText" dxfId="117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BDE9043-37A3-4B9F-82CD-6ED2CFC2437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50EC258E-B162-422A-86A8-333B8AD699B9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9A0FAF2-6D5D-493C-ABBC-F3049395569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202D9D9-3F58-4A01-A260-1756C5C429F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0CE2AF7-6B91-49C7-A5C7-552111533F37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B9B6267-9CED-478F-83B1-7E750353963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0DDF9ECD-62AA-448F-A1EE-E50321A0CF5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F29B218A-2911-4550-B862-55B57C80772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"SHN09"</f>
        <v>SHN09</v>
      </c>
    </row>
    <row r="6" spans="1:16" ht="20.25" x14ac:dyDescent="0.4">
      <c r="B6" s="4" t="s">
        <v>19</v>
      </c>
      <c r="C6" s="3">
        <f ca="1">MONTH(TODAY())</f>
        <v>5</v>
      </c>
      <c r="G6" s="37" t="s">
        <v>342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-2584546</v>
      </c>
      <c r="I9" s="11">
        <v>-2825453</v>
      </c>
      <c r="J9" s="11">
        <v>-560000</v>
      </c>
      <c r="K9" s="11">
        <v>-1396364</v>
      </c>
      <c r="L9" s="11">
        <v>-895091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-2584546</v>
      </c>
      <c r="I10" s="15">
        <v>-2825453</v>
      </c>
      <c r="J10" s="15">
        <v>-560000</v>
      </c>
      <c r="K10" s="15">
        <v>-1396364</v>
      </c>
      <c r="L10" s="15">
        <v>-895091</v>
      </c>
      <c r="M10" s="15">
        <v>0</v>
      </c>
    </row>
    <row r="11" spans="1:16" ht="18.75" x14ac:dyDescent="0.3">
      <c r="B11" s="4" t="s">
        <v>22</v>
      </c>
      <c r="C11" s="3" t="str">
        <f>"L-"&amp;$G$5</f>
        <v>L-SHN09</v>
      </c>
      <c r="F11" s="16"/>
      <c r="G11" s="17" t="s">
        <v>9</v>
      </c>
      <c r="H11" s="18">
        <v>2843000</v>
      </c>
      <c r="I11" s="18">
        <v>3108000</v>
      </c>
      <c r="J11" s="18">
        <v>616000</v>
      </c>
      <c r="K11" s="18">
        <v>1536000</v>
      </c>
      <c r="L11" s="18">
        <v>984600</v>
      </c>
      <c r="M11" s="18">
        <v>0</v>
      </c>
    </row>
    <row r="12" spans="1:16" ht="18.75" x14ac:dyDescent="0.3">
      <c r="F12" s="16"/>
      <c r="G12" s="19" t="s">
        <v>11</v>
      </c>
      <c r="H12" s="20">
        <v>2843000</v>
      </c>
      <c r="I12" s="20">
        <v>3108000</v>
      </c>
      <c r="J12" s="20">
        <v>616000</v>
      </c>
      <c r="K12" s="20">
        <v>1536000</v>
      </c>
      <c r="L12" s="20">
        <v>984600</v>
      </c>
      <c r="M12" s="20">
        <v>0</v>
      </c>
    </row>
    <row r="13" spans="1:16" ht="18.75" x14ac:dyDescent="0.3">
      <c r="F13" s="16"/>
      <c r="G13" s="17" t="s">
        <v>13</v>
      </c>
      <c r="H13" s="21">
        <v>8</v>
      </c>
      <c r="I13" s="21">
        <v>6</v>
      </c>
      <c r="J13" s="21">
        <v>1</v>
      </c>
      <c r="K13" s="21">
        <v>2</v>
      </c>
      <c r="L13" s="21">
        <v>4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6</v>
      </c>
      <c r="J15" s="21">
        <v>1</v>
      </c>
      <c r="K15" s="21">
        <v>2</v>
      </c>
      <c r="L15" s="21">
        <v>4</v>
      </c>
      <c r="M15" s="21">
        <v>0</v>
      </c>
    </row>
    <row r="16" spans="1:16" ht="18.75" x14ac:dyDescent="0.35">
      <c r="F16" s="23"/>
      <c r="G16" s="19" t="s">
        <v>11</v>
      </c>
      <c r="H16" s="20">
        <v>2843000</v>
      </c>
      <c r="I16" s="20">
        <v>3108000</v>
      </c>
      <c r="J16" s="20">
        <v>616000</v>
      </c>
      <c r="K16" s="20">
        <v>1536000</v>
      </c>
      <c r="L16" s="20">
        <v>984600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2843000</v>
      </c>
      <c r="I17" s="25">
        <v>3108000</v>
      </c>
      <c r="J17" s="25">
        <v>616000</v>
      </c>
      <c r="K17" s="25">
        <v>1536000</v>
      </c>
      <c r="L17" s="25">
        <v>984600</v>
      </c>
      <c r="M17" s="25">
        <v>0</v>
      </c>
    </row>
    <row r="18" spans="6:13" ht="18.75" x14ac:dyDescent="0.3">
      <c r="F18" s="16"/>
      <c r="G18" s="14" t="s">
        <v>17</v>
      </c>
      <c r="H18" s="26">
        <v>-2584546</v>
      </c>
      <c r="I18" s="26">
        <v>-2825453</v>
      </c>
      <c r="J18" s="26">
        <v>-560000</v>
      </c>
      <c r="K18" s="26">
        <v>-1396364</v>
      </c>
      <c r="L18" s="26">
        <v>-895091</v>
      </c>
      <c r="M18" s="26">
        <v>0</v>
      </c>
    </row>
    <row r="19" spans="6:13" ht="18.75" x14ac:dyDescent="0.3">
      <c r="F19" s="16"/>
      <c r="G19" s="10" t="s">
        <v>16</v>
      </c>
      <c r="H19" s="11">
        <v>-2584546</v>
      </c>
      <c r="I19" s="11">
        <v>-2825453</v>
      </c>
      <c r="J19" s="11">
        <v>-560000</v>
      </c>
      <c r="K19" s="11">
        <v>-1396364</v>
      </c>
      <c r="L19" s="11">
        <v>-895091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69" priority="46" operator="containsText" text="#">
      <formula>NOT(ISERROR(SEARCH("#",H22)))</formula>
    </cfRule>
    <cfRule type="containsText" dxfId="1168" priority="50" operator="containsText" text="BORED">
      <formula>NOT(ISERROR(SEARCH("BORED",H22)))</formula>
    </cfRule>
    <cfRule type="containsText" dxfId="116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66" priority="27" operator="containsText" text="X">
      <formula>NOT(ISERROR(SEARCH("X",H24)))</formula>
    </cfRule>
    <cfRule type="containsText" dxfId="1165" priority="30" operator="containsText" text="#">
      <formula>NOT(ISERROR(SEARCH("#",H24)))</formula>
    </cfRule>
    <cfRule type="containsText" dxfId="1164" priority="33" operator="containsText" text="BORED">
      <formula>NOT(ISERROR(SEARCH("BORED",H24)))</formula>
    </cfRule>
    <cfRule type="containsText" dxfId="1163" priority="34" operator="containsText" text="HAPPY">
      <formula>NOT(ISERROR(SEARCH("HAPPY",H24)))</formula>
    </cfRule>
  </conditionalFormatting>
  <conditionalFormatting sqref="H22">
    <cfRule type="containsText" dxfId="1162" priority="29" operator="containsText" text="X">
      <formula>NOT(ISERROR(SEARCH("X",H22)))</formula>
    </cfRule>
  </conditionalFormatting>
  <conditionalFormatting sqref="H23">
    <cfRule type="containsText" dxfId="1161" priority="28" operator="containsText" text="X">
      <formula>NOT(ISERROR(SEARCH("X",H23)))</formula>
    </cfRule>
  </conditionalFormatting>
  <conditionalFormatting sqref="I22:M23">
    <cfRule type="containsText" dxfId="1156" priority="20" operator="containsText" text="#">
      <formula>NOT(ISERROR(SEARCH("#",I22)))</formula>
    </cfRule>
    <cfRule type="containsText" dxfId="1155" priority="24" operator="containsText" text="BORED">
      <formula>NOT(ISERROR(SEARCH("BORED",I22)))</formula>
    </cfRule>
    <cfRule type="containsText" dxfId="115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53" priority="1" operator="containsText" text="X">
      <formula>NOT(ISERROR(SEARCH("X",I24)))</formula>
    </cfRule>
    <cfRule type="containsText" dxfId="1152" priority="4" operator="containsText" text="#">
      <formula>NOT(ISERROR(SEARCH("#",I24)))</formula>
    </cfRule>
    <cfRule type="containsText" dxfId="1151" priority="7" operator="containsText" text="BORED">
      <formula>NOT(ISERROR(SEARCH("BORED",I24)))</formula>
    </cfRule>
    <cfRule type="containsText" dxfId="1150" priority="8" operator="containsText" text="HAPPY">
      <formula>NOT(ISERROR(SEARCH("HAPPY",I24)))</formula>
    </cfRule>
  </conditionalFormatting>
  <conditionalFormatting sqref="I22:M22">
    <cfRule type="containsText" dxfId="1149" priority="3" operator="containsText" text="X">
      <formula>NOT(ISERROR(SEARCH("X",I22)))</formula>
    </cfRule>
  </conditionalFormatting>
  <conditionalFormatting sqref="I23:M23">
    <cfRule type="containsText" dxfId="114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B06BF5F-B0EA-4868-BA13-CD34B41AAB9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CA96734-434E-410C-8DFD-AE74A3C1D1B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9866933-37B5-43E6-917D-1F75916BF8F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A874EBC-CCEA-4684-81C6-11E1B7753D0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AED2E5D-3FD8-4A91-9EAB-09DFEAC5471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6F8ABA5-EAFE-43AA-9563-007264E4F04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FF07D29-C8EC-4B3D-86B0-F48A72872F1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0A1658A-1F37-412D-8B76-9E6FCDDB26C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189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"SHN10"</f>
        <v>SHN10</v>
      </c>
    </row>
    <row r="6" spans="1:16" ht="20.25" x14ac:dyDescent="0.4">
      <c r="B6" s="4" t="s">
        <v>19</v>
      </c>
      <c r="C6" s="3">
        <f ca="1">MONTH(TODAY())</f>
        <v>5</v>
      </c>
      <c r="G6" s="37" t="s">
        <v>343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L-SHN10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8</v>
      </c>
      <c r="J15" s="21">
        <v>6</v>
      </c>
      <c r="K15" s="21">
        <v>13</v>
      </c>
      <c r="L15" s="21">
        <v>4</v>
      </c>
      <c r="M15" s="21">
        <v>0</v>
      </c>
    </row>
    <row r="16" spans="1:16" ht="18.75" x14ac:dyDescent="0.35">
      <c r="F16" s="23"/>
      <c r="G16" s="19" t="s">
        <v>11</v>
      </c>
      <c r="H16" s="20">
        <v>5166000</v>
      </c>
      <c r="I16" s="20">
        <v>5392000</v>
      </c>
      <c r="J16" s="20">
        <v>2630000</v>
      </c>
      <c r="K16" s="20">
        <v>7735000</v>
      </c>
      <c r="L16" s="20">
        <v>1821000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5166000</v>
      </c>
      <c r="I17" s="25">
        <v>5392000</v>
      </c>
      <c r="J17" s="25">
        <v>2630000</v>
      </c>
      <c r="K17" s="25">
        <v>7735000</v>
      </c>
      <c r="L17" s="25">
        <v>1821000</v>
      </c>
      <c r="M17" s="25">
        <v>0</v>
      </c>
    </row>
    <row r="18" spans="6:13" ht="18.75" x14ac:dyDescent="0.3">
      <c r="F18" s="16"/>
      <c r="G18" s="14" t="s">
        <v>17</v>
      </c>
      <c r="H18" s="26">
        <v>-4696364</v>
      </c>
      <c r="I18" s="26">
        <v>-4901817</v>
      </c>
      <c r="J18" s="26">
        <v>-2390908</v>
      </c>
      <c r="K18" s="26">
        <v>-7031814</v>
      </c>
      <c r="L18" s="26">
        <v>-1655454</v>
      </c>
      <c r="M18" s="26">
        <v>0</v>
      </c>
    </row>
    <row r="19" spans="6:13" ht="18.75" x14ac:dyDescent="0.3">
      <c r="F19" s="16"/>
      <c r="G19" s="10" t="s">
        <v>16</v>
      </c>
      <c r="H19" s="11">
        <v>-4696364</v>
      </c>
      <c r="I19" s="11">
        <v>-4901817</v>
      </c>
      <c r="J19" s="11">
        <v>-2390908</v>
      </c>
      <c r="K19" s="11">
        <v>-7031814</v>
      </c>
      <c r="L19" s="11">
        <v>-1655454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X</v>
      </c>
      <c r="I22" s="29" t="str">
        <f t="shared" ref="I22:M22" si="0">IF(I$13=I$15,"=","X")</f>
        <v>X</v>
      </c>
      <c r="J22" s="29" t="str">
        <f t="shared" si="0"/>
        <v>X</v>
      </c>
      <c r="K22" s="29" t="str">
        <f t="shared" si="0"/>
        <v>X</v>
      </c>
      <c r="L22" s="29" t="str">
        <f t="shared" si="0"/>
        <v>X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X</v>
      </c>
      <c r="I23" s="29" t="str">
        <f t="shared" ref="I23:M23" si="1">IF(AND(ROUND(I11,0)=ROUND(I12,0),ROUND(I16,0)=ROUND(I17,0),ROUND(I12,0)=ROUND(I16,0)),"=","X")</f>
        <v>X</v>
      </c>
      <c r="J23" s="29" t="str">
        <f t="shared" si="1"/>
        <v>X</v>
      </c>
      <c r="K23" s="29" t="str">
        <f t="shared" si="1"/>
        <v>X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X</v>
      </c>
      <c r="I24" s="29" t="str">
        <f t="shared" ref="I24:M24" si="2">IF(AND(ROUND(I$9,0)=ROUND(I$10,0),ROUND(I$18,0)=ROUND(I$19,0),ROUND(I$9,0)=ROUND(I$19,0)),"=","X")</f>
        <v>X</v>
      </c>
      <c r="J24" s="29" t="str">
        <f t="shared" si="2"/>
        <v>X</v>
      </c>
      <c r="K24" s="29" t="str">
        <f t="shared" si="2"/>
        <v>X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43" priority="46" operator="containsText" text="#">
      <formula>NOT(ISERROR(SEARCH("#",H22)))</formula>
    </cfRule>
    <cfRule type="containsText" dxfId="1142" priority="50" operator="containsText" text="BORED">
      <formula>NOT(ISERROR(SEARCH("BORED",H22)))</formula>
    </cfRule>
    <cfRule type="containsText" dxfId="114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40" priority="27" operator="containsText" text="X">
      <formula>NOT(ISERROR(SEARCH("X",H24)))</formula>
    </cfRule>
    <cfRule type="containsText" dxfId="1139" priority="30" operator="containsText" text="#">
      <formula>NOT(ISERROR(SEARCH("#",H24)))</formula>
    </cfRule>
    <cfRule type="containsText" dxfId="1138" priority="33" operator="containsText" text="BORED">
      <formula>NOT(ISERROR(SEARCH("BORED",H24)))</formula>
    </cfRule>
    <cfRule type="containsText" dxfId="1137" priority="34" operator="containsText" text="HAPPY">
      <formula>NOT(ISERROR(SEARCH("HAPPY",H24)))</formula>
    </cfRule>
  </conditionalFormatting>
  <conditionalFormatting sqref="H22">
    <cfRule type="containsText" dxfId="1136" priority="29" operator="containsText" text="X">
      <formula>NOT(ISERROR(SEARCH("X",H22)))</formula>
    </cfRule>
  </conditionalFormatting>
  <conditionalFormatting sqref="H23">
    <cfRule type="containsText" dxfId="1135" priority="28" operator="containsText" text="X">
      <formula>NOT(ISERROR(SEARCH("X",H23)))</formula>
    </cfRule>
  </conditionalFormatting>
  <conditionalFormatting sqref="I22:M23">
    <cfRule type="containsText" dxfId="1130" priority="20" operator="containsText" text="#">
      <formula>NOT(ISERROR(SEARCH("#",I22)))</formula>
    </cfRule>
    <cfRule type="containsText" dxfId="1129" priority="24" operator="containsText" text="BORED">
      <formula>NOT(ISERROR(SEARCH("BORED",I22)))</formula>
    </cfRule>
    <cfRule type="containsText" dxfId="112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27" priority="1" operator="containsText" text="X">
      <formula>NOT(ISERROR(SEARCH("X",I24)))</formula>
    </cfRule>
    <cfRule type="containsText" dxfId="1126" priority="4" operator="containsText" text="#">
      <formula>NOT(ISERROR(SEARCH("#",I24)))</formula>
    </cfRule>
    <cfRule type="containsText" dxfId="1125" priority="7" operator="containsText" text="BORED">
      <formula>NOT(ISERROR(SEARCH("BORED",I24)))</formula>
    </cfRule>
    <cfRule type="containsText" dxfId="1124" priority="8" operator="containsText" text="HAPPY">
      <formula>NOT(ISERROR(SEARCH("HAPPY",I24)))</formula>
    </cfRule>
  </conditionalFormatting>
  <conditionalFormatting sqref="I22:M22">
    <cfRule type="containsText" dxfId="1123" priority="3" operator="containsText" text="X">
      <formula>NOT(ISERROR(SEARCH("X",I22)))</formula>
    </cfRule>
  </conditionalFormatting>
  <conditionalFormatting sqref="I23:M23">
    <cfRule type="containsText" dxfId="112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A912215C-686F-4F8A-AADB-C9A0EC16D51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13A7BF27-4FB0-4F71-AAFD-D8C990FB6FB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4AC6593-6CC0-4594-B4CE-D8E696B159E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2C5E1BC-D297-46C7-92DB-F15A270D055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2F16390-A22B-4868-8E8C-79B96D772F5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C15B5C1-2CEE-4E9B-B45C-11A67E55600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702CC95-1367-422A-821B-A494AE94CC1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53F7D2C-CD36-465D-BA62-6FF8404397E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"SHN11"</f>
        <v>SHN11</v>
      </c>
    </row>
    <row r="6" spans="1:16" ht="20.25" x14ac:dyDescent="0.4">
      <c r="B6" s="4" t="s">
        <v>19</v>
      </c>
      <c r="C6" s="3">
        <f ca="1">MONTH(TODAY())</f>
        <v>5</v>
      </c>
      <c r="G6" s="37" t="s">
        <v>344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-10628181</v>
      </c>
      <c r="I9" s="11">
        <v>-4041545</v>
      </c>
      <c r="J9" s="11">
        <v>-2634726</v>
      </c>
      <c r="K9" s="11">
        <v>-3761818</v>
      </c>
      <c r="L9" s="11">
        <v>-3746363</v>
      </c>
      <c r="M9" s="11">
        <v>-612727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-10628181</v>
      </c>
      <c r="I10" s="15">
        <v>-4041545</v>
      </c>
      <c r="J10" s="15">
        <v>-2634726</v>
      </c>
      <c r="K10" s="15">
        <v>-3761818</v>
      </c>
      <c r="L10" s="15">
        <v>-3746363</v>
      </c>
      <c r="M10" s="15">
        <v>-612727</v>
      </c>
    </row>
    <row r="11" spans="1:16" ht="18.75" x14ac:dyDescent="0.3">
      <c r="B11" s="4" t="s">
        <v>22</v>
      </c>
      <c r="C11" s="3" t="str">
        <f>"L-"&amp;$G$5</f>
        <v>L-SHN11</v>
      </c>
      <c r="F11" s="16"/>
      <c r="G11" s="17" t="s">
        <v>9</v>
      </c>
      <c r="H11" s="18">
        <v>11691000</v>
      </c>
      <c r="I11" s="18">
        <v>4445700</v>
      </c>
      <c r="J11" s="18">
        <v>2898200</v>
      </c>
      <c r="K11" s="18">
        <v>4138000</v>
      </c>
      <c r="L11" s="18">
        <v>4121000</v>
      </c>
      <c r="M11" s="18">
        <v>674000</v>
      </c>
    </row>
    <row r="12" spans="1:16" ht="18.75" x14ac:dyDescent="0.3">
      <c r="F12" s="16"/>
      <c r="G12" s="19" t="s">
        <v>11</v>
      </c>
      <c r="H12" s="20">
        <v>11691000</v>
      </c>
      <c r="I12" s="20">
        <v>4445700</v>
      </c>
      <c r="J12" s="20">
        <v>2898200</v>
      </c>
      <c r="K12" s="20">
        <v>4138000</v>
      </c>
      <c r="L12" s="20">
        <v>4121000</v>
      </c>
      <c r="M12" s="20">
        <v>674000</v>
      </c>
    </row>
    <row r="13" spans="1:16" ht="18.75" x14ac:dyDescent="0.3">
      <c r="F13" s="16"/>
      <c r="G13" s="17" t="s">
        <v>13</v>
      </c>
      <c r="H13" s="21">
        <v>21</v>
      </c>
      <c r="I13" s="21">
        <v>14</v>
      </c>
      <c r="J13" s="21">
        <v>8</v>
      </c>
      <c r="K13" s="21">
        <v>8</v>
      </c>
      <c r="L13" s="21">
        <v>16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21</v>
      </c>
      <c r="I15" s="21">
        <v>14</v>
      </c>
      <c r="J15" s="21">
        <v>8</v>
      </c>
      <c r="K15" s="21">
        <v>8</v>
      </c>
      <c r="L15" s="21">
        <v>16</v>
      </c>
      <c r="M15" s="21">
        <v>3</v>
      </c>
    </row>
    <row r="16" spans="1:16" ht="18.75" x14ac:dyDescent="0.35">
      <c r="F16" s="23"/>
      <c r="G16" s="19" t="s">
        <v>11</v>
      </c>
      <c r="H16" s="20">
        <v>11691000</v>
      </c>
      <c r="I16" s="20">
        <v>4445700</v>
      </c>
      <c r="J16" s="20">
        <v>2898200</v>
      </c>
      <c r="K16" s="20">
        <v>4138000</v>
      </c>
      <c r="L16" s="20">
        <v>4121000</v>
      </c>
      <c r="M16" s="20">
        <v>674000</v>
      </c>
      <c r="P16" s="24"/>
    </row>
    <row r="17" spans="6:13" ht="18.75" x14ac:dyDescent="0.35">
      <c r="F17" s="23"/>
      <c r="G17" s="17" t="s">
        <v>9</v>
      </c>
      <c r="H17" s="25">
        <v>11691000</v>
      </c>
      <c r="I17" s="25">
        <v>4445700</v>
      </c>
      <c r="J17" s="25">
        <v>2898200</v>
      </c>
      <c r="K17" s="25">
        <v>4138000</v>
      </c>
      <c r="L17" s="25">
        <v>4121000</v>
      </c>
      <c r="M17" s="25">
        <v>674000</v>
      </c>
    </row>
    <row r="18" spans="6:13" ht="18.75" x14ac:dyDescent="0.3">
      <c r="F18" s="16"/>
      <c r="G18" s="14" t="s">
        <v>17</v>
      </c>
      <c r="H18" s="26">
        <v>-10628181</v>
      </c>
      <c r="I18" s="26">
        <v>-4041545</v>
      </c>
      <c r="J18" s="26">
        <v>-2634726</v>
      </c>
      <c r="K18" s="26">
        <v>-3761818</v>
      </c>
      <c r="L18" s="26">
        <v>-3746363</v>
      </c>
      <c r="M18" s="26">
        <v>-612727</v>
      </c>
    </row>
    <row r="19" spans="6:13" ht="18.75" x14ac:dyDescent="0.3">
      <c r="F19" s="16"/>
      <c r="G19" s="10" t="s">
        <v>16</v>
      </c>
      <c r="H19" s="11">
        <v>-10628181</v>
      </c>
      <c r="I19" s="11">
        <v>-4041545</v>
      </c>
      <c r="J19" s="11">
        <v>-2634726</v>
      </c>
      <c r="K19" s="11">
        <v>-3761818</v>
      </c>
      <c r="L19" s="11">
        <v>-3746363</v>
      </c>
      <c r="M19" s="11">
        <v>-612727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117" priority="46" operator="containsText" text="#">
      <formula>NOT(ISERROR(SEARCH("#",H22)))</formula>
    </cfRule>
    <cfRule type="containsText" dxfId="1116" priority="50" operator="containsText" text="BORED">
      <formula>NOT(ISERROR(SEARCH("BORED",H22)))</formula>
    </cfRule>
    <cfRule type="containsText" dxfId="111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114" priority="27" operator="containsText" text="X">
      <formula>NOT(ISERROR(SEARCH("X",H24)))</formula>
    </cfRule>
    <cfRule type="containsText" dxfId="1113" priority="30" operator="containsText" text="#">
      <formula>NOT(ISERROR(SEARCH("#",H24)))</formula>
    </cfRule>
    <cfRule type="containsText" dxfId="1112" priority="33" operator="containsText" text="BORED">
      <formula>NOT(ISERROR(SEARCH("BORED",H24)))</formula>
    </cfRule>
    <cfRule type="containsText" dxfId="1111" priority="34" operator="containsText" text="HAPPY">
      <formula>NOT(ISERROR(SEARCH("HAPPY",H24)))</formula>
    </cfRule>
  </conditionalFormatting>
  <conditionalFormatting sqref="H22">
    <cfRule type="containsText" dxfId="1110" priority="29" operator="containsText" text="X">
      <formula>NOT(ISERROR(SEARCH("X",H22)))</formula>
    </cfRule>
  </conditionalFormatting>
  <conditionalFormatting sqref="H23">
    <cfRule type="containsText" dxfId="1109" priority="28" operator="containsText" text="X">
      <formula>NOT(ISERROR(SEARCH("X",H23)))</formula>
    </cfRule>
  </conditionalFormatting>
  <conditionalFormatting sqref="I22:M23">
    <cfRule type="containsText" dxfId="1104" priority="20" operator="containsText" text="#">
      <formula>NOT(ISERROR(SEARCH("#",I22)))</formula>
    </cfRule>
    <cfRule type="containsText" dxfId="1103" priority="24" operator="containsText" text="BORED">
      <formula>NOT(ISERROR(SEARCH("BORED",I22)))</formula>
    </cfRule>
    <cfRule type="containsText" dxfId="110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01" priority="1" operator="containsText" text="X">
      <formula>NOT(ISERROR(SEARCH("X",I24)))</formula>
    </cfRule>
    <cfRule type="containsText" dxfId="1100" priority="4" operator="containsText" text="#">
      <formula>NOT(ISERROR(SEARCH("#",I24)))</formula>
    </cfRule>
    <cfRule type="containsText" dxfId="1099" priority="7" operator="containsText" text="BORED">
      <formula>NOT(ISERROR(SEARCH("BORED",I24)))</formula>
    </cfRule>
    <cfRule type="containsText" dxfId="1098" priority="8" operator="containsText" text="HAPPY">
      <formula>NOT(ISERROR(SEARCH("HAPPY",I24)))</formula>
    </cfRule>
  </conditionalFormatting>
  <conditionalFormatting sqref="I22:M22">
    <cfRule type="containsText" dxfId="1097" priority="3" operator="containsText" text="X">
      <formula>NOT(ISERROR(SEARCH("X",I22)))</formula>
    </cfRule>
  </conditionalFormatting>
  <conditionalFormatting sqref="I23:M23">
    <cfRule type="containsText" dxfId="109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04C2EBE-3349-48E8-A614-30A3A5E4D2F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9FFD458-D64F-403E-9A59-D04FAD8AF51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7E518087-1600-4E1B-BE9D-FFD007FC7F2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7F3B57D-2706-4BD4-9F83-4228407A734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789745A-D5F0-4AE4-8B3A-43A4D97436A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86B7E16-95BC-4AD0-8A15-74FCBF0ABEA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8306C99-3B97-4E6B-9834-769AAFE5C4E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170D41E-03DE-4F5A-B7C4-25437602C0E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"SHN12"</f>
        <v>SHN12</v>
      </c>
    </row>
    <row r="6" spans="1:16" ht="20.25" x14ac:dyDescent="0.4">
      <c r="B6" s="4" t="s">
        <v>19</v>
      </c>
      <c r="C6" s="3">
        <f ca="1">MONTH(TODAY())</f>
        <v>5</v>
      </c>
      <c r="G6" s="37" t="s">
        <v>345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-20047270</v>
      </c>
      <c r="I9" s="11">
        <v>-21769182</v>
      </c>
      <c r="J9" s="11">
        <v>-32577952</v>
      </c>
      <c r="K9" s="11">
        <v>-20064997</v>
      </c>
      <c r="L9" s="11">
        <v>-23630995</v>
      </c>
      <c r="M9" s="11">
        <v>-10055454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-20047270</v>
      </c>
      <c r="I10" s="15">
        <v>-21769182</v>
      </c>
      <c r="J10" s="15">
        <v>-32577952</v>
      </c>
      <c r="K10" s="15">
        <v>-20064997</v>
      </c>
      <c r="L10" s="15">
        <v>-23630995</v>
      </c>
      <c r="M10" s="15">
        <v>-10055454</v>
      </c>
    </row>
    <row r="11" spans="1:16" ht="18.75" x14ac:dyDescent="0.3">
      <c r="B11" s="4" t="s">
        <v>22</v>
      </c>
      <c r="C11" s="3" t="str">
        <f>"L-"&amp;$G$5</f>
        <v>L-SHN12</v>
      </c>
      <c r="F11" s="16"/>
      <c r="G11" s="17" t="s">
        <v>9</v>
      </c>
      <c r="H11" s="18">
        <v>22052000</v>
      </c>
      <c r="I11" s="18">
        <v>23946100</v>
      </c>
      <c r="J11" s="18">
        <v>35835750</v>
      </c>
      <c r="K11" s="18">
        <v>22071500</v>
      </c>
      <c r="L11" s="18">
        <v>25994100</v>
      </c>
      <c r="M11" s="18">
        <v>11061000</v>
      </c>
    </row>
    <row r="12" spans="1:16" ht="18.75" x14ac:dyDescent="0.3">
      <c r="F12" s="16"/>
      <c r="G12" s="19" t="s">
        <v>11</v>
      </c>
      <c r="H12" s="20">
        <v>22052000</v>
      </c>
      <c r="I12" s="20">
        <v>23946100</v>
      </c>
      <c r="J12" s="20">
        <v>35835750</v>
      </c>
      <c r="K12" s="20">
        <v>22071500</v>
      </c>
      <c r="L12" s="20">
        <v>25994100</v>
      </c>
      <c r="M12" s="20">
        <v>11061000</v>
      </c>
    </row>
    <row r="13" spans="1:16" ht="18.75" x14ac:dyDescent="0.3">
      <c r="F13" s="16"/>
      <c r="G13" s="17" t="s">
        <v>13</v>
      </c>
      <c r="H13" s="21">
        <v>29</v>
      </c>
      <c r="I13" s="21">
        <v>38</v>
      </c>
      <c r="J13" s="21">
        <v>63</v>
      </c>
      <c r="K13" s="21">
        <v>45</v>
      </c>
      <c r="L13" s="21">
        <v>35</v>
      </c>
      <c r="M13" s="21">
        <v>12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29</v>
      </c>
      <c r="I15" s="21">
        <v>38</v>
      </c>
      <c r="J15" s="21">
        <v>63</v>
      </c>
      <c r="K15" s="21">
        <v>45</v>
      </c>
      <c r="L15" s="21">
        <v>35</v>
      </c>
      <c r="M15" s="21">
        <v>12</v>
      </c>
    </row>
    <row r="16" spans="1:16" ht="18.75" x14ac:dyDescent="0.35">
      <c r="F16" s="23"/>
      <c r="G16" s="19" t="s">
        <v>11</v>
      </c>
      <c r="H16" s="20">
        <v>22052000</v>
      </c>
      <c r="I16" s="20">
        <v>23946100</v>
      </c>
      <c r="J16" s="20">
        <v>35835750</v>
      </c>
      <c r="K16" s="20">
        <v>22071500</v>
      </c>
      <c r="L16" s="20">
        <v>25994100</v>
      </c>
      <c r="M16" s="20">
        <v>11061000</v>
      </c>
      <c r="P16" s="24"/>
    </row>
    <row r="17" spans="6:13" ht="18.75" x14ac:dyDescent="0.35">
      <c r="F17" s="23"/>
      <c r="G17" s="17" t="s">
        <v>9</v>
      </c>
      <c r="H17" s="25">
        <v>22052000</v>
      </c>
      <c r="I17" s="25">
        <v>23946100</v>
      </c>
      <c r="J17" s="25">
        <v>35835750</v>
      </c>
      <c r="K17" s="25">
        <v>22071500</v>
      </c>
      <c r="L17" s="25">
        <v>25994100</v>
      </c>
      <c r="M17" s="25">
        <v>11061000</v>
      </c>
    </row>
    <row r="18" spans="6:13" ht="18.75" x14ac:dyDescent="0.3">
      <c r="F18" s="16"/>
      <c r="G18" s="14" t="s">
        <v>17</v>
      </c>
      <c r="H18" s="26">
        <v>-20047270</v>
      </c>
      <c r="I18" s="26">
        <v>-21769182</v>
      </c>
      <c r="J18" s="26">
        <v>-32577952</v>
      </c>
      <c r="K18" s="26">
        <v>-20064997</v>
      </c>
      <c r="L18" s="26">
        <v>-23630995</v>
      </c>
      <c r="M18" s="26">
        <v>-10055454</v>
      </c>
    </row>
    <row r="19" spans="6:13" ht="18.75" x14ac:dyDescent="0.3">
      <c r="F19" s="16"/>
      <c r="G19" s="10" t="s">
        <v>16</v>
      </c>
      <c r="H19" s="11">
        <v>-20047270</v>
      </c>
      <c r="I19" s="11">
        <v>-21769182</v>
      </c>
      <c r="J19" s="11">
        <v>-32577952</v>
      </c>
      <c r="K19" s="11">
        <v>-20064997</v>
      </c>
      <c r="L19" s="11">
        <v>-23630995</v>
      </c>
      <c r="M19" s="11">
        <v>-10055454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91" priority="46" operator="containsText" text="#">
      <formula>NOT(ISERROR(SEARCH("#",H22)))</formula>
    </cfRule>
    <cfRule type="containsText" dxfId="1090" priority="50" operator="containsText" text="BORED">
      <formula>NOT(ISERROR(SEARCH("BORED",H22)))</formula>
    </cfRule>
    <cfRule type="containsText" dxfId="108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88" priority="27" operator="containsText" text="X">
      <formula>NOT(ISERROR(SEARCH("X",H24)))</formula>
    </cfRule>
    <cfRule type="containsText" dxfId="1087" priority="30" operator="containsText" text="#">
      <formula>NOT(ISERROR(SEARCH("#",H24)))</formula>
    </cfRule>
    <cfRule type="containsText" dxfId="1086" priority="33" operator="containsText" text="BORED">
      <formula>NOT(ISERROR(SEARCH("BORED",H24)))</formula>
    </cfRule>
    <cfRule type="containsText" dxfId="1085" priority="34" operator="containsText" text="HAPPY">
      <formula>NOT(ISERROR(SEARCH("HAPPY",H24)))</formula>
    </cfRule>
  </conditionalFormatting>
  <conditionalFormatting sqref="H22">
    <cfRule type="containsText" dxfId="1084" priority="29" operator="containsText" text="X">
      <formula>NOT(ISERROR(SEARCH("X",H22)))</formula>
    </cfRule>
  </conditionalFormatting>
  <conditionalFormatting sqref="H23">
    <cfRule type="containsText" dxfId="1083" priority="28" operator="containsText" text="X">
      <formula>NOT(ISERROR(SEARCH("X",H23)))</formula>
    </cfRule>
  </conditionalFormatting>
  <conditionalFormatting sqref="I22:M23">
    <cfRule type="containsText" dxfId="1078" priority="20" operator="containsText" text="#">
      <formula>NOT(ISERROR(SEARCH("#",I22)))</formula>
    </cfRule>
    <cfRule type="containsText" dxfId="1077" priority="24" operator="containsText" text="BORED">
      <formula>NOT(ISERROR(SEARCH("BORED",I22)))</formula>
    </cfRule>
    <cfRule type="containsText" dxfId="107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75" priority="1" operator="containsText" text="X">
      <formula>NOT(ISERROR(SEARCH("X",I24)))</formula>
    </cfRule>
    <cfRule type="containsText" dxfId="1074" priority="4" operator="containsText" text="#">
      <formula>NOT(ISERROR(SEARCH("#",I24)))</formula>
    </cfRule>
    <cfRule type="containsText" dxfId="1073" priority="7" operator="containsText" text="BORED">
      <formula>NOT(ISERROR(SEARCH("BORED",I24)))</formula>
    </cfRule>
    <cfRule type="containsText" dxfId="1072" priority="8" operator="containsText" text="HAPPY">
      <formula>NOT(ISERROR(SEARCH("HAPPY",I24)))</formula>
    </cfRule>
  </conditionalFormatting>
  <conditionalFormatting sqref="I22:M22">
    <cfRule type="containsText" dxfId="1071" priority="3" operator="containsText" text="X">
      <formula>NOT(ISERROR(SEARCH("X",I22)))</formula>
    </cfRule>
  </conditionalFormatting>
  <conditionalFormatting sqref="I23:M23">
    <cfRule type="containsText" dxfId="107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2C88FCE-D408-46B1-8B88-B6376C8C71B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B0ACD5B-AA15-49B0-B78A-0B93A018D20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5515F67-C4ED-48DB-BC3B-B3EFD9B3DF0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B9D2479-937D-4A6D-BA27-92B55F86AF7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6596D3B-F2FB-45EC-ADFE-2298AE1BDFF6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192A43C-7908-4884-A4AA-103595D4241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3D8DFCC-95F5-41EE-A662-8E153381611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B9ED5822-C0EB-4A90-AC8B-45B991933EEF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198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"SHN13"</f>
        <v>SHN13</v>
      </c>
    </row>
    <row r="6" spans="1:16" ht="20.25" x14ac:dyDescent="0.4">
      <c r="B6" s="4" t="s">
        <v>19</v>
      </c>
      <c r="C6" s="3">
        <f ca="1">MONTH(TODAY())</f>
        <v>5</v>
      </c>
      <c r="G6" s="37" t="s">
        <v>346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-6556000</v>
      </c>
      <c r="I9" s="11">
        <v>-6029090</v>
      </c>
      <c r="J9" s="11">
        <v>-1890910</v>
      </c>
      <c r="K9" s="11">
        <v>-3242728</v>
      </c>
      <c r="L9" s="11">
        <v>-7004682</v>
      </c>
      <c r="M9" s="11">
        <v>-2541817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-6556000</v>
      </c>
      <c r="I10" s="15">
        <v>-6029090</v>
      </c>
      <c r="J10" s="15">
        <v>-1890910</v>
      </c>
      <c r="K10" s="15">
        <v>-3242728</v>
      </c>
      <c r="L10" s="15">
        <v>-7004682</v>
      </c>
      <c r="M10" s="15">
        <v>-2541817</v>
      </c>
    </row>
    <row r="11" spans="1:16" ht="18.75" x14ac:dyDescent="0.3">
      <c r="B11" s="4" t="s">
        <v>22</v>
      </c>
      <c r="C11" s="3" t="str">
        <f>"L-"&amp;$G$5</f>
        <v>L-SHN13</v>
      </c>
      <c r="F11" s="16"/>
      <c r="G11" s="17" t="s">
        <v>9</v>
      </c>
      <c r="H11" s="18">
        <v>7211600</v>
      </c>
      <c r="I11" s="18">
        <v>6632000</v>
      </c>
      <c r="J11" s="18">
        <v>2080000</v>
      </c>
      <c r="K11" s="18">
        <v>3567000</v>
      </c>
      <c r="L11" s="18">
        <v>7705150</v>
      </c>
      <c r="M11" s="18">
        <v>2796000</v>
      </c>
    </row>
    <row r="12" spans="1:16" ht="18.75" x14ac:dyDescent="0.3">
      <c r="F12" s="16"/>
      <c r="G12" s="19" t="s">
        <v>11</v>
      </c>
      <c r="H12" s="20">
        <v>7211600</v>
      </c>
      <c r="I12" s="20">
        <v>6632000</v>
      </c>
      <c r="J12" s="20">
        <v>2080000</v>
      </c>
      <c r="K12" s="20">
        <v>3567000</v>
      </c>
      <c r="L12" s="20">
        <v>7705150</v>
      </c>
      <c r="M12" s="20">
        <v>2796000</v>
      </c>
    </row>
    <row r="13" spans="1:16" ht="18.75" x14ac:dyDescent="0.3">
      <c r="F13" s="16"/>
      <c r="G13" s="17" t="s">
        <v>13</v>
      </c>
      <c r="H13" s="21">
        <v>7</v>
      </c>
      <c r="I13" s="21">
        <v>7</v>
      </c>
      <c r="J13" s="21">
        <v>5</v>
      </c>
      <c r="K13" s="21">
        <v>6</v>
      </c>
      <c r="L13" s="21">
        <v>13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7</v>
      </c>
      <c r="J15" s="21">
        <v>5</v>
      </c>
      <c r="K15" s="21">
        <v>6</v>
      </c>
      <c r="L15" s="21">
        <v>13</v>
      </c>
      <c r="M15" s="21">
        <v>3</v>
      </c>
    </row>
    <row r="16" spans="1:16" ht="18.75" x14ac:dyDescent="0.35">
      <c r="F16" s="23"/>
      <c r="G16" s="19" t="s">
        <v>11</v>
      </c>
      <c r="H16" s="20">
        <v>7211600</v>
      </c>
      <c r="I16" s="20">
        <v>6632000</v>
      </c>
      <c r="J16" s="20">
        <v>2080000</v>
      </c>
      <c r="K16" s="20">
        <v>3567000</v>
      </c>
      <c r="L16" s="20">
        <v>7705150</v>
      </c>
      <c r="M16" s="20">
        <v>2796000</v>
      </c>
      <c r="P16" s="24"/>
    </row>
    <row r="17" spans="6:13" ht="18.75" x14ac:dyDescent="0.35">
      <c r="F17" s="23"/>
      <c r="G17" s="17" t="s">
        <v>9</v>
      </c>
      <c r="H17" s="25">
        <v>7211600</v>
      </c>
      <c r="I17" s="25">
        <v>6632000</v>
      </c>
      <c r="J17" s="25">
        <v>2080000</v>
      </c>
      <c r="K17" s="25">
        <v>3567000</v>
      </c>
      <c r="L17" s="25">
        <v>7705150</v>
      </c>
      <c r="M17" s="25">
        <v>2796000</v>
      </c>
    </row>
    <row r="18" spans="6:13" ht="18.75" x14ac:dyDescent="0.3">
      <c r="F18" s="16"/>
      <c r="G18" s="14" t="s">
        <v>17</v>
      </c>
      <c r="H18" s="26">
        <v>-6556000</v>
      </c>
      <c r="I18" s="26">
        <v>-6029090</v>
      </c>
      <c r="J18" s="26">
        <v>-1890910</v>
      </c>
      <c r="K18" s="26">
        <v>-3242728</v>
      </c>
      <c r="L18" s="26">
        <v>-7004682</v>
      </c>
      <c r="M18" s="26">
        <v>-2541817</v>
      </c>
    </row>
    <row r="19" spans="6:13" ht="18.75" x14ac:dyDescent="0.3">
      <c r="F19" s="16"/>
      <c r="G19" s="10" t="s">
        <v>16</v>
      </c>
      <c r="H19" s="11">
        <v>-6556000</v>
      </c>
      <c r="I19" s="11">
        <v>-6029090</v>
      </c>
      <c r="J19" s="11">
        <v>-1890910</v>
      </c>
      <c r="K19" s="11">
        <v>-3242728</v>
      </c>
      <c r="L19" s="11">
        <v>-7004682</v>
      </c>
      <c r="M19" s="11">
        <v>-2541817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65" priority="46" operator="containsText" text="#">
      <formula>NOT(ISERROR(SEARCH("#",H22)))</formula>
    </cfRule>
    <cfRule type="containsText" dxfId="1064" priority="50" operator="containsText" text="BORED">
      <formula>NOT(ISERROR(SEARCH("BORED",H22)))</formula>
    </cfRule>
    <cfRule type="containsText" dxfId="106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62" priority="27" operator="containsText" text="X">
      <formula>NOT(ISERROR(SEARCH("X",H24)))</formula>
    </cfRule>
    <cfRule type="containsText" dxfId="1061" priority="30" operator="containsText" text="#">
      <formula>NOT(ISERROR(SEARCH("#",H24)))</formula>
    </cfRule>
    <cfRule type="containsText" dxfId="1060" priority="33" operator="containsText" text="BORED">
      <formula>NOT(ISERROR(SEARCH("BORED",H24)))</formula>
    </cfRule>
    <cfRule type="containsText" dxfId="1059" priority="34" operator="containsText" text="HAPPY">
      <formula>NOT(ISERROR(SEARCH("HAPPY",H24)))</formula>
    </cfRule>
  </conditionalFormatting>
  <conditionalFormatting sqref="H22">
    <cfRule type="containsText" dxfId="1058" priority="29" operator="containsText" text="X">
      <formula>NOT(ISERROR(SEARCH("X",H22)))</formula>
    </cfRule>
  </conditionalFormatting>
  <conditionalFormatting sqref="H23">
    <cfRule type="containsText" dxfId="1057" priority="28" operator="containsText" text="X">
      <formula>NOT(ISERROR(SEARCH("X",H23)))</formula>
    </cfRule>
  </conditionalFormatting>
  <conditionalFormatting sqref="I22:M23">
    <cfRule type="containsText" dxfId="1052" priority="20" operator="containsText" text="#">
      <formula>NOT(ISERROR(SEARCH("#",I22)))</formula>
    </cfRule>
    <cfRule type="containsText" dxfId="1051" priority="24" operator="containsText" text="BORED">
      <formula>NOT(ISERROR(SEARCH("BORED",I22)))</formula>
    </cfRule>
    <cfRule type="containsText" dxfId="105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49" priority="1" operator="containsText" text="X">
      <formula>NOT(ISERROR(SEARCH("X",I24)))</formula>
    </cfRule>
    <cfRule type="containsText" dxfId="1048" priority="4" operator="containsText" text="#">
      <formula>NOT(ISERROR(SEARCH("#",I24)))</formula>
    </cfRule>
    <cfRule type="containsText" dxfId="1047" priority="7" operator="containsText" text="BORED">
      <formula>NOT(ISERROR(SEARCH("BORED",I24)))</formula>
    </cfRule>
    <cfRule type="containsText" dxfId="1046" priority="8" operator="containsText" text="HAPPY">
      <formula>NOT(ISERROR(SEARCH("HAPPY",I24)))</formula>
    </cfRule>
  </conditionalFormatting>
  <conditionalFormatting sqref="I22:M22">
    <cfRule type="containsText" dxfId="1045" priority="3" operator="containsText" text="X">
      <formula>NOT(ISERROR(SEARCH("X",I22)))</formula>
    </cfRule>
  </conditionalFormatting>
  <conditionalFormatting sqref="I23:M23">
    <cfRule type="containsText" dxfId="104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614ECD6-DC99-401B-914B-7D22419766E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D830C38-4935-40B1-990F-3B888E05D4A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9061FE0-3D79-48AD-9574-E32B0CBD01E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8722339-F502-43AE-8833-11628A54175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08E6877-3CED-43AE-BDC0-127FF31F665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5874956-E3EC-471C-9F7B-53830DE062F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660AC38-49C3-44D5-9ED3-7C6B67638C7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3AD0C4C-C7EE-4356-AF95-8991B0C1F86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"SHN14"</f>
        <v>SHN14</v>
      </c>
    </row>
    <row r="6" spans="1:16" ht="20.25" x14ac:dyDescent="0.4">
      <c r="B6" s="4" t="s">
        <v>19</v>
      </c>
      <c r="C6" s="3">
        <f ca="1">MONTH(TODAY())</f>
        <v>5</v>
      </c>
      <c r="G6" s="37" t="s">
        <v>347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-13466727</v>
      </c>
      <c r="I9" s="11">
        <v>-36131858</v>
      </c>
      <c r="J9" s="11">
        <v>-21254454</v>
      </c>
      <c r="K9" s="11">
        <v>-36968404</v>
      </c>
      <c r="L9" s="11">
        <v>-30335496</v>
      </c>
      <c r="M9" s="11">
        <v>-3678182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-13466727</v>
      </c>
      <c r="I10" s="15">
        <v>-36131858</v>
      </c>
      <c r="J10" s="15">
        <v>-21254454</v>
      </c>
      <c r="K10" s="15">
        <v>-36968404</v>
      </c>
      <c r="L10" s="15">
        <v>-30335496</v>
      </c>
      <c r="M10" s="15">
        <v>-3678182</v>
      </c>
    </row>
    <row r="11" spans="1:16" ht="18.75" x14ac:dyDescent="0.3">
      <c r="B11" s="4" t="s">
        <v>22</v>
      </c>
      <c r="C11" s="3" t="str">
        <f>"L-"&amp;$G$5</f>
        <v>L-SHN14</v>
      </c>
      <c r="F11" s="16"/>
      <c r="G11" s="17" t="s">
        <v>9</v>
      </c>
      <c r="H11" s="18">
        <v>14813400</v>
      </c>
      <c r="I11" s="18">
        <v>39745050</v>
      </c>
      <c r="J11" s="18">
        <v>23379900</v>
      </c>
      <c r="K11" s="18">
        <v>40665250</v>
      </c>
      <c r="L11" s="18">
        <v>33369050</v>
      </c>
      <c r="M11" s="18">
        <v>4046000</v>
      </c>
    </row>
    <row r="12" spans="1:16" ht="18.75" x14ac:dyDescent="0.3">
      <c r="F12" s="16"/>
      <c r="G12" s="19" t="s">
        <v>11</v>
      </c>
      <c r="H12" s="20">
        <v>14813400</v>
      </c>
      <c r="I12" s="20">
        <v>39745050</v>
      </c>
      <c r="J12" s="20">
        <v>23379900</v>
      </c>
      <c r="K12" s="20">
        <v>40665250</v>
      </c>
      <c r="L12" s="20">
        <v>33369050</v>
      </c>
      <c r="M12" s="20">
        <v>4046000</v>
      </c>
    </row>
    <row r="13" spans="1:16" ht="18.75" x14ac:dyDescent="0.3">
      <c r="F13" s="16"/>
      <c r="G13" s="17" t="s">
        <v>13</v>
      </c>
      <c r="H13" s="21">
        <v>24</v>
      </c>
      <c r="I13" s="21">
        <v>47</v>
      </c>
      <c r="J13" s="21">
        <v>35</v>
      </c>
      <c r="K13" s="21">
        <v>53</v>
      </c>
      <c r="L13" s="21">
        <v>54</v>
      </c>
      <c r="M13" s="21">
        <v>7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47</v>
      </c>
      <c r="J15" s="21">
        <v>35</v>
      </c>
      <c r="K15" s="21">
        <v>53</v>
      </c>
      <c r="L15" s="21">
        <v>54</v>
      </c>
      <c r="M15" s="21">
        <v>7</v>
      </c>
    </row>
    <row r="16" spans="1:16" ht="18.75" x14ac:dyDescent="0.35">
      <c r="F16" s="23"/>
      <c r="G16" s="19" t="s">
        <v>11</v>
      </c>
      <c r="H16" s="20">
        <v>14813400</v>
      </c>
      <c r="I16" s="20">
        <v>39745050</v>
      </c>
      <c r="J16" s="20">
        <v>23379900</v>
      </c>
      <c r="K16" s="20">
        <v>40665250</v>
      </c>
      <c r="L16" s="20">
        <v>33369050</v>
      </c>
      <c r="M16" s="20">
        <v>4046000</v>
      </c>
      <c r="P16" s="24"/>
    </row>
    <row r="17" spans="6:13" ht="18.75" x14ac:dyDescent="0.35">
      <c r="F17" s="23"/>
      <c r="G17" s="17" t="s">
        <v>9</v>
      </c>
      <c r="H17" s="25">
        <v>14813400</v>
      </c>
      <c r="I17" s="25">
        <v>39745050</v>
      </c>
      <c r="J17" s="25">
        <v>23379900</v>
      </c>
      <c r="K17" s="25">
        <v>40665250</v>
      </c>
      <c r="L17" s="25">
        <v>33369050</v>
      </c>
      <c r="M17" s="25">
        <v>4046000</v>
      </c>
    </row>
    <row r="18" spans="6:13" ht="18.75" x14ac:dyDescent="0.3">
      <c r="F18" s="16"/>
      <c r="G18" s="14" t="s">
        <v>17</v>
      </c>
      <c r="H18" s="26">
        <v>-13466727</v>
      </c>
      <c r="I18" s="26">
        <v>-36131858</v>
      </c>
      <c r="J18" s="26">
        <v>-21254454</v>
      </c>
      <c r="K18" s="26">
        <v>-36968404</v>
      </c>
      <c r="L18" s="26">
        <v>-30335496</v>
      </c>
      <c r="M18" s="26">
        <v>-3678182</v>
      </c>
    </row>
    <row r="19" spans="6:13" ht="18.75" x14ac:dyDescent="0.3">
      <c r="F19" s="16"/>
      <c r="G19" s="10" t="s">
        <v>16</v>
      </c>
      <c r="H19" s="11">
        <v>-13466727</v>
      </c>
      <c r="I19" s="11">
        <v>-36131858</v>
      </c>
      <c r="J19" s="11">
        <v>-21254454</v>
      </c>
      <c r="K19" s="11">
        <v>-36968404</v>
      </c>
      <c r="L19" s="11">
        <v>-30335496</v>
      </c>
      <c r="M19" s="11">
        <v>-3678182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39" priority="46" operator="containsText" text="#">
      <formula>NOT(ISERROR(SEARCH("#",H22)))</formula>
    </cfRule>
    <cfRule type="containsText" dxfId="1038" priority="50" operator="containsText" text="BORED">
      <formula>NOT(ISERROR(SEARCH("BORED",H22)))</formula>
    </cfRule>
    <cfRule type="containsText" dxfId="103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36" priority="27" operator="containsText" text="X">
      <formula>NOT(ISERROR(SEARCH("X",H24)))</formula>
    </cfRule>
    <cfRule type="containsText" dxfId="1035" priority="30" operator="containsText" text="#">
      <formula>NOT(ISERROR(SEARCH("#",H24)))</formula>
    </cfRule>
    <cfRule type="containsText" dxfId="1034" priority="33" operator="containsText" text="BORED">
      <formula>NOT(ISERROR(SEARCH("BORED",H24)))</formula>
    </cfRule>
    <cfRule type="containsText" dxfId="1033" priority="34" operator="containsText" text="HAPPY">
      <formula>NOT(ISERROR(SEARCH("HAPPY",H24)))</formula>
    </cfRule>
  </conditionalFormatting>
  <conditionalFormatting sqref="H22">
    <cfRule type="containsText" dxfId="1032" priority="29" operator="containsText" text="X">
      <formula>NOT(ISERROR(SEARCH("X",H22)))</formula>
    </cfRule>
  </conditionalFormatting>
  <conditionalFormatting sqref="H23">
    <cfRule type="containsText" dxfId="1031" priority="28" operator="containsText" text="X">
      <formula>NOT(ISERROR(SEARCH("X",H23)))</formula>
    </cfRule>
  </conditionalFormatting>
  <conditionalFormatting sqref="I22:M23">
    <cfRule type="containsText" dxfId="1026" priority="20" operator="containsText" text="#">
      <formula>NOT(ISERROR(SEARCH("#",I22)))</formula>
    </cfRule>
    <cfRule type="containsText" dxfId="1025" priority="24" operator="containsText" text="BORED">
      <formula>NOT(ISERROR(SEARCH("BORED",I22)))</formula>
    </cfRule>
    <cfRule type="containsText" dxfId="102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023" priority="1" operator="containsText" text="X">
      <formula>NOT(ISERROR(SEARCH("X",I24)))</formula>
    </cfRule>
    <cfRule type="containsText" dxfId="1022" priority="4" operator="containsText" text="#">
      <formula>NOT(ISERROR(SEARCH("#",I24)))</formula>
    </cfRule>
    <cfRule type="containsText" dxfId="1021" priority="7" operator="containsText" text="BORED">
      <formula>NOT(ISERROR(SEARCH("BORED",I24)))</formula>
    </cfRule>
    <cfRule type="containsText" dxfId="1020" priority="8" operator="containsText" text="HAPPY">
      <formula>NOT(ISERROR(SEARCH("HAPPY",I24)))</formula>
    </cfRule>
  </conditionalFormatting>
  <conditionalFormatting sqref="I22:M22">
    <cfRule type="containsText" dxfId="1019" priority="3" operator="containsText" text="X">
      <formula>NOT(ISERROR(SEARCH("X",I22)))</formula>
    </cfRule>
  </conditionalFormatting>
  <conditionalFormatting sqref="I23:M23">
    <cfRule type="containsText" dxfId="101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F484F4A-2F04-4674-9B55-1623A7AEDC6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DB85064-1427-41A5-9B8C-EA0C5D2D188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E87E2BA-2867-470C-9891-314D6D9B744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4B89529-4F00-446B-90A9-AA59B7E20F1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92FA445-EB8A-4EC8-B0C4-40398692FD8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4CFC1C97-6496-41FD-AC21-B22C1A2BD38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ACB58F6-2C6C-42A8-9596-3EC53BF948B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7AD3D27-72B6-4769-8BB7-33A5BD7241F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"SHN15"</f>
        <v>SHN15</v>
      </c>
    </row>
    <row r="6" spans="1:16" ht="20.25" x14ac:dyDescent="0.4">
      <c r="B6" s="4" t="s">
        <v>19</v>
      </c>
      <c r="C6" s="3">
        <f ca="1">MONTH(TODAY())</f>
        <v>5</v>
      </c>
      <c r="G6" s="37" t="s">
        <v>348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-8308998</v>
      </c>
      <c r="I9" s="11">
        <v>-12115453</v>
      </c>
      <c r="J9" s="11">
        <v>-4527272</v>
      </c>
      <c r="K9" s="11">
        <v>-15331225</v>
      </c>
      <c r="L9" s="11">
        <v>-5475453</v>
      </c>
      <c r="M9" s="11">
        <v>-120000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-8308998</v>
      </c>
      <c r="I10" s="15">
        <v>-12115453</v>
      </c>
      <c r="J10" s="15">
        <v>-4527272</v>
      </c>
      <c r="K10" s="15">
        <v>-15331225</v>
      </c>
      <c r="L10" s="15">
        <v>-5475453</v>
      </c>
      <c r="M10" s="15">
        <v>-120000</v>
      </c>
    </row>
    <row r="11" spans="1:16" ht="18.75" x14ac:dyDescent="0.3">
      <c r="B11" s="4" t="s">
        <v>22</v>
      </c>
      <c r="C11" s="3" t="str">
        <f>"L-"&amp;$G$5</f>
        <v>L-SHN15</v>
      </c>
      <c r="F11" s="16"/>
      <c r="G11" s="17" t="s">
        <v>9</v>
      </c>
      <c r="H11" s="18">
        <v>9139900</v>
      </c>
      <c r="I11" s="18">
        <v>13327000</v>
      </c>
      <c r="J11" s="18">
        <v>4980000</v>
      </c>
      <c r="K11" s="18">
        <v>16864350</v>
      </c>
      <c r="L11" s="18">
        <v>6023000</v>
      </c>
      <c r="M11" s="18">
        <v>132000</v>
      </c>
    </row>
    <row r="12" spans="1:16" ht="18.75" x14ac:dyDescent="0.3">
      <c r="F12" s="16"/>
      <c r="G12" s="19" t="s">
        <v>11</v>
      </c>
      <c r="H12" s="20">
        <v>9139900</v>
      </c>
      <c r="I12" s="20">
        <v>13327000</v>
      </c>
      <c r="J12" s="20">
        <v>4980000</v>
      </c>
      <c r="K12" s="20">
        <v>16864350</v>
      </c>
      <c r="L12" s="20">
        <v>6023000</v>
      </c>
      <c r="M12" s="20">
        <v>132000</v>
      </c>
    </row>
    <row r="13" spans="1:16" ht="18.75" x14ac:dyDescent="0.3">
      <c r="F13" s="16"/>
      <c r="G13" s="17" t="s">
        <v>13</v>
      </c>
      <c r="H13" s="21">
        <v>24</v>
      </c>
      <c r="I13" s="21">
        <v>28</v>
      </c>
      <c r="J13" s="21">
        <v>13</v>
      </c>
      <c r="K13" s="21">
        <v>21</v>
      </c>
      <c r="L13" s="21">
        <v>13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28</v>
      </c>
      <c r="J15" s="21">
        <v>13</v>
      </c>
      <c r="K15" s="21">
        <v>21</v>
      </c>
      <c r="L15" s="21">
        <v>13</v>
      </c>
      <c r="M15" s="21">
        <v>1</v>
      </c>
    </row>
    <row r="16" spans="1:16" ht="18.75" x14ac:dyDescent="0.35">
      <c r="F16" s="23"/>
      <c r="G16" s="19" t="s">
        <v>11</v>
      </c>
      <c r="H16" s="20">
        <v>9139900</v>
      </c>
      <c r="I16" s="20">
        <v>13327000</v>
      </c>
      <c r="J16" s="20">
        <v>4980000</v>
      </c>
      <c r="K16" s="20">
        <v>16864350</v>
      </c>
      <c r="L16" s="20">
        <v>6023000</v>
      </c>
      <c r="M16" s="20">
        <v>132000</v>
      </c>
      <c r="P16" s="24"/>
    </row>
    <row r="17" spans="6:13" ht="18.75" x14ac:dyDescent="0.35">
      <c r="F17" s="23"/>
      <c r="G17" s="17" t="s">
        <v>9</v>
      </c>
      <c r="H17" s="25">
        <v>9139900</v>
      </c>
      <c r="I17" s="25">
        <v>13327000</v>
      </c>
      <c r="J17" s="25">
        <v>4980000</v>
      </c>
      <c r="K17" s="25">
        <v>16864350</v>
      </c>
      <c r="L17" s="25">
        <v>6023000</v>
      </c>
      <c r="M17" s="25">
        <v>132000</v>
      </c>
    </row>
    <row r="18" spans="6:13" ht="18.75" x14ac:dyDescent="0.3">
      <c r="F18" s="16"/>
      <c r="G18" s="14" t="s">
        <v>17</v>
      </c>
      <c r="H18" s="26">
        <v>-8308998</v>
      </c>
      <c r="I18" s="26">
        <v>-12115453</v>
      </c>
      <c r="J18" s="26">
        <v>-4527272</v>
      </c>
      <c r="K18" s="26">
        <v>-15331225</v>
      </c>
      <c r="L18" s="26">
        <v>-5475453</v>
      </c>
      <c r="M18" s="26">
        <v>-120000</v>
      </c>
    </row>
    <row r="19" spans="6:13" ht="18.75" x14ac:dyDescent="0.3">
      <c r="F19" s="16"/>
      <c r="G19" s="10" t="s">
        <v>16</v>
      </c>
      <c r="H19" s="11">
        <v>-8308998</v>
      </c>
      <c r="I19" s="11">
        <v>-12115453</v>
      </c>
      <c r="J19" s="11">
        <v>-4527272</v>
      </c>
      <c r="K19" s="11">
        <v>-15331225</v>
      </c>
      <c r="L19" s="11">
        <v>-5475453</v>
      </c>
      <c r="M19" s="11">
        <v>-120000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X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13" priority="46" operator="containsText" text="#">
      <formula>NOT(ISERROR(SEARCH("#",H22)))</formula>
    </cfRule>
    <cfRule type="containsText" dxfId="1012" priority="50" operator="containsText" text="BORED">
      <formula>NOT(ISERROR(SEARCH("BORED",H22)))</formula>
    </cfRule>
    <cfRule type="containsText" dxfId="101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10" priority="27" operator="containsText" text="X">
      <formula>NOT(ISERROR(SEARCH("X",H24)))</formula>
    </cfRule>
    <cfRule type="containsText" dxfId="1009" priority="30" operator="containsText" text="#">
      <formula>NOT(ISERROR(SEARCH("#",H24)))</formula>
    </cfRule>
    <cfRule type="containsText" dxfId="1008" priority="33" operator="containsText" text="BORED">
      <formula>NOT(ISERROR(SEARCH("BORED",H24)))</formula>
    </cfRule>
    <cfRule type="containsText" dxfId="1007" priority="34" operator="containsText" text="HAPPY">
      <formula>NOT(ISERROR(SEARCH("HAPPY",H24)))</formula>
    </cfRule>
  </conditionalFormatting>
  <conditionalFormatting sqref="H22">
    <cfRule type="containsText" dxfId="1006" priority="29" operator="containsText" text="X">
      <formula>NOT(ISERROR(SEARCH("X",H22)))</formula>
    </cfRule>
  </conditionalFormatting>
  <conditionalFormatting sqref="H23">
    <cfRule type="containsText" dxfId="1005" priority="28" operator="containsText" text="X">
      <formula>NOT(ISERROR(SEARCH("X",H23)))</formula>
    </cfRule>
  </conditionalFormatting>
  <conditionalFormatting sqref="I22:M23">
    <cfRule type="containsText" dxfId="1000" priority="20" operator="containsText" text="#">
      <formula>NOT(ISERROR(SEARCH("#",I22)))</formula>
    </cfRule>
    <cfRule type="containsText" dxfId="999" priority="24" operator="containsText" text="BORED">
      <formula>NOT(ISERROR(SEARCH("BORED",I22)))</formula>
    </cfRule>
    <cfRule type="containsText" dxfId="99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97" priority="1" operator="containsText" text="X">
      <formula>NOT(ISERROR(SEARCH("X",I24)))</formula>
    </cfRule>
    <cfRule type="containsText" dxfId="996" priority="4" operator="containsText" text="#">
      <formula>NOT(ISERROR(SEARCH("#",I24)))</formula>
    </cfRule>
    <cfRule type="containsText" dxfId="995" priority="7" operator="containsText" text="BORED">
      <formula>NOT(ISERROR(SEARCH("BORED",I24)))</formula>
    </cfRule>
    <cfRule type="containsText" dxfId="994" priority="8" operator="containsText" text="HAPPY">
      <formula>NOT(ISERROR(SEARCH("HAPPY",I24)))</formula>
    </cfRule>
  </conditionalFormatting>
  <conditionalFormatting sqref="I22:M22">
    <cfRule type="containsText" dxfId="993" priority="3" operator="containsText" text="X">
      <formula>NOT(ISERROR(SEARCH("X",I22)))</formula>
    </cfRule>
  </conditionalFormatting>
  <conditionalFormatting sqref="I23:M23">
    <cfRule type="containsText" dxfId="99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1540E67-502B-47D5-A423-D37A9B426BC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8AC450A-B6BD-4B92-951E-B31AA318723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D3E8A02-EB16-4195-80E9-EA3A892FD7A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DE33456F-83D6-42A3-A456-D36E910728C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7B2446B-6E8B-4492-A193-BD62265EDA4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9CC96929-50CE-4C1D-B290-C89B0DF14F6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9AAB40AF-94AE-431F-8CD2-A4BCBA74261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ED7D97F9-C794-46A3-9D44-9DF76A832557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207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"SHN16"</f>
        <v>SHN16</v>
      </c>
    </row>
    <row r="6" spans="1:16" ht="20.25" x14ac:dyDescent="0.4">
      <c r="B6" s="4" t="s">
        <v>19</v>
      </c>
      <c r="C6" s="3">
        <f ca="1">MONTH(TODAY())</f>
        <v>5</v>
      </c>
      <c r="G6" s="37" t="s">
        <v>349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-12344545</v>
      </c>
      <c r="I9" s="11">
        <v>-16012726</v>
      </c>
      <c r="J9" s="11">
        <v>-3375364</v>
      </c>
      <c r="K9" s="11">
        <v>-5249999</v>
      </c>
      <c r="L9" s="11">
        <v>-10170089</v>
      </c>
      <c r="M9" s="11">
        <v>-583636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-12344545</v>
      </c>
      <c r="I10" s="15">
        <v>-16012726</v>
      </c>
      <c r="J10" s="15">
        <v>-3375364</v>
      </c>
      <c r="K10" s="15">
        <v>-5249999</v>
      </c>
      <c r="L10" s="15">
        <v>-10170089</v>
      </c>
      <c r="M10" s="15">
        <v>-583636</v>
      </c>
    </row>
    <row r="11" spans="1:16" ht="18.75" x14ac:dyDescent="0.3">
      <c r="B11" s="4" t="s">
        <v>22</v>
      </c>
      <c r="C11" s="3" t="str">
        <f>"L-"&amp;$G$5</f>
        <v>L-SHN16</v>
      </c>
      <c r="F11" s="16"/>
      <c r="G11" s="17" t="s">
        <v>9</v>
      </c>
      <c r="H11" s="18">
        <v>13579000</v>
      </c>
      <c r="I11" s="18">
        <v>17614000</v>
      </c>
      <c r="J11" s="18">
        <v>3712900</v>
      </c>
      <c r="K11" s="18">
        <v>5775000</v>
      </c>
      <c r="L11" s="18">
        <v>11187100</v>
      </c>
      <c r="M11" s="18">
        <v>642000</v>
      </c>
    </row>
    <row r="12" spans="1:16" ht="18.75" x14ac:dyDescent="0.3">
      <c r="F12" s="16"/>
      <c r="G12" s="19" t="s">
        <v>11</v>
      </c>
      <c r="H12" s="20">
        <v>13579000</v>
      </c>
      <c r="I12" s="20">
        <v>17614000</v>
      </c>
      <c r="J12" s="20">
        <v>3712900</v>
      </c>
      <c r="K12" s="20">
        <v>5775000</v>
      </c>
      <c r="L12" s="20">
        <v>11187100</v>
      </c>
      <c r="M12" s="20">
        <v>642000</v>
      </c>
    </row>
    <row r="13" spans="1:16" ht="18.75" x14ac:dyDescent="0.3">
      <c r="F13" s="16"/>
      <c r="G13" s="17" t="s">
        <v>13</v>
      </c>
      <c r="H13" s="21">
        <v>19</v>
      </c>
      <c r="I13" s="21">
        <v>19</v>
      </c>
      <c r="J13" s="21">
        <v>7</v>
      </c>
      <c r="K13" s="21">
        <v>12</v>
      </c>
      <c r="L13" s="21">
        <v>18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19</v>
      </c>
      <c r="I15" s="21">
        <v>19</v>
      </c>
      <c r="J15" s="21">
        <v>7</v>
      </c>
      <c r="K15" s="21">
        <v>12</v>
      </c>
      <c r="L15" s="21">
        <v>18</v>
      </c>
      <c r="M15" s="21">
        <v>1</v>
      </c>
    </row>
    <row r="16" spans="1:16" ht="18.75" x14ac:dyDescent="0.35">
      <c r="F16" s="23"/>
      <c r="G16" s="19" t="s">
        <v>11</v>
      </c>
      <c r="H16" s="20">
        <v>13579000</v>
      </c>
      <c r="I16" s="20">
        <v>17614000</v>
      </c>
      <c r="J16" s="20">
        <v>3712900</v>
      </c>
      <c r="K16" s="20">
        <v>5775000</v>
      </c>
      <c r="L16" s="20">
        <v>11187100</v>
      </c>
      <c r="M16" s="20">
        <v>642000</v>
      </c>
      <c r="P16" s="24"/>
    </row>
    <row r="17" spans="6:13" ht="18.75" x14ac:dyDescent="0.35">
      <c r="F17" s="23"/>
      <c r="G17" s="17" t="s">
        <v>9</v>
      </c>
      <c r="H17" s="25">
        <v>13579000</v>
      </c>
      <c r="I17" s="25">
        <v>17614000</v>
      </c>
      <c r="J17" s="25">
        <v>3712900</v>
      </c>
      <c r="K17" s="25">
        <v>5775000</v>
      </c>
      <c r="L17" s="25">
        <v>11187100</v>
      </c>
      <c r="M17" s="25">
        <v>642000</v>
      </c>
    </row>
    <row r="18" spans="6:13" ht="18.75" x14ac:dyDescent="0.3">
      <c r="F18" s="16"/>
      <c r="G18" s="14" t="s">
        <v>17</v>
      </c>
      <c r="H18" s="26">
        <v>-12344545</v>
      </c>
      <c r="I18" s="26">
        <v>-16012726</v>
      </c>
      <c r="J18" s="26">
        <v>-3375364</v>
      </c>
      <c r="K18" s="26">
        <v>-5249999</v>
      </c>
      <c r="L18" s="26">
        <v>-10170089</v>
      </c>
      <c r="M18" s="26">
        <v>-583636</v>
      </c>
    </row>
    <row r="19" spans="6:13" ht="18.75" x14ac:dyDescent="0.3">
      <c r="F19" s="16"/>
      <c r="G19" s="10" t="s">
        <v>16</v>
      </c>
      <c r="H19" s="11">
        <v>-12344545</v>
      </c>
      <c r="I19" s="11">
        <v>-16012726</v>
      </c>
      <c r="J19" s="11">
        <v>-3375364</v>
      </c>
      <c r="K19" s="11">
        <v>-5249999</v>
      </c>
      <c r="L19" s="11">
        <v>-10170089</v>
      </c>
      <c r="M19" s="11">
        <v>-583636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87" priority="46" operator="containsText" text="#">
      <formula>NOT(ISERROR(SEARCH("#",H22)))</formula>
    </cfRule>
    <cfRule type="containsText" dxfId="986" priority="50" operator="containsText" text="BORED">
      <formula>NOT(ISERROR(SEARCH("BORED",H22)))</formula>
    </cfRule>
    <cfRule type="containsText" dxfId="98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84" priority="27" operator="containsText" text="X">
      <formula>NOT(ISERROR(SEARCH("X",H24)))</formula>
    </cfRule>
    <cfRule type="containsText" dxfId="983" priority="30" operator="containsText" text="#">
      <formula>NOT(ISERROR(SEARCH("#",H24)))</formula>
    </cfRule>
    <cfRule type="containsText" dxfId="982" priority="33" operator="containsText" text="BORED">
      <formula>NOT(ISERROR(SEARCH("BORED",H24)))</formula>
    </cfRule>
    <cfRule type="containsText" dxfId="981" priority="34" operator="containsText" text="HAPPY">
      <formula>NOT(ISERROR(SEARCH("HAPPY",H24)))</formula>
    </cfRule>
  </conditionalFormatting>
  <conditionalFormatting sqref="H22">
    <cfRule type="containsText" dxfId="980" priority="29" operator="containsText" text="X">
      <formula>NOT(ISERROR(SEARCH("X",H22)))</formula>
    </cfRule>
  </conditionalFormatting>
  <conditionalFormatting sqref="H23">
    <cfRule type="containsText" dxfId="979" priority="28" operator="containsText" text="X">
      <formula>NOT(ISERROR(SEARCH("X",H23)))</formula>
    </cfRule>
  </conditionalFormatting>
  <conditionalFormatting sqref="I22:M23">
    <cfRule type="containsText" dxfId="974" priority="20" operator="containsText" text="#">
      <formula>NOT(ISERROR(SEARCH("#",I22)))</formula>
    </cfRule>
    <cfRule type="containsText" dxfId="973" priority="24" operator="containsText" text="BORED">
      <formula>NOT(ISERROR(SEARCH("BORED",I22)))</formula>
    </cfRule>
    <cfRule type="containsText" dxfId="97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71" priority="1" operator="containsText" text="X">
      <formula>NOT(ISERROR(SEARCH("X",I24)))</formula>
    </cfRule>
    <cfRule type="containsText" dxfId="970" priority="4" operator="containsText" text="#">
      <formula>NOT(ISERROR(SEARCH("#",I24)))</formula>
    </cfRule>
    <cfRule type="containsText" dxfId="969" priority="7" operator="containsText" text="BORED">
      <formula>NOT(ISERROR(SEARCH("BORED",I24)))</formula>
    </cfRule>
    <cfRule type="containsText" dxfId="968" priority="8" operator="containsText" text="HAPPY">
      <formula>NOT(ISERROR(SEARCH("HAPPY",I24)))</formula>
    </cfRule>
  </conditionalFormatting>
  <conditionalFormatting sqref="I22:M22">
    <cfRule type="containsText" dxfId="967" priority="3" operator="containsText" text="X">
      <formula>NOT(ISERROR(SEARCH("X",I22)))</formula>
    </cfRule>
  </conditionalFormatting>
  <conditionalFormatting sqref="I23:M23">
    <cfRule type="containsText" dxfId="96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4C57818-BC28-48D7-BE10-620F8330ADF4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AA0ED49-2998-4FA4-A3E4-FE11545DE6B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EC23E406-C37F-4163-8722-F0952BEC3603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8E9A679-A289-447E-BD02-ED16EC6AAFE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B4214F5A-6270-4003-925D-988B723A8340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C958E6A-634C-46AA-BA0D-A93C2C73882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B5C6F37-260C-4E2C-872E-439129BCA7B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FAAEBFC7-5CE6-4F60-8133-7063EDD68A33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"SHN17"</f>
        <v>SHN17</v>
      </c>
    </row>
    <row r="6" spans="1:16" ht="20.25" x14ac:dyDescent="0.4">
      <c r="B6" s="4" t="s">
        <v>19</v>
      </c>
      <c r="C6" s="3">
        <f ca="1">MONTH(TODAY())</f>
        <v>5</v>
      </c>
      <c r="G6" s="37" t="s">
        <v>350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-2786182</v>
      </c>
      <c r="I9" s="11">
        <v>-5601816</v>
      </c>
      <c r="J9" s="11">
        <v>-8029773</v>
      </c>
      <c r="K9" s="11">
        <v>-5214635</v>
      </c>
      <c r="L9" s="11">
        <v>-13747272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-2786182</v>
      </c>
      <c r="I10" s="15">
        <v>-5601816</v>
      </c>
      <c r="J10" s="15">
        <v>-8029773</v>
      </c>
      <c r="K10" s="15">
        <v>-5214635</v>
      </c>
      <c r="L10" s="15">
        <v>-13747272</v>
      </c>
      <c r="M10" s="15">
        <v>0</v>
      </c>
    </row>
    <row r="11" spans="1:16" ht="18.75" x14ac:dyDescent="0.3">
      <c r="B11" s="4" t="s">
        <v>22</v>
      </c>
      <c r="C11" s="3" t="str">
        <f>"L-"&amp;$G$5</f>
        <v>L-SHN17</v>
      </c>
      <c r="F11" s="16"/>
      <c r="G11" s="17" t="s">
        <v>9</v>
      </c>
      <c r="H11" s="18">
        <v>3064800</v>
      </c>
      <c r="I11" s="18">
        <v>6162000</v>
      </c>
      <c r="J11" s="18">
        <v>8832750</v>
      </c>
      <c r="K11" s="18">
        <v>5736100</v>
      </c>
      <c r="L11" s="18">
        <v>15122000</v>
      </c>
      <c r="M11" s="18">
        <v>0</v>
      </c>
    </row>
    <row r="12" spans="1:16" ht="18.75" x14ac:dyDescent="0.3">
      <c r="F12" s="16"/>
      <c r="G12" s="19" t="s">
        <v>11</v>
      </c>
      <c r="H12" s="20">
        <v>3064800</v>
      </c>
      <c r="I12" s="20">
        <v>6162000</v>
      </c>
      <c r="J12" s="20">
        <v>8832750</v>
      </c>
      <c r="K12" s="20">
        <v>5736100</v>
      </c>
      <c r="L12" s="20">
        <v>15122000</v>
      </c>
      <c r="M12" s="20">
        <v>0</v>
      </c>
    </row>
    <row r="13" spans="1:16" ht="18.75" x14ac:dyDescent="0.3">
      <c r="F13" s="16"/>
      <c r="G13" s="17" t="s">
        <v>13</v>
      </c>
      <c r="H13" s="21">
        <v>8</v>
      </c>
      <c r="I13" s="21">
        <v>15</v>
      </c>
      <c r="J13" s="21">
        <v>12</v>
      </c>
      <c r="K13" s="21">
        <v>14</v>
      </c>
      <c r="L13" s="21">
        <v>17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15</v>
      </c>
      <c r="J15" s="21">
        <v>12</v>
      </c>
      <c r="K15" s="21">
        <v>14</v>
      </c>
      <c r="L15" s="21">
        <v>17</v>
      </c>
      <c r="M15" s="21">
        <v>0</v>
      </c>
    </row>
    <row r="16" spans="1:16" ht="18.75" x14ac:dyDescent="0.35">
      <c r="F16" s="23"/>
      <c r="G16" s="19" t="s">
        <v>11</v>
      </c>
      <c r="H16" s="20">
        <v>3064800</v>
      </c>
      <c r="I16" s="20">
        <v>6162000</v>
      </c>
      <c r="J16" s="20">
        <v>8832750</v>
      </c>
      <c r="K16" s="20">
        <v>5736100</v>
      </c>
      <c r="L16" s="20">
        <v>15122000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3064800</v>
      </c>
      <c r="I17" s="25">
        <v>6162000</v>
      </c>
      <c r="J17" s="25">
        <v>8832750</v>
      </c>
      <c r="K17" s="25">
        <v>5736100</v>
      </c>
      <c r="L17" s="25">
        <v>15122000</v>
      </c>
      <c r="M17" s="25">
        <v>0</v>
      </c>
    </row>
    <row r="18" spans="6:13" ht="18.75" x14ac:dyDescent="0.3">
      <c r="F18" s="16"/>
      <c r="G18" s="14" t="s">
        <v>17</v>
      </c>
      <c r="H18" s="26">
        <v>-2786182</v>
      </c>
      <c r="I18" s="26">
        <v>-5601816</v>
      </c>
      <c r="J18" s="26">
        <v>-8029773</v>
      </c>
      <c r="K18" s="26">
        <v>-5214635</v>
      </c>
      <c r="L18" s="26">
        <v>-13747272</v>
      </c>
      <c r="M18" s="26">
        <v>0</v>
      </c>
    </row>
    <row r="19" spans="6:13" ht="18.75" x14ac:dyDescent="0.3">
      <c r="F19" s="16"/>
      <c r="G19" s="10" t="s">
        <v>16</v>
      </c>
      <c r="H19" s="11">
        <v>-2786182</v>
      </c>
      <c r="I19" s="11">
        <v>-5601816</v>
      </c>
      <c r="J19" s="11">
        <v>-8029773</v>
      </c>
      <c r="K19" s="11">
        <v>-5214635</v>
      </c>
      <c r="L19" s="11">
        <v>-13747272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61" priority="46" operator="containsText" text="#">
      <formula>NOT(ISERROR(SEARCH("#",H22)))</formula>
    </cfRule>
    <cfRule type="containsText" dxfId="960" priority="50" operator="containsText" text="BORED">
      <formula>NOT(ISERROR(SEARCH("BORED",H22)))</formula>
    </cfRule>
    <cfRule type="containsText" dxfId="95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58" priority="27" operator="containsText" text="X">
      <formula>NOT(ISERROR(SEARCH("X",H24)))</formula>
    </cfRule>
    <cfRule type="containsText" dxfId="957" priority="30" operator="containsText" text="#">
      <formula>NOT(ISERROR(SEARCH("#",H24)))</formula>
    </cfRule>
    <cfRule type="containsText" dxfId="956" priority="33" operator="containsText" text="BORED">
      <formula>NOT(ISERROR(SEARCH("BORED",H24)))</formula>
    </cfRule>
    <cfRule type="containsText" dxfId="955" priority="34" operator="containsText" text="HAPPY">
      <formula>NOT(ISERROR(SEARCH("HAPPY",H24)))</formula>
    </cfRule>
  </conditionalFormatting>
  <conditionalFormatting sqref="H22">
    <cfRule type="containsText" dxfId="954" priority="29" operator="containsText" text="X">
      <formula>NOT(ISERROR(SEARCH("X",H22)))</formula>
    </cfRule>
  </conditionalFormatting>
  <conditionalFormatting sqref="H23">
    <cfRule type="containsText" dxfId="953" priority="28" operator="containsText" text="X">
      <formula>NOT(ISERROR(SEARCH("X",H23)))</formula>
    </cfRule>
  </conditionalFormatting>
  <conditionalFormatting sqref="I22:M23">
    <cfRule type="containsText" dxfId="948" priority="20" operator="containsText" text="#">
      <formula>NOT(ISERROR(SEARCH("#",I22)))</formula>
    </cfRule>
    <cfRule type="containsText" dxfId="947" priority="24" operator="containsText" text="BORED">
      <formula>NOT(ISERROR(SEARCH("BORED",I22)))</formula>
    </cfRule>
    <cfRule type="containsText" dxfId="94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45" priority="1" operator="containsText" text="X">
      <formula>NOT(ISERROR(SEARCH("X",I24)))</formula>
    </cfRule>
    <cfRule type="containsText" dxfId="944" priority="4" operator="containsText" text="#">
      <formula>NOT(ISERROR(SEARCH("#",I24)))</formula>
    </cfRule>
    <cfRule type="containsText" dxfId="943" priority="7" operator="containsText" text="BORED">
      <formula>NOT(ISERROR(SEARCH("BORED",I24)))</formula>
    </cfRule>
    <cfRule type="containsText" dxfId="942" priority="8" operator="containsText" text="HAPPY">
      <formula>NOT(ISERROR(SEARCH("HAPPY",I24)))</formula>
    </cfRule>
  </conditionalFormatting>
  <conditionalFormatting sqref="I22:M22">
    <cfRule type="containsText" dxfId="941" priority="3" operator="containsText" text="X">
      <formula>NOT(ISERROR(SEARCH("X",I22)))</formula>
    </cfRule>
  </conditionalFormatting>
  <conditionalFormatting sqref="I23:M23">
    <cfRule type="containsText" dxfId="94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3D44F35-F4AB-4F62-8282-3310F7B786C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8F010673-64B4-4EA1-A38D-09CA99FCF33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7AF0EA0-B5AE-469A-8AE6-DBDEAF630D7E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2720B75-C72C-4091-88A7-A72CCD9859E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99A1EEC-44B3-43B0-AB58-EEAC3C77EFC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548EABD-EEB9-4910-BB2B-160C7033DB6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A34785D-104F-4B99-A26C-D1AEF7CBC9F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D53C1C0-5982-4CC2-9B2C-94F322D7B72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"FHN02"</f>
        <v>FHN02</v>
      </c>
    </row>
    <row r="6" spans="1:16" ht="20.25" x14ac:dyDescent="0.4">
      <c r="B6" s="4" t="s">
        <v>19</v>
      </c>
      <c r="C6" s="3">
        <f ca="1">MONTH(TODAY())</f>
        <v>5</v>
      </c>
      <c r="G6" s="37" t="s">
        <v>324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-2445454</v>
      </c>
      <c r="I9" s="11">
        <v>-13008636</v>
      </c>
      <c r="J9" s="11">
        <v>-5072728</v>
      </c>
      <c r="K9" s="11">
        <v>-2718182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-2445454</v>
      </c>
      <c r="I10" s="15">
        <v>-13008636</v>
      </c>
      <c r="J10" s="15">
        <v>-5072728</v>
      </c>
      <c r="K10" s="15">
        <v>-2718182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L-FHN02</v>
      </c>
      <c r="F11" s="16"/>
      <c r="G11" s="17" t="s">
        <v>9</v>
      </c>
      <c r="H11" s="18">
        <v>2690000</v>
      </c>
      <c r="I11" s="18">
        <v>14309500</v>
      </c>
      <c r="J11" s="18">
        <v>5580000</v>
      </c>
      <c r="K11" s="18">
        <v>2990000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2690000</v>
      </c>
      <c r="I12" s="20">
        <v>14309500</v>
      </c>
      <c r="J12" s="20">
        <v>5580000</v>
      </c>
      <c r="K12" s="20">
        <v>2990000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1</v>
      </c>
      <c r="I13" s="21">
        <v>4</v>
      </c>
      <c r="J13" s="21">
        <v>2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</v>
      </c>
      <c r="I15" s="21">
        <v>4</v>
      </c>
      <c r="J15" s="21">
        <v>2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2690000</v>
      </c>
      <c r="I16" s="20">
        <v>14309500</v>
      </c>
      <c r="J16" s="20">
        <v>5580000</v>
      </c>
      <c r="K16" s="20">
        <v>2990000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2690000</v>
      </c>
      <c r="I17" s="25">
        <v>14309500</v>
      </c>
      <c r="J17" s="25">
        <v>5580000</v>
      </c>
      <c r="K17" s="25">
        <v>2990000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-2445454</v>
      </c>
      <c r="I18" s="26">
        <v>-13008636</v>
      </c>
      <c r="J18" s="26">
        <v>-5072728</v>
      </c>
      <c r="K18" s="26">
        <v>-2718182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-2445454</v>
      </c>
      <c r="I19" s="11">
        <v>-13008636</v>
      </c>
      <c r="J19" s="11">
        <v>-5072728</v>
      </c>
      <c r="K19" s="11">
        <v>-2718182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37" priority="46" operator="containsText" text="#">
      <formula>NOT(ISERROR(SEARCH("#",H22)))</formula>
    </cfRule>
    <cfRule type="containsText" dxfId="1636" priority="50" operator="containsText" text="BORED">
      <formula>NOT(ISERROR(SEARCH("BORED",H22)))</formula>
    </cfRule>
    <cfRule type="containsText" dxfId="163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34" priority="27" operator="containsText" text="X">
      <formula>NOT(ISERROR(SEARCH("X",H24)))</formula>
    </cfRule>
    <cfRule type="containsText" dxfId="1633" priority="30" operator="containsText" text="#">
      <formula>NOT(ISERROR(SEARCH("#",H24)))</formula>
    </cfRule>
    <cfRule type="containsText" dxfId="1632" priority="33" operator="containsText" text="BORED">
      <formula>NOT(ISERROR(SEARCH("BORED",H24)))</formula>
    </cfRule>
    <cfRule type="containsText" dxfId="1631" priority="34" operator="containsText" text="HAPPY">
      <formula>NOT(ISERROR(SEARCH("HAPPY",H24)))</formula>
    </cfRule>
  </conditionalFormatting>
  <conditionalFormatting sqref="H22">
    <cfRule type="containsText" dxfId="1630" priority="29" operator="containsText" text="X">
      <formula>NOT(ISERROR(SEARCH("X",H22)))</formula>
    </cfRule>
  </conditionalFormatting>
  <conditionalFormatting sqref="H23">
    <cfRule type="containsText" dxfId="1629" priority="28" operator="containsText" text="X">
      <formula>NOT(ISERROR(SEARCH("X",H23)))</formula>
    </cfRule>
  </conditionalFormatting>
  <conditionalFormatting sqref="I22:M23">
    <cfRule type="containsText" dxfId="1624" priority="20" operator="containsText" text="#">
      <formula>NOT(ISERROR(SEARCH("#",I22)))</formula>
    </cfRule>
    <cfRule type="containsText" dxfId="1623" priority="24" operator="containsText" text="BORED">
      <formula>NOT(ISERROR(SEARCH("BORED",I22)))</formula>
    </cfRule>
    <cfRule type="containsText" dxfId="162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21" priority="1" operator="containsText" text="X">
      <formula>NOT(ISERROR(SEARCH("X",I24)))</formula>
    </cfRule>
    <cfRule type="containsText" dxfId="1620" priority="4" operator="containsText" text="#">
      <formula>NOT(ISERROR(SEARCH("#",I24)))</formula>
    </cfRule>
    <cfRule type="containsText" dxfId="1619" priority="7" operator="containsText" text="BORED">
      <formula>NOT(ISERROR(SEARCH("BORED",I24)))</formula>
    </cfRule>
    <cfRule type="containsText" dxfId="1618" priority="8" operator="containsText" text="HAPPY">
      <formula>NOT(ISERROR(SEARCH("HAPPY",I24)))</formula>
    </cfRule>
  </conditionalFormatting>
  <conditionalFormatting sqref="I22:M22">
    <cfRule type="containsText" dxfId="1617" priority="3" operator="containsText" text="X">
      <formula>NOT(ISERROR(SEARCH("X",I22)))</formula>
    </cfRule>
  </conditionalFormatting>
  <conditionalFormatting sqref="I23:M23">
    <cfRule type="containsText" dxfId="161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0BB89DA-9877-4809-829D-6E443301ED4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5429422-73F0-4911-8F42-458487BE4DC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1FAF6F6-C403-482E-B7A0-BCFD5A256FF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56CE14E-F455-4351-9C6F-39686FB6248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2788412-E5C6-4FE4-A20A-308E1D43041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5A0EBF9-3DD7-4266-AF60-606A81AAA6B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F1382FD-1A0D-4C38-9CE4-F1B620B332C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7A2ADA1-6FBD-469E-A1BC-F581433459A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"SHN18"</f>
        <v>SHN18</v>
      </c>
    </row>
    <row r="6" spans="1:16" ht="20.25" x14ac:dyDescent="0.4">
      <c r="B6" s="4" t="s">
        <v>19</v>
      </c>
      <c r="C6" s="3">
        <f ca="1">MONTH(TODAY())</f>
        <v>5</v>
      </c>
      <c r="G6" s="37" t="s">
        <v>351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L-SHN18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18</v>
      </c>
      <c r="I15" s="21">
        <v>18</v>
      </c>
      <c r="J15" s="21">
        <v>6</v>
      </c>
      <c r="K15" s="21">
        <v>14</v>
      </c>
      <c r="L15" s="21">
        <v>9</v>
      </c>
      <c r="M15" s="21">
        <v>4</v>
      </c>
    </row>
    <row r="16" spans="1:16" ht="18.75" x14ac:dyDescent="0.35">
      <c r="F16" s="23"/>
      <c r="G16" s="19" t="s">
        <v>11</v>
      </c>
      <c r="H16" s="20">
        <v>15559400</v>
      </c>
      <c r="I16" s="20">
        <v>10952900</v>
      </c>
      <c r="J16" s="20">
        <v>2424000</v>
      </c>
      <c r="K16" s="20">
        <v>14250000</v>
      </c>
      <c r="L16" s="20">
        <v>3690000</v>
      </c>
      <c r="M16" s="20">
        <v>4030000</v>
      </c>
      <c r="P16" s="24"/>
    </row>
    <row r="17" spans="6:13" ht="18.75" x14ac:dyDescent="0.35">
      <c r="F17" s="23"/>
      <c r="G17" s="17" t="s">
        <v>9</v>
      </c>
      <c r="H17" s="25">
        <v>15559400</v>
      </c>
      <c r="I17" s="25">
        <v>10952900</v>
      </c>
      <c r="J17" s="25">
        <v>2424000</v>
      </c>
      <c r="K17" s="25">
        <v>14250000</v>
      </c>
      <c r="L17" s="25">
        <v>3690000</v>
      </c>
      <c r="M17" s="25">
        <v>4030000</v>
      </c>
    </row>
    <row r="18" spans="6:13" ht="18.75" x14ac:dyDescent="0.3">
      <c r="F18" s="16"/>
      <c r="G18" s="14" t="s">
        <v>17</v>
      </c>
      <c r="H18" s="26">
        <v>-14144910</v>
      </c>
      <c r="I18" s="26">
        <v>-9957180</v>
      </c>
      <c r="J18" s="26">
        <v>-2203636</v>
      </c>
      <c r="K18" s="26">
        <v>-12954543</v>
      </c>
      <c r="L18" s="26">
        <v>-3354545</v>
      </c>
      <c r="M18" s="26">
        <v>-3663637</v>
      </c>
    </row>
    <row r="19" spans="6:13" ht="18.75" x14ac:dyDescent="0.3">
      <c r="F19" s="16"/>
      <c r="G19" s="10" t="s">
        <v>16</v>
      </c>
      <c r="H19" s="11">
        <v>-14144910</v>
      </c>
      <c r="I19" s="11">
        <v>-9957180</v>
      </c>
      <c r="J19" s="11">
        <v>-2203636</v>
      </c>
      <c r="K19" s="11">
        <v>-12954543</v>
      </c>
      <c r="L19" s="11">
        <v>-3354545</v>
      </c>
      <c r="M19" s="11">
        <v>-3663637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35" priority="46" operator="containsText" text="#">
      <formula>NOT(ISERROR(SEARCH("#",H22)))</formula>
    </cfRule>
    <cfRule type="containsText" dxfId="934" priority="50" operator="containsText" text="BORED">
      <formula>NOT(ISERROR(SEARCH("BORED",H22)))</formula>
    </cfRule>
    <cfRule type="containsText" dxfId="93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32" priority="27" operator="containsText" text="X">
      <formula>NOT(ISERROR(SEARCH("X",H24)))</formula>
    </cfRule>
    <cfRule type="containsText" dxfId="931" priority="30" operator="containsText" text="#">
      <formula>NOT(ISERROR(SEARCH("#",H24)))</formula>
    </cfRule>
    <cfRule type="containsText" dxfId="930" priority="33" operator="containsText" text="BORED">
      <formula>NOT(ISERROR(SEARCH("BORED",H24)))</formula>
    </cfRule>
    <cfRule type="containsText" dxfId="929" priority="34" operator="containsText" text="HAPPY">
      <formula>NOT(ISERROR(SEARCH("HAPPY",H24)))</formula>
    </cfRule>
  </conditionalFormatting>
  <conditionalFormatting sqref="H22">
    <cfRule type="containsText" dxfId="928" priority="29" operator="containsText" text="X">
      <formula>NOT(ISERROR(SEARCH("X",H22)))</formula>
    </cfRule>
  </conditionalFormatting>
  <conditionalFormatting sqref="H23">
    <cfRule type="containsText" dxfId="927" priority="28" operator="containsText" text="X">
      <formula>NOT(ISERROR(SEARCH("X",H23)))</formula>
    </cfRule>
  </conditionalFormatting>
  <conditionalFormatting sqref="I22:M23">
    <cfRule type="containsText" dxfId="922" priority="20" operator="containsText" text="#">
      <formula>NOT(ISERROR(SEARCH("#",I22)))</formula>
    </cfRule>
    <cfRule type="containsText" dxfId="921" priority="24" operator="containsText" text="BORED">
      <formula>NOT(ISERROR(SEARCH("BORED",I22)))</formula>
    </cfRule>
    <cfRule type="containsText" dxfId="92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19" priority="1" operator="containsText" text="X">
      <formula>NOT(ISERROR(SEARCH("X",I24)))</formula>
    </cfRule>
    <cfRule type="containsText" dxfId="918" priority="4" operator="containsText" text="#">
      <formula>NOT(ISERROR(SEARCH("#",I24)))</formula>
    </cfRule>
    <cfRule type="containsText" dxfId="917" priority="7" operator="containsText" text="BORED">
      <formula>NOT(ISERROR(SEARCH("BORED",I24)))</formula>
    </cfRule>
    <cfRule type="containsText" dxfId="916" priority="8" operator="containsText" text="HAPPY">
      <formula>NOT(ISERROR(SEARCH("HAPPY",I24)))</formula>
    </cfRule>
  </conditionalFormatting>
  <conditionalFormatting sqref="I22:M22">
    <cfRule type="containsText" dxfId="915" priority="3" operator="containsText" text="X">
      <formula>NOT(ISERROR(SEARCH("X",I22)))</formula>
    </cfRule>
  </conditionalFormatting>
  <conditionalFormatting sqref="I23:M23">
    <cfRule type="containsText" dxfId="91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D1FAC0DB-CB2E-465E-A446-9A0AA853E2B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4FBED78-9316-4DFC-AE5E-D4D16C43E76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0D9B232-12DC-4527-93AF-6C6C2B00A52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700D750-E9A2-4D86-99F7-CF242F399BD4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E2C8E3F-8BF2-4611-B56D-C6C58FE7B51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23D7BEB-677B-4268-957E-4C6C2D7BE1F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AE9104C-DE28-4D15-AF65-E2E4EAF8CE9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A868F06-C86F-4C7E-8926-CBD9B07D624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"SHP01"</f>
        <v>SHP01</v>
      </c>
    </row>
    <row r="6" spans="1:16" ht="20.25" x14ac:dyDescent="0.4">
      <c r="B6" s="4" t="s">
        <v>19</v>
      </c>
      <c r="C6" s="3">
        <f ca="1">MONTH(TODAY())</f>
        <v>5</v>
      </c>
      <c r="G6" s="37" t="s">
        <v>352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-14569908</v>
      </c>
      <c r="I9" s="11">
        <v>-17348908</v>
      </c>
      <c r="J9" s="11">
        <v>-7452727</v>
      </c>
      <c r="K9" s="11">
        <v>-7267274</v>
      </c>
      <c r="L9" s="11">
        <v>-14423726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-14569908</v>
      </c>
      <c r="I10" s="15">
        <v>-17348908</v>
      </c>
      <c r="J10" s="15">
        <v>-7452727</v>
      </c>
      <c r="K10" s="15">
        <v>-7267274</v>
      </c>
      <c r="L10" s="15">
        <v>-14423726</v>
      </c>
      <c r="M10" s="15">
        <v>0</v>
      </c>
    </row>
    <row r="11" spans="1:16" ht="18.75" x14ac:dyDescent="0.3">
      <c r="B11" s="4" t="s">
        <v>22</v>
      </c>
      <c r="C11" s="3" t="str">
        <f>"L-"&amp;$G$5</f>
        <v>L-SHP01</v>
      </c>
      <c r="F11" s="16"/>
      <c r="G11" s="17" t="s">
        <v>9</v>
      </c>
      <c r="H11" s="18">
        <v>16026900</v>
      </c>
      <c r="I11" s="18">
        <v>19083800</v>
      </c>
      <c r="J11" s="18">
        <v>8198000</v>
      </c>
      <c r="K11" s="18">
        <v>7994000</v>
      </c>
      <c r="L11" s="18">
        <v>15866100</v>
      </c>
      <c r="M11" s="18">
        <v>0</v>
      </c>
    </row>
    <row r="12" spans="1:16" ht="18.75" x14ac:dyDescent="0.3">
      <c r="F12" s="16"/>
      <c r="G12" s="19" t="s">
        <v>11</v>
      </c>
      <c r="H12" s="20">
        <v>16026900</v>
      </c>
      <c r="I12" s="20">
        <v>19083800</v>
      </c>
      <c r="J12" s="20">
        <v>8198000</v>
      </c>
      <c r="K12" s="20">
        <v>7994000</v>
      </c>
      <c r="L12" s="20">
        <v>15866100</v>
      </c>
      <c r="M12" s="20">
        <v>0</v>
      </c>
    </row>
    <row r="13" spans="1:16" ht="18.75" x14ac:dyDescent="0.3">
      <c r="F13" s="16"/>
      <c r="G13" s="17" t="s">
        <v>13</v>
      </c>
      <c r="H13" s="21">
        <v>30</v>
      </c>
      <c r="I13" s="21">
        <v>30</v>
      </c>
      <c r="J13" s="21">
        <v>11</v>
      </c>
      <c r="K13" s="21">
        <v>16</v>
      </c>
      <c r="L13" s="21">
        <v>17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30</v>
      </c>
      <c r="I15" s="21">
        <v>30</v>
      </c>
      <c r="J15" s="21">
        <v>11</v>
      </c>
      <c r="K15" s="21">
        <v>16</v>
      </c>
      <c r="L15" s="21">
        <v>17</v>
      </c>
      <c r="M15" s="21">
        <v>0</v>
      </c>
    </row>
    <row r="16" spans="1:16" ht="18.75" x14ac:dyDescent="0.35">
      <c r="F16" s="23"/>
      <c r="G16" s="19" t="s">
        <v>11</v>
      </c>
      <c r="H16" s="20">
        <v>16026900</v>
      </c>
      <c r="I16" s="20">
        <v>19083800</v>
      </c>
      <c r="J16" s="20">
        <v>8198000</v>
      </c>
      <c r="K16" s="20">
        <v>7994000</v>
      </c>
      <c r="L16" s="20">
        <v>15866100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16026900</v>
      </c>
      <c r="I17" s="25">
        <v>19083800</v>
      </c>
      <c r="J17" s="25">
        <v>8198000</v>
      </c>
      <c r="K17" s="25">
        <v>7994000</v>
      </c>
      <c r="L17" s="25">
        <v>15866100</v>
      </c>
      <c r="M17" s="25">
        <v>0</v>
      </c>
    </row>
    <row r="18" spans="6:13" ht="18.75" x14ac:dyDescent="0.3">
      <c r="F18" s="16"/>
      <c r="G18" s="14" t="s">
        <v>17</v>
      </c>
      <c r="H18" s="26">
        <v>-14569908</v>
      </c>
      <c r="I18" s="26">
        <v>-17348908</v>
      </c>
      <c r="J18" s="26">
        <v>-7452727</v>
      </c>
      <c r="K18" s="26">
        <v>-7267274</v>
      </c>
      <c r="L18" s="26">
        <v>-14423726</v>
      </c>
      <c r="M18" s="26">
        <v>0</v>
      </c>
    </row>
    <row r="19" spans="6:13" ht="18.75" x14ac:dyDescent="0.3">
      <c r="F19" s="16"/>
      <c r="G19" s="10" t="s">
        <v>16</v>
      </c>
      <c r="H19" s="11">
        <v>-14569908</v>
      </c>
      <c r="I19" s="11">
        <v>-17348908</v>
      </c>
      <c r="J19" s="11">
        <v>-7452727</v>
      </c>
      <c r="K19" s="11">
        <v>-7267274</v>
      </c>
      <c r="L19" s="11">
        <v>-14423726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909" priority="46" operator="containsText" text="#">
      <formula>NOT(ISERROR(SEARCH("#",H22)))</formula>
    </cfRule>
    <cfRule type="containsText" dxfId="908" priority="50" operator="containsText" text="BORED">
      <formula>NOT(ISERROR(SEARCH("BORED",H22)))</formula>
    </cfRule>
    <cfRule type="containsText" dxfId="90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906" priority="27" operator="containsText" text="X">
      <formula>NOT(ISERROR(SEARCH("X",H24)))</formula>
    </cfRule>
    <cfRule type="containsText" dxfId="905" priority="30" operator="containsText" text="#">
      <formula>NOT(ISERROR(SEARCH("#",H24)))</formula>
    </cfRule>
    <cfRule type="containsText" dxfId="904" priority="33" operator="containsText" text="BORED">
      <formula>NOT(ISERROR(SEARCH("BORED",H24)))</formula>
    </cfRule>
    <cfRule type="containsText" dxfId="903" priority="34" operator="containsText" text="HAPPY">
      <formula>NOT(ISERROR(SEARCH("HAPPY",H24)))</formula>
    </cfRule>
  </conditionalFormatting>
  <conditionalFormatting sqref="H22">
    <cfRule type="containsText" dxfId="902" priority="29" operator="containsText" text="X">
      <formula>NOT(ISERROR(SEARCH("X",H22)))</formula>
    </cfRule>
  </conditionalFormatting>
  <conditionalFormatting sqref="H23">
    <cfRule type="containsText" dxfId="901" priority="28" operator="containsText" text="X">
      <formula>NOT(ISERROR(SEARCH("X",H23)))</formula>
    </cfRule>
  </conditionalFormatting>
  <conditionalFormatting sqref="I22:M23">
    <cfRule type="containsText" dxfId="896" priority="20" operator="containsText" text="#">
      <formula>NOT(ISERROR(SEARCH("#",I22)))</formula>
    </cfRule>
    <cfRule type="containsText" dxfId="895" priority="24" operator="containsText" text="BORED">
      <formula>NOT(ISERROR(SEARCH("BORED",I22)))</formula>
    </cfRule>
    <cfRule type="containsText" dxfId="89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93" priority="1" operator="containsText" text="X">
      <formula>NOT(ISERROR(SEARCH("X",I24)))</formula>
    </cfRule>
    <cfRule type="containsText" dxfId="892" priority="4" operator="containsText" text="#">
      <formula>NOT(ISERROR(SEARCH("#",I24)))</formula>
    </cfRule>
    <cfRule type="containsText" dxfId="891" priority="7" operator="containsText" text="BORED">
      <formula>NOT(ISERROR(SEARCH("BORED",I24)))</formula>
    </cfRule>
    <cfRule type="containsText" dxfId="890" priority="8" operator="containsText" text="HAPPY">
      <formula>NOT(ISERROR(SEARCH("HAPPY",I24)))</formula>
    </cfRule>
  </conditionalFormatting>
  <conditionalFormatting sqref="I22:M22">
    <cfRule type="containsText" dxfId="889" priority="3" operator="containsText" text="X">
      <formula>NOT(ISERROR(SEARCH("X",I22)))</formula>
    </cfRule>
  </conditionalFormatting>
  <conditionalFormatting sqref="I23:M23">
    <cfRule type="containsText" dxfId="88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1C98488-95A9-4766-9820-36EE2E0BDAC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07FA7F0-D205-4948-ABC2-8334C3D91B9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58B23BD-48FA-4F95-8562-DFEC0D1EFC08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3AA707C-F5F3-4CC2-B2D1-5243D716243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85D7A36-C86D-4D6E-AAE1-6031EEC7D60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5110F5A-0617-49B3-8162-436A2FEFF777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678AB3C-339C-479D-8CB5-E42E448A39B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350E9E5-491D-45E1-887A-78967DD34F4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219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"SHP02"</f>
        <v>SHP02</v>
      </c>
    </row>
    <row r="6" spans="1:16" ht="20.25" x14ac:dyDescent="0.4">
      <c r="B6" s="4" t="s">
        <v>19</v>
      </c>
      <c r="C6" s="3">
        <f ca="1">MONTH(TODAY())</f>
        <v>5</v>
      </c>
      <c r="G6" s="37" t="s">
        <v>353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-7872727</v>
      </c>
      <c r="I9" s="11">
        <v>-1546363</v>
      </c>
      <c r="J9" s="11">
        <v>-6324636</v>
      </c>
      <c r="K9" s="11">
        <v>-6522591</v>
      </c>
      <c r="L9" s="11">
        <v>-6540363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-7872727</v>
      </c>
      <c r="I10" s="15">
        <v>-1546363</v>
      </c>
      <c r="J10" s="15">
        <v>-6324636</v>
      </c>
      <c r="K10" s="15">
        <v>-6522591</v>
      </c>
      <c r="L10" s="15">
        <v>-6540363</v>
      </c>
      <c r="M10" s="15">
        <v>0</v>
      </c>
    </row>
    <row r="11" spans="1:16" ht="18.75" x14ac:dyDescent="0.3">
      <c r="B11" s="4" t="s">
        <v>22</v>
      </c>
      <c r="C11" s="3" t="str">
        <f>"L-"&amp;$G$5</f>
        <v>L-SHP02</v>
      </c>
      <c r="F11" s="16"/>
      <c r="G11" s="17" t="s">
        <v>9</v>
      </c>
      <c r="H11" s="18">
        <v>8660000</v>
      </c>
      <c r="I11" s="18">
        <v>1701000</v>
      </c>
      <c r="J11" s="18">
        <v>6957100</v>
      </c>
      <c r="K11" s="18">
        <v>7174850</v>
      </c>
      <c r="L11" s="18">
        <v>7194400</v>
      </c>
      <c r="M11" s="18">
        <v>0</v>
      </c>
    </row>
    <row r="12" spans="1:16" ht="18.75" x14ac:dyDescent="0.3">
      <c r="F12" s="16"/>
      <c r="G12" s="19" t="s">
        <v>11</v>
      </c>
      <c r="H12" s="20">
        <v>8660000</v>
      </c>
      <c r="I12" s="20">
        <v>1701000</v>
      </c>
      <c r="J12" s="20">
        <v>6957100</v>
      </c>
      <c r="K12" s="20">
        <v>7174850</v>
      </c>
      <c r="L12" s="20">
        <v>7194400</v>
      </c>
      <c r="M12" s="20">
        <v>0</v>
      </c>
    </row>
    <row r="13" spans="1:16" ht="18.75" x14ac:dyDescent="0.3">
      <c r="F13" s="16"/>
      <c r="G13" s="17" t="s">
        <v>13</v>
      </c>
      <c r="H13" s="21">
        <v>14</v>
      </c>
      <c r="I13" s="21">
        <v>6</v>
      </c>
      <c r="J13" s="21">
        <v>10</v>
      </c>
      <c r="K13" s="21">
        <v>9</v>
      </c>
      <c r="L13" s="21">
        <v>10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14</v>
      </c>
      <c r="I15" s="21">
        <v>6</v>
      </c>
      <c r="J15" s="21">
        <v>10</v>
      </c>
      <c r="K15" s="21">
        <v>9</v>
      </c>
      <c r="L15" s="21">
        <v>10</v>
      </c>
      <c r="M15" s="21">
        <v>0</v>
      </c>
    </row>
    <row r="16" spans="1:16" ht="18.75" x14ac:dyDescent="0.35">
      <c r="F16" s="23"/>
      <c r="G16" s="19" t="s">
        <v>11</v>
      </c>
      <c r="H16" s="20">
        <v>8660000</v>
      </c>
      <c r="I16" s="20">
        <v>1701000</v>
      </c>
      <c r="J16" s="20">
        <v>6957100</v>
      </c>
      <c r="K16" s="20">
        <v>7174850</v>
      </c>
      <c r="L16" s="20">
        <v>7194400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8660000</v>
      </c>
      <c r="I17" s="25">
        <v>1701000</v>
      </c>
      <c r="J17" s="25">
        <v>6957100</v>
      </c>
      <c r="K17" s="25">
        <v>7174850</v>
      </c>
      <c r="L17" s="25">
        <v>7194400</v>
      </c>
      <c r="M17" s="25">
        <v>0</v>
      </c>
    </row>
    <row r="18" spans="6:13" ht="18.75" x14ac:dyDescent="0.3">
      <c r="F18" s="16"/>
      <c r="G18" s="14" t="s">
        <v>17</v>
      </c>
      <c r="H18" s="26">
        <v>-7872727</v>
      </c>
      <c r="I18" s="26">
        <v>-1546363</v>
      </c>
      <c r="J18" s="26">
        <v>-6324636</v>
      </c>
      <c r="K18" s="26">
        <v>-6522591</v>
      </c>
      <c r="L18" s="26">
        <v>-6540363</v>
      </c>
      <c r="M18" s="26">
        <v>0</v>
      </c>
    </row>
    <row r="19" spans="6:13" ht="18.75" x14ac:dyDescent="0.3">
      <c r="F19" s="16"/>
      <c r="G19" s="10" t="s">
        <v>16</v>
      </c>
      <c r="H19" s="11">
        <v>-7872727</v>
      </c>
      <c r="I19" s="11">
        <v>-1546363</v>
      </c>
      <c r="J19" s="11">
        <v>-6324636</v>
      </c>
      <c r="K19" s="11">
        <v>-6522591</v>
      </c>
      <c r="L19" s="11">
        <v>-6540363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83" priority="46" operator="containsText" text="#">
      <formula>NOT(ISERROR(SEARCH("#",H22)))</formula>
    </cfRule>
    <cfRule type="containsText" dxfId="882" priority="50" operator="containsText" text="BORED">
      <formula>NOT(ISERROR(SEARCH("BORED",H22)))</formula>
    </cfRule>
    <cfRule type="containsText" dxfId="88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80" priority="27" operator="containsText" text="X">
      <formula>NOT(ISERROR(SEARCH("X",H24)))</formula>
    </cfRule>
    <cfRule type="containsText" dxfId="879" priority="30" operator="containsText" text="#">
      <formula>NOT(ISERROR(SEARCH("#",H24)))</formula>
    </cfRule>
    <cfRule type="containsText" dxfId="878" priority="33" operator="containsText" text="BORED">
      <formula>NOT(ISERROR(SEARCH("BORED",H24)))</formula>
    </cfRule>
    <cfRule type="containsText" dxfId="877" priority="34" operator="containsText" text="HAPPY">
      <formula>NOT(ISERROR(SEARCH("HAPPY",H24)))</formula>
    </cfRule>
  </conditionalFormatting>
  <conditionalFormatting sqref="H22">
    <cfRule type="containsText" dxfId="876" priority="29" operator="containsText" text="X">
      <formula>NOT(ISERROR(SEARCH("X",H22)))</formula>
    </cfRule>
  </conditionalFormatting>
  <conditionalFormatting sqref="H23">
    <cfRule type="containsText" dxfId="875" priority="28" operator="containsText" text="X">
      <formula>NOT(ISERROR(SEARCH("X",H23)))</formula>
    </cfRule>
  </conditionalFormatting>
  <conditionalFormatting sqref="I22:M23">
    <cfRule type="containsText" dxfId="870" priority="20" operator="containsText" text="#">
      <formula>NOT(ISERROR(SEARCH("#",I22)))</formula>
    </cfRule>
    <cfRule type="containsText" dxfId="869" priority="24" operator="containsText" text="BORED">
      <formula>NOT(ISERROR(SEARCH("BORED",I22)))</formula>
    </cfRule>
    <cfRule type="containsText" dxfId="86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67" priority="1" operator="containsText" text="X">
      <formula>NOT(ISERROR(SEARCH("X",I24)))</formula>
    </cfRule>
    <cfRule type="containsText" dxfId="866" priority="4" operator="containsText" text="#">
      <formula>NOT(ISERROR(SEARCH("#",I24)))</formula>
    </cfRule>
    <cfRule type="containsText" dxfId="865" priority="7" operator="containsText" text="BORED">
      <formula>NOT(ISERROR(SEARCH("BORED",I24)))</formula>
    </cfRule>
    <cfRule type="containsText" dxfId="864" priority="8" operator="containsText" text="HAPPY">
      <formula>NOT(ISERROR(SEARCH("HAPPY",I24)))</formula>
    </cfRule>
  </conditionalFormatting>
  <conditionalFormatting sqref="I22:M22">
    <cfRule type="containsText" dxfId="863" priority="3" operator="containsText" text="X">
      <formula>NOT(ISERROR(SEARCH("X",I22)))</formula>
    </cfRule>
  </conditionalFormatting>
  <conditionalFormatting sqref="I23:M23">
    <cfRule type="containsText" dxfId="86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ED4ED6B-EC05-4702-9C5C-666E2DF7592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7254C0D-E1E0-423B-83E7-5FDCAD05618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A34EDE4-D6FD-4275-B5D3-62432F5B1F4E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B89E425-E819-45DA-8DF0-D032BEDA81C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CEE2F6A-0E4C-4201-B8B0-67CF046F636E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88ACC02-13BA-4730-8DD7-EE0011D389E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B614A4DB-670E-4597-BD57-284530CAA59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B0A032D1-8651-4AA1-BF46-2CEF6960561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"SSG01"</f>
        <v>SSG01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354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-28543633</v>
      </c>
      <c r="I9" s="11">
        <v>-39487272</v>
      </c>
      <c r="J9" s="11">
        <v>-26327995</v>
      </c>
      <c r="K9" s="11">
        <v>-52949043</v>
      </c>
      <c r="L9" s="11">
        <v>-37758136</v>
      </c>
      <c r="M9" s="11">
        <v>-15045362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-28543633</v>
      </c>
      <c r="I10" s="15">
        <v>-39487272</v>
      </c>
      <c r="J10" s="15">
        <v>-26327995</v>
      </c>
      <c r="K10" s="15">
        <v>-52949043</v>
      </c>
      <c r="L10" s="15">
        <v>-37758136</v>
      </c>
      <c r="M10" s="15">
        <v>-15045362</v>
      </c>
    </row>
    <row r="11" spans="1:16" ht="18.75" x14ac:dyDescent="0.3">
      <c r="B11" s="4" t="s">
        <v>22</v>
      </c>
      <c r="C11" s="3" t="str">
        <f>"L-"&amp;$G$5</f>
        <v>L-SSG01</v>
      </c>
      <c r="F11" s="16"/>
      <c r="G11" s="17" t="s">
        <v>9</v>
      </c>
      <c r="H11" s="18">
        <v>31398000</v>
      </c>
      <c r="I11" s="18">
        <v>43436000</v>
      </c>
      <c r="J11" s="18">
        <v>28960800</v>
      </c>
      <c r="K11" s="18">
        <v>58243950</v>
      </c>
      <c r="L11" s="18">
        <v>41533950</v>
      </c>
      <c r="M11" s="18">
        <v>16549900</v>
      </c>
    </row>
    <row r="12" spans="1:16" ht="18.75" x14ac:dyDescent="0.3">
      <c r="F12" s="16"/>
      <c r="G12" s="19" t="s">
        <v>11</v>
      </c>
      <c r="H12" s="20">
        <v>31398000</v>
      </c>
      <c r="I12" s="20">
        <v>43436000</v>
      </c>
      <c r="J12" s="20">
        <v>28960800</v>
      </c>
      <c r="K12" s="20">
        <v>58243950</v>
      </c>
      <c r="L12" s="20">
        <v>41533950</v>
      </c>
      <c r="M12" s="20">
        <v>16549900</v>
      </c>
    </row>
    <row r="13" spans="1:16" ht="18.75" x14ac:dyDescent="0.3">
      <c r="F13" s="16"/>
      <c r="G13" s="17" t="s">
        <v>13</v>
      </c>
      <c r="H13" s="21">
        <v>34</v>
      </c>
      <c r="I13" s="21">
        <v>41</v>
      </c>
      <c r="J13" s="21">
        <v>44</v>
      </c>
      <c r="K13" s="21">
        <v>48</v>
      </c>
      <c r="L13" s="21">
        <v>45</v>
      </c>
      <c r="M13" s="21">
        <v>9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34</v>
      </c>
      <c r="I15" s="21">
        <v>41</v>
      </c>
      <c r="J15" s="21">
        <v>44</v>
      </c>
      <c r="K15" s="21">
        <v>48</v>
      </c>
      <c r="L15" s="21">
        <v>45</v>
      </c>
      <c r="M15" s="21">
        <v>9</v>
      </c>
    </row>
    <row r="16" spans="1:16" ht="18.75" x14ac:dyDescent="0.35">
      <c r="F16" s="23"/>
      <c r="G16" s="19" t="s">
        <v>11</v>
      </c>
      <c r="H16" s="20">
        <v>31398000</v>
      </c>
      <c r="I16" s="20">
        <v>43436000</v>
      </c>
      <c r="J16" s="20">
        <v>28960800</v>
      </c>
      <c r="K16" s="20">
        <v>58243950</v>
      </c>
      <c r="L16" s="20">
        <v>41533950</v>
      </c>
      <c r="M16" s="20">
        <v>16549900</v>
      </c>
      <c r="P16" s="24"/>
    </row>
    <row r="17" spans="6:13" ht="18.75" x14ac:dyDescent="0.35">
      <c r="F17" s="23"/>
      <c r="G17" s="17" t="s">
        <v>9</v>
      </c>
      <c r="H17" s="25">
        <v>31398000</v>
      </c>
      <c r="I17" s="25">
        <v>43436000</v>
      </c>
      <c r="J17" s="25">
        <v>28960800</v>
      </c>
      <c r="K17" s="25">
        <v>58243950</v>
      </c>
      <c r="L17" s="25">
        <v>41533950</v>
      </c>
      <c r="M17" s="25">
        <v>16549900</v>
      </c>
    </row>
    <row r="18" spans="6:13" ht="18.75" x14ac:dyDescent="0.3">
      <c r="F18" s="16"/>
      <c r="G18" s="14" t="s">
        <v>17</v>
      </c>
      <c r="H18" s="26">
        <v>-28543633</v>
      </c>
      <c r="I18" s="26">
        <v>-39487272</v>
      </c>
      <c r="J18" s="26">
        <v>-26327995</v>
      </c>
      <c r="K18" s="26">
        <v>-52949043</v>
      </c>
      <c r="L18" s="26">
        <v>-37758136</v>
      </c>
      <c r="M18" s="26">
        <v>-15045362</v>
      </c>
    </row>
    <row r="19" spans="6:13" ht="18.75" x14ac:dyDescent="0.3">
      <c r="F19" s="16"/>
      <c r="G19" s="10" t="s">
        <v>16</v>
      </c>
      <c r="H19" s="11">
        <v>-28543633</v>
      </c>
      <c r="I19" s="11">
        <v>-39487272</v>
      </c>
      <c r="J19" s="11">
        <v>-26327995</v>
      </c>
      <c r="K19" s="11">
        <v>-52949043</v>
      </c>
      <c r="L19" s="11">
        <v>-37758136</v>
      </c>
      <c r="M19" s="11">
        <v>-15045362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57" priority="46" operator="containsText" text="#">
      <formula>NOT(ISERROR(SEARCH("#",H22)))</formula>
    </cfRule>
    <cfRule type="containsText" dxfId="856" priority="50" operator="containsText" text="BORED">
      <formula>NOT(ISERROR(SEARCH("BORED",H22)))</formula>
    </cfRule>
    <cfRule type="containsText" dxfId="85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54" priority="27" operator="containsText" text="X">
      <formula>NOT(ISERROR(SEARCH("X",H24)))</formula>
    </cfRule>
    <cfRule type="containsText" dxfId="853" priority="30" operator="containsText" text="#">
      <formula>NOT(ISERROR(SEARCH("#",H24)))</formula>
    </cfRule>
    <cfRule type="containsText" dxfId="852" priority="33" operator="containsText" text="BORED">
      <formula>NOT(ISERROR(SEARCH("BORED",H24)))</formula>
    </cfRule>
    <cfRule type="containsText" dxfId="851" priority="34" operator="containsText" text="HAPPY">
      <formula>NOT(ISERROR(SEARCH("HAPPY",H24)))</formula>
    </cfRule>
  </conditionalFormatting>
  <conditionalFormatting sqref="H22">
    <cfRule type="containsText" dxfId="850" priority="29" operator="containsText" text="X">
      <formula>NOT(ISERROR(SEARCH("X",H22)))</formula>
    </cfRule>
  </conditionalFormatting>
  <conditionalFormatting sqref="H23">
    <cfRule type="containsText" dxfId="849" priority="28" operator="containsText" text="X">
      <formula>NOT(ISERROR(SEARCH("X",H23)))</formula>
    </cfRule>
  </conditionalFormatting>
  <conditionalFormatting sqref="I22:M23">
    <cfRule type="containsText" dxfId="844" priority="20" operator="containsText" text="#">
      <formula>NOT(ISERROR(SEARCH("#",I22)))</formula>
    </cfRule>
    <cfRule type="containsText" dxfId="843" priority="24" operator="containsText" text="BORED">
      <formula>NOT(ISERROR(SEARCH("BORED",I22)))</formula>
    </cfRule>
    <cfRule type="containsText" dxfId="84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41" priority="1" operator="containsText" text="X">
      <formula>NOT(ISERROR(SEARCH("X",I24)))</formula>
    </cfRule>
    <cfRule type="containsText" dxfId="840" priority="4" operator="containsText" text="#">
      <formula>NOT(ISERROR(SEARCH("#",I24)))</formula>
    </cfRule>
    <cfRule type="containsText" dxfId="839" priority="7" operator="containsText" text="BORED">
      <formula>NOT(ISERROR(SEARCH("BORED",I24)))</formula>
    </cfRule>
    <cfRule type="containsText" dxfId="838" priority="8" operator="containsText" text="HAPPY">
      <formula>NOT(ISERROR(SEARCH("HAPPY",I24)))</formula>
    </cfRule>
  </conditionalFormatting>
  <conditionalFormatting sqref="I22:M22">
    <cfRule type="containsText" dxfId="837" priority="3" operator="containsText" text="X">
      <formula>NOT(ISERROR(SEARCH("X",I22)))</formula>
    </cfRule>
  </conditionalFormatting>
  <conditionalFormatting sqref="I23:M23">
    <cfRule type="containsText" dxfId="83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7BD59AE6-79B3-4EF7-997E-2D86C05DF23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248B714-CE26-481C-AD6A-CBA23BE7B75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12CB8DB0-7932-45BA-87F0-057E11234A3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04172CE-1712-40E6-8458-59FF1838A55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448675D-AA0F-4F1E-B5A9-F86F5867E27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061737F-4FFD-43E4-9F39-213394A8443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B810430-BA02-4152-872D-DD064A4B63C0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9EDDC8A-5930-429C-B947-97E3393BD55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"SSG02"</f>
        <v>SSG02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355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-34236318</v>
      </c>
      <c r="I9" s="11">
        <v>-35222996</v>
      </c>
      <c r="J9" s="11">
        <v>-17315316</v>
      </c>
      <c r="K9" s="11">
        <v>-17568454</v>
      </c>
      <c r="L9" s="11">
        <v>-35920773</v>
      </c>
      <c r="M9" s="11">
        <v>-3154545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-34236318</v>
      </c>
      <c r="I10" s="15">
        <v>-35222996</v>
      </c>
      <c r="J10" s="15">
        <v>-17315316</v>
      </c>
      <c r="K10" s="15">
        <v>-17568454</v>
      </c>
      <c r="L10" s="15">
        <v>-35920773</v>
      </c>
      <c r="M10" s="15">
        <v>-3154545</v>
      </c>
    </row>
    <row r="11" spans="1:16" ht="18.75" x14ac:dyDescent="0.3">
      <c r="B11" s="4" t="s">
        <v>22</v>
      </c>
      <c r="C11" s="3" t="str">
        <f>"L-"&amp;$G$5</f>
        <v>L-SSG02</v>
      </c>
      <c r="F11" s="16"/>
      <c r="G11" s="17" t="s">
        <v>9</v>
      </c>
      <c r="H11" s="18">
        <v>37659950</v>
      </c>
      <c r="I11" s="18">
        <v>38745300</v>
      </c>
      <c r="J11" s="18">
        <v>19046850</v>
      </c>
      <c r="K11" s="18">
        <v>19325300</v>
      </c>
      <c r="L11" s="18">
        <v>39512850</v>
      </c>
      <c r="M11" s="18">
        <v>3470000</v>
      </c>
    </row>
    <row r="12" spans="1:16" ht="18.75" x14ac:dyDescent="0.3">
      <c r="F12" s="16"/>
      <c r="G12" s="19" t="s">
        <v>11</v>
      </c>
      <c r="H12" s="20">
        <v>37659950</v>
      </c>
      <c r="I12" s="20">
        <v>38745300</v>
      </c>
      <c r="J12" s="20">
        <v>19046850</v>
      </c>
      <c r="K12" s="20">
        <v>19325300</v>
      </c>
      <c r="L12" s="20">
        <v>39512850</v>
      </c>
      <c r="M12" s="20">
        <v>3470000</v>
      </c>
    </row>
    <row r="13" spans="1:16" ht="18.75" x14ac:dyDescent="0.3">
      <c r="F13" s="16"/>
      <c r="G13" s="17" t="s">
        <v>13</v>
      </c>
      <c r="H13" s="21">
        <v>43</v>
      </c>
      <c r="I13" s="21">
        <v>45</v>
      </c>
      <c r="J13" s="21">
        <v>27</v>
      </c>
      <c r="K13" s="21">
        <v>22</v>
      </c>
      <c r="L13" s="21">
        <v>34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43</v>
      </c>
      <c r="I15" s="21">
        <v>45</v>
      </c>
      <c r="J15" s="21">
        <v>27</v>
      </c>
      <c r="K15" s="21">
        <v>22</v>
      </c>
      <c r="L15" s="21">
        <v>34</v>
      </c>
      <c r="M15" s="21">
        <v>3</v>
      </c>
    </row>
    <row r="16" spans="1:16" ht="18.75" x14ac:dyDescent="0.35">
      <c r="F16" s="23"/>
      <c r="G16" s="19" t="s">
        <v>11</v>
      </c>
      <c r="H16" s="20">
        <v>37659950</v>
      </c>
      <c r="I16" s="20">
        <v>38745300</v>
      </c>
      <c r="J16" s="20">
        <v>19046850</v>
      </c>
      <c r="K16" s="20">
        <v>19325300</v>
      </c>
      <c r="L16" s="20">
        <v>39512850</v>
      </c>
      <c r="M16" s="20">
        <v>3470000</v>
      </c>
      <c r="P16" s="24"/>
    </row>
    <row r="17" spans="6:13" ht="18.75" x14ac:dyDescent="0.35">
      <c r="F17" s="23"/>
      <c r="G17" s="17" t="s">
        <v>9</v>
      </c>
      <c r="H17" s="25">
        <v>37659950</v>
      </c>
      <c r="I17" s="25">
        <v>38745300</v>
      </c>
      <c r="J17" s="25">
        <v>19046850</v>
      </c>
      <c r="K17" s="25">
        <v>19325300</v>
      </c>
      <c r="L17" s="25">
        <v>39512850</v>
      </c>
      <c r="M17" s="25">
        <v>3470000</v>
      </c>
    </row>
    <row r="18" spans="6:13" ht="18.75" x14ac:dyDescent="0.3">
      <c r="F18" s="16"/>
      <c r="G18" s="14" t="s">
        <v>17</v>
      </c>
      <c r="H18" s="26">
        <v>-34236318</v>
      </c>
      <c r="I18" s="26">
        <v>-35222996</v>
      </c>
      <c r="J18" s="26">
        <v>-17315316</v>
      </c>
      <c r="K18" s="26">
        <v>-17568454</v>
      </c>
      <c r="L18" s="26">
        <v>-35920773</v>
      </c>
      <c r="M18" s="26">
        <v>-3154545</v>
      </c>
    </row>
    <row r="19" spans="6:13" ht="18.75" x14ac:dyDescent="0.3">
      <c r="F19" s="16"/>
      <c r="G19" s="10" t="s">
        <v>16</v>
      </c>
      <c r="H19" s="11">
        <v>-34236318</v>
      </c>
      <c r="I19" s="11">
        <v>-35222996</v>
      </c>
      <c r="J19" s="11">
        <v>-17315316</v>
      </c>
      <c r="K19" s="11">
        <v>-17568454</v>
      </c>
      <c r="L19" s="11">
        <v>-35920773</v>
      </c>
      <c r="M19" s="11">
        <v>-3154545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31" priority="46" operator="containsText" text="#">
      <formula>NOT(ISERROR(SEARCH("#",H22)))</formula>
    </cfRule>
    <cfRule type="containsText" dxfId="830" priority="50" operator="containsText" text="BORED">
      <formula>NOT(ISERROR(SEARCH("BORED",H22)))</formula>
    </cfRule>
    <cfRule type="containsText" dxfId="82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28" priority="27" operator="containsText" text="X">
      <formula>NOT(ISERROR(SEARCH("X",H24)))</formula>
    </cfRule>
    <cfRule type="containsText" dxfId="827" priority="30" operator="containsText" text="#">
      <formula>NOT(ISERROR(SEARCH("#",H24)))</formula>
    </cfRule>
    <cfRule type="containsText" dxfId="826" priority="33" operator="containsText" text="BORED">
      <formula>NOT(ISERROR(SEARCH("BORED",H24)))</formula>
    </cfRule>
    <cfRule type="containsText" dxfId="825" priority="34" operator="containsText" text="HAPPY">
      <formula>NOT(ISERROR(SEARCH("HAPPY",H24)))</formula>
    </cfRule>
  </conditionalFormatting>
  <conditionalFormatting sqref="H22">
    <cfRule type="containsText" dxfId="824" priority="29" operator="containsText" text="X">
      <formula>NOT(ISERROR(SEARCH("X",H22)))</formula>
    </cfRule>
  </conditionalFormatting>
  <conditionalFormatting sqref="H23">
    <cfRule type="containsText" dxfId="823" priority="28" operator="containsText" text="X">
      <formula>NOT(ISERROR(SEARCH("X",H23)))</formula>
    </cfRule>
  </conditionalFormatting>
  <conditionalFormatting sqref="I22:M23">
    <cfRule type="containsText" dxfId="818" priority="20" operator="containsText" text="#">
      <formula>NOT(ISERROR(SEARCH("#",I22)))</formula>
    </cfRule>
    <cfRule type="containsText" dxfId="817" priority="24" operator="containsText" text="BORED">
      <formula>NOT(ISERROR(SEARCH("BORED",I22)))</formula>
    </cfRule>
    <cfRule type="containsText" dxfId="81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15" priority="1" operator="containsText" text="X">
      <formula>NOT(ISERROR(SEARCH("X",I24)))</formula>
    </cfRule>
    <cfRule type="containsText" dxfId="814" priority="4" operator="containsText" text="#">
      <formula>NOT(ISERROR(SEARCH("#",I24)))</formula>
    </cfRule>
    <cfRule type="containsText" dxfId="813" priority="7" operator="containsText" text="BORED">
      <formula>NOT(ISERROR(SEARCH("BORED",I24)))</formula>
    </cfRule>
    <cfRule type="containsText" dxfId="812" priority="8" operator="containsText" text="HAPPY">
      <formula>NOT(ISERROR(SEARCH("HAPPY",I24)))</formula>
    </cfRule>
  </conditionalFormatting>
  <conditionalFormatting sqref="I22:M22">
    <cfRule type="containsText" dxfId="811" priority="3" operator="containsText" text="X">
      <formula>NOT(ISERROR(SEARCH("X",I22)))</formula>
    </cfRule>
  </conditionalFormatting>
  <conditionalFormatting sqref="I23:M23">
    <cfRule type="containsText" dxfId="81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1450F1A-5783-470F-BD0B-E6B0F1F0410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579F0706-8B3D-459D-93F3-3C88A7ED2282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FFC94E1B-7543-4ECA-B8D3-1E97D10F69C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767F784-2AC0-4B32-860F-97363707D58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FF63C62D-2EC5-4A42-9FA4-B1A66805B0D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81B4111-0D00-49FC-8ED8-2AF7035F1E23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7096F99-F473-461F-B352-811E31B8934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AB1C602-6B1A-4575-A6E1-86315C5A477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228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"SSG03"</f>
        <v>SSG03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356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-7282728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-7282728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L-SSG03</v>
      </c>
      <c r="F11" s="16"/>
      <c r="G11" s="17" t="s">
        <v>9</v>
      </c>
      <c r="H11" s="18">
        <v>8011000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>
        <v>8011000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>
        <v>3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16</v>
      </c>
      <c r="J15" s="21">
        <v>13</v>
      </c>
      <c r="K15" s="21">
        <v>10</v>
      </c>
      <c r="L15" s="21">
        <v>11</v>
      </c>
      <c r="M15" s="21">
        <v>1</v>
      </c>
    </row>
    <row r="16" spans="1:16" ht="18.75" x14ac:dyDescent="0.35">
      <c r="F16" s="23"/>
      <c r="G16" s="19" t="s">
        <v>11</v>
      </c>
      <c r="H16" s="20">
        <v>8011000</v>
      </c>
      <c r="I16" s="20">
        <v>5748000</v>
      </c>
      <c r="J16" s="20">
        <v>4604000</v>
      </c>
      <c r="K16" s="20">
        <v>5778600</v>
      </c>
      <c r="L16" s="20">
        <v>8212250</v>
      </c>
      <c r="M16" s="20">
        <v>311400</v>
      </c>
      <c r="P16" s="24"/>
    </row>
    <row r="17" spans="6:13" ht="18.75" x14ac:dyDescent="0.35">
      <c r="F17" s="23"/>
      <c r="G17" s="17" t="s">
        <v>9</v>
      </c>
      <c r="H17" s="25">
        <v>8011000</v>
      </c>
      <c r="I17" s="25">
        <v>5748000</v>
      </c>
      <c r="J17" s="25">
        <v>4604000</v>
      </c>
      <c r="K17" s="25">
        <v>5778600</v>
      </c>
      <c r="L17" s="25">
        <v>8212250</v>
      </c>
      <c r="M17" s="25">
        <v>311400</v>
      </c>
    </row>
    <row r="18" spans="6:13" ht="18.75" x14ac:dyDescent="0.3">
      <c r="F18" s="16"/>
      <c r="G18" s="14" t="s">
        <v>17</v>
      </c>
      <c r="H18" s="26">
        <v>-7282728</v>
      </c>
      <c r="I18" s="26">
        <v>-5225454</v>
      </c>
      <c r="J18" s="26">
        <v>-4185454</v>
      </c>
      <c r="K18" s="26">
        <v>-5253274</v>
      </c>
      <c r="L18" s="26">
        <v>-7465682</v>
      </c>
      <c r="M18" s="26">
        <v>-283092</v>
      </c>
    </row>
    <row r="19" spans="6:13" ht="18.75" x14ac:dyDescent="0.3">
      <c r="F19" s="16"/>
      <c r="G19" s="10" t="s">
        <v>16</v>
      </c>
      <c r="H19" s="11">
        <v>-7282728</v>
      </c>
      <c r="I19" s="11">
        <v>-5225454</v>
      </c>
      <c r="J19" s="11">
        <v>-4185454</v>
      </c>
      <c r="K19" s="11">
        <v>-5253274</v>
      </c>
      <c r="L19" s="11">
        <v>-7465682</v>
      </c>
      <c r="M19" s="11">
        <v>-283092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805" priority="46" operator="containsText" text="#">
      <formula>NOT(ISERROR(SEARCH("#",H22)))</formula>
    </cfRule>
    <cfRule type="containsText" dxfId="804" priority="50" operator="containsText" text="BORED">
      <formula>NOT(ISERROR(SEARCH("BORED",H22)))</formula>
    </cfRule>
    <cfRule type="containsText" dxfId="80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802" priority="27" operator="containsText" text="X">
      <formula>NOT(ISERROR(SEARCH("X",H24)))</formula>
    </cfRule>
    <cfRule type="containsText" dxfId="801" priority="30" operator="containsText" text="#">
      <formula>NOT(ISERROR(SEARCH("#",H24)))</formula>
    </cfRule>
    <cfRule type="containsText" dxfId="800" priority="33" operator="containsText" text="BORED">
      <formula>NOT(ISERROR(SEARCH("BORED",H24)))</formula>
    </cfRule>
    <cfRule type="containsText" dxfId="799" priority="34" operator="containsText" text="HAPPY">
      <formula>NOT(ISERROR(SEARCH("HAPPY",H24)))</formula>
    </cfRule>
  </conditionalFormatting>
  <conditionalFormatting sqref="H22">
    <cfRule type="containsText" dxfId="798" priority="29" operator="containsText" text="X">
      <formula>NOT(ISERROR(SEARCH("X",H22)))</formula>
    </cfRule>
  </conditionalFormatting>
  <conditionalFormatting sqref="H23">
    <cfRule type="containsText" dxfId="797" priority="28" operator="containsText" text="X">
      <formula>NOT(ISERROR(SEARCH("X",H23)))</formula>
    </cfRule>
  </conditionalFormatting>
  <conditionalFormatting sqref="I22:M23">
    <cfRule type="containsText" dxfId="792" priority="20" operator="containsText" text="#">
      <formula>NOT(ISERROR(SEARCH("#",I22)))</formula>
    </cfRule>
    <cfRule type="containsText" dxfId="791" priority="24" operator="containsText" text="BORED">
      <formula>NOT(ISERROR(SEARCH("BORED",I22)))</formula>
    </cfRule>
    <cfRule type="containsText" dxfId="79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89" priority="1" operator="containsText" text="X">
      <formula>NOT(ISERROR(SEARCH("X",I24)))</formula>
    </cfRule>
    <cfRule type="containsText" dxfId="788" priority="4" operator="containsText" text="#">
      <formula>NOT(ISERROR(SEARCH("#",I24)))</formula>
    </cfRule>
    <cfRule type="containsText" dxfId="787" priority="7" operator="containsText" text="BORED">
      <formula>NOT(ISERROR(SEARCH("BORED",I24)))</formula>
    </cfRule>
    <cfRule type="containsText" dxfId="786" priority="8" operator="containsText" text="HAPPY">
      <formula>NOT(ISERROR(SEARCH("HAPPY",I24)))</formula>
    </cfRule>
  </conditionalFormatting>
  <conditionalFormatting sqref="I22:M22">
    <cfRule type="containsText" dxfId="785" priority="3" operator="containsText" text="X">
      <formula>NOT(ISERROR(SEARCH("X",I22)))</formula>
    </cfRule>
  </conditionalFormatting>
  <conditionalFormatting sqref="I23:M23">
    <cfRule type="containsText" dxfId="78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42D00D63-22E7-4769-9192-E94CABAAFBF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0C98F46-D558-4F59-9D1E-FFABD230FAD1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749FFFA-76C0-4C69-ADFE-1400F7CD6FA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A2173E4-1380-456E-A210-4CC1F5874E09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4FE3955-E8FB-428B-91BA-F43EE17F2A1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5F4BE7B-9B3E-42AB-8D3F-CBF55A8542D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46B684C8-88E2-4F5E-BACD-88B03F681AE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B0480FE-4EA2-4AFA-86F6-5275A7D6FAB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"SSG05"</f>
        <v>SSG05</v>
      </c>
    </row>
    <row r="6" spans="1:16" ht="20.25" x14ac:dyDescent="0.4">
      <c r="B6" s="4" t="s">
        <v>19</v>
      </c>
      <c r="C6" s="3">
        <f ca="1">MONTH(TODAY())</f>
        <v>5</v>
      </c>
      <c r="G6" s="37" t="s">
        <v>357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-7753728</v>
      </c>
      <c r="I9" s="11">
        <v>-21541821</v>
      </c>
      <c r="J9" s="11">
        <v>-6160908</v>
      </c>
      <c r="K9" s="11">
        <v>-5788182</v>
      </c>
      <c r="L9" s="11">
        <v>-14075181</v>
      </c>
      <c r="M9" s="11">
        <v>-1216363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-7753728</v>
      </c>
      <c r="I10" s="15">
        <v>-21541821</v>
      </c>
      <c r="J10" s="15">
        <v>-6160908</v>
      </c>
      <c r="K10" s="15">
        <v>-5788182</v>
      </c>
      <c r="L10" s="15">
        <v>-14075181</v>
      </c>
      <c r="M10" s="15">
        <v>-1216363</v>
      </c>
    </row>
    <row r="11" spans="1:16" ht="18.75" x14ac:dyDescent="0.3">
      <c r="B11" s="4" t="s">
        <v>22</v>
      </c>
      <c r="C11" s="3" t="str">
        <f>"L-"&amp;$G$5</f>
        <v>L-SSG05</v>
      </c>
      <c r="F11" s="16"/>
      <c r="G11" s="17" t="s">
        <v>9</v>
      </c>
      <c r="H11" s="18">
        <v>8529100</v>
      </c>
      <c r="I11" s="18">
        <v>23696000</v>
      </c>
      <c r="J11" s="18">
        <v>6777000</v>
      </c>
      <c r="K11" s="18">
        <v>6367000</v>
      </c>
      <c r="L11" s="18">
        <v>15482700</v>
      </c>
      <c r="M11" s="18">
        <v>1338000</v>
      </c>
    </row>
    <row r="12" spans="1:16" ht="18.75" x14ac:dyDescent="0.3">
      <c r="F12" s="16"/>
      <c r="G12" s="19" t="s">
        <v>11</v>
      </c>
      <c r="H12" s="20">
        <v>8529100</v>
      </c>
      <c r="I12" s="20">
        <v>23696000</v>
      </c>
      <c r="J12" s="20">
        <v>6777000</v>
      </c>
      <c r="K12" s="20">
        <v>6367000</v>
      </c>
      <c r="L12" s="20">
        <v>15482700</v>
      </c>
      <c r="M12" s="20">
        <v>1338000</v>
      </c>
    </row>
    <row r="13" spans="1:16" ht="18.75" x14ac:dyDescent="0.3">
      <c r="F13" s="16"/>
      <c r="G13" s="17" t="s">
        <v>13</v>
      </c>
      <c r="H13" s="21">
        <v>10</v>
      </c>
      <c r="I13" s="21">
        <v>14</v>
      </c>
      <c r="J13" s="21">
        <v>10</v>
      </c>
      <c r="K13" s="21">
        <v>13</v>
      </c>
      <c r="L13" s="21">
        <v>22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10</v>
      </c>
      <c r="I15" s="21">
        <v>14</v>
      </c>
      <c r="J15" s="21">
        <v>10</v>
      </c>
      <c r="K15" s="21">
        <v>13</v>
      </c>
      <c r="L15" s="21">
        <v>22</v>
      </c>
      <c r="M15" s="21">
        <v>3</v>
      </c>
    </row>
    <row r="16" spans="1:16" ht="18.75" x14ac:dyDescent="0.35">
      <c r="F16" s="23"/>
      <c r="G16" s="19" t="s">
        <v>11</v>
      </c>
      <c r="H16" s="20">
        <v>8529100</v>
      </c>
      <c r="I16" s="20">
        <v>23696000</v>
      </c>
      <c r="J16" s="20">
        <v>6777000</v>
      </c>
      <c r="K16" s="20">
        <v>6367000</v>
      </c>
      <c r="L16" s="20">
        <v>15482700</v>
      </c>
      <c r="M16" s="20">
        <v>1338000</v>
      </c>
      <c r="P16" s="24"/>
    </row>
    <row r="17" spans="6:13" ht="18.75" x14ac:dyDescent="0.35">
      <c r="F17" s="23"/>
      <c r="G17" s="17" t="s">
        <v>9</v>
      </c>
      <c r="H17" s="25">
        <v>8529100</v>
      </c>
      <c r="I17" s="25">
        <v>23696000</v>
      </c>
      <c r="J17" s="25">
        <v>6777000</v>
      </c>
      <c r="K17" s="25">
        <v>6367000</v>
      </c>
      <c r="L17" s="25">
        <v>15482700</v>
      </c>
      <c r="M17" s="25">
        <v>1338000</v>
      </c>
    </row>
    <row r="18" spans="6:13" ht="18.75" x14ac:dyDescent="0.3">
      <c r="F18" s="16"/>
      <c r="G18" s="14" t="s">
        <v>17</v>
      </c>
      <c r="H18" s="26">
        <v>-7753728</v>
      </c>
      <c r="I18" s="26">
        <v>-21541821</v>
      </c>
      <c r="J18" s="26">
        <v>-6160908</v>
      </c>
      <c r="K18" s="26">
        <v>-5788182</v>
      </c>
      <c r="L18" s="26">
        <v>-14075181</v>
      </c>
      <c r="M18" s="26">
        <v>-1216363</v>
      </c>
    </row>
    <row r="19" spans="6:13" ht="18.75" x14ac:dyDescent="0.3">
      <c r="F19" s="16"/>
      <c r="G19" s="10" t="s">
        <v>16</v>
      </c>
      <c r="H19" s="11">
        <v>-7753728</v>
      </c>
      <c r="I19" s="11">
        <v>-21541821</v>
      </c>
      <c r="J19" s="11">
        <v>-6160908</v>
      </c>
      <c r="K19" s="11">
        <v>-5788182</v>
      </c>
      <c r="L19" s="11">
        <v>-14075181</v>
      </c>
      <c r="M19" s="11">
        <v>-1216363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79" priority="46" operator="containsText" text="#">
      <formula>NOT(ISERROR(SEARCH("#",H22)))</formula>
    </cfRule>
    <cfRule type="containsText" dxfId="778" priority="50" operator="containsText" text="BORED">
      <formula>NOT(ISERROR(SEARCH("BORED",H22)))</formula>
    </cfRule>
    <cfRule type="containsText" dxfId="77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76" priority="27" operator="containsText" text="X">
      <formula>NOT(ISERROR(SEARCH("X",H24)))</formula>
    </cfRule>
    <cfRule type="containsText" dxfId="775" priority="30" operator="containsText" text="#">
      <formula>NOT(ISERROR(SEARCH("#",H24)))</formula>
    </cfRule>
    <cfRule type="containsText" dxfId="774" priority="33" operator="containsText" text="BORED">
      <formula>NOT(ISERROR(SEARCH("BORED",H24)))</formula>
    </cfRule>
    <cfRule type="containsText" dxfId="773" priority="34" operator="containsText" text="HAPPY">
      <formula>NOT(ISERROR(SEARCH("HAPPY",H24)))</formula>
    </cfRule>
  </conditionalFormatting>
  <conditionalFormatting sqref="H22">
    <cfRule type="containsText" dxfId="772" priority="29" operator="containsText" text="X">
      <formula>NOT(ISERROR(SEARCH("X",H22)))</formula>
    </cfRule>
  </conditionalFormatting>
  <conditionalFormatting sqref="H23">
    <cfRule type="containsText" dxfId="771" priority="28" operator="containsText" text="X">
      <formula>NOT(ISERROR(SEARCH("X",H23)))</formula>
    </cfRule>
  </conditionalFormatting>
  <conditionalFormatting sqref="I22:M23">
    <cfRule type="containsText" dxfId="766" priority="20" operator="containsText" text="#">
      <formula>NOT(ISERROR(SEARCH("#",I22)))</formula>
    </cfRule>
    <cfRule type="containsText" dxfId="765" priority="24" operator="containsText" text="BORED">
      <formula>NOT(ISERROR(SEARCH("BORED",I22)))</formula>
    </cfRule>
    <cfRule type="containsText" dxfId="76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63" priority="1" operator="containsText" text="X">
      <formula>NOT(ISERROR(SEARCH("X",I24)))</formula>
    </cfRule>
    <cfRule type="containsText" dxfId="762" priority="4" operator="containsText" text="#">
      <formula>NOT(ISERROR(SEARCH("#",I24)))</formula>
    </cfRule>
    <cfRule type="containsText" dxfId="761" priority="7" operator="containsText" text="BORED">
      <formula>NOT(ISERROR(SEARCH("BORED",I24)))</formula>
    </cfRule>
    <cfRule type="containsText" dxfId="760" priority="8" operator="containsText" text="HAPPY">
      <formula>NOT(ISERROR(SEARCH("HAPPY",I24)))</formula>
    </cfRule>
  </conditionalFormatting>
  <conditionalFormatting sqref="I22:M22">
    <cfRule type="containsText" dxfId="759" priority="3" operator="containsText" text="X">
      <formula>NOT(ISERROR(SEARCH("X",I22)))</formula>
    </cfRule>
  </conditionalFormatting>
  <conditionalFormatting sqref="I23:M23">
    <cfRule type="containsText" dxfId="75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AA68730-B4D8-4807-8262-488DF6CE42B9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FE28F3F2-5EB9-492F-B3FC-2722E2BEE51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FC5B020F-642E-483A-8E10-A4502DD54CA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EF3D0015-B5C1-4098-AAAF-34ABC15B9FB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32FA06A-C3E6-4F2E-BA30-86EE6368B5A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3278AD8-F6F0-4E0C-9BA5-BC306B23ACC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9BC5F20-5812-4092-BE4A-681FA28FD22A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CCCC1F5-01BB-459B-8716-BD7B45819E1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"SSG06"</f>
        <v>SSG06</v>
      </c>
    </row>
    <row r="6" spans="1:16" ht="20.25" x14ac:dyDescent="0.4">
      <c r="B6" s="4" t="s">
        <v>19</v>
      </c>
      <c r="C6" s="3">
        <f ca="1">MONTH(TODAY())</f>
        <v>5</v>
      </c>
      <c r="G6" s="37" t="s">
        <v>358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-24577455</v>
      </c>
      <c r="I9" s="11">
        <v>-17614183</v>
      </c>
      <c r="J9" s="11">
        <v>-14225363</v>
      </c>
      <c r="K9" s="11">
        <v>-19130907</v>
      </c>
      <c r="L9" s="11">
        <v>-11873091</v>
      </c>
      <c r="M9" s="11">
        <v>-2713818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-24577455</v>
      </c>
      <c r="I10" s="15">
        <v>-17614183</v>
      </c>
      <c r="J10" s="15">
        <v>-14225363</v>
      </c>
      <c r="K10" s="15">
        <v>-19130907</v>
      </c>
      <c r="L10" s="15">
        <v>-11873091</v>
      </c>
      <c r="M10" s="15">
        <v>-2713818</v>
      </c>
    </row>
    <row r="11" spans="1:16" ht="18.75" x14ac:dyDescent="0.3">
      <c r="B11" s="4" t="s">
        <v>22</v>
      </c>
      <c r="C11" s="3" t="str">
        <f>"L-"&amp;$G$5</f>
        <v>L-SSG06</v>
      </c>
      <c r="F11" s="16"/>
      <c r="G11" s="17" t="s">
        <v>9</v>
      </c>
      <c r="H11" s="18">
        <v>27035200</v>
      </c>
      <c r="I11" s="18">
        <v>19375600</v>
      </c>
      <c r="J11" s="18">
        <v>15647900</v>
      </c>
      <c r="K11" s="18">
        <v>21044000</v>
      </c>
      <c r="L11" s="18">
        <v>13060400</v>
      </c>
      <c r="M11" s="18">
        <v>2985200</v>
      </c>
    </row>
    <row r="12" spans="1:16" ht="18.75" x14ac:dyDescent="0.3">
      <c r="F12" s="16"/>
      <c r="G12" s="19" t="s">
        <v>11</v>
      </c>
      <c r="H12" s="20">
        <v>27035200</v>
      </c>
      <c r="I12" s="20">
        <v>19375600</v>
      </c>
      <c r="J12" s="20">
        <v>15647900</v>
      </c>
      <c r="K12" s="20">
        <v>21044000</v>
      </c>
      <c r="L12" s="20">
        <v>13060400</v>
      </c>
      <c r="M12" s="20">
        <v>2985200</v>
      </c>
    </row>
    <row r="13" spans="1:16" ht="18.75" x14ac:dyDescent="0.3">
      <c r="F13" s="16"/>
      <c r="G13" s="17" t="s">
        <v>13</v>
      </c>
      <c r="H13" s="21">
        <v>16</v>
      </c>
      <c r="I13" s="21">
        <v>14</v>
      </c>
      <c r="J13" s="21">
        <v>11</v>
      </c>
      <c r="K13" s="21">
        <v>15</v>
      </c>
      <c r="L13" s="21">
        <v>13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16</v>
      </c>
      <c r="I15" s="21">
        <v>14</v>
      </c>
      <c r="J15" s="21">
        <v>11</v>
      </c>
      <c r="K15" s="21">
        <v>15</v>
      </c>
      <c r="L15" s="21">
        <v>13</v>
      </c>
      <c r="M15" s="21">
        <v>1</v>
      </c>
    </row>
    <row r="16" spans="1:16" ht="18.75" x14ac:dyDescent="0.35">
      <c r="F16" s="23"/>
      <c r="G16" s="19" t="s">
        <v>11</v>
      </c>
      <c r="H16" s="20">
        <v>27035200</v>
      </c>
      <c r="I16" s="20">
        <v>19375600</v>
      </c>
      <c r="J16" s="20">
        <v>15647900</v>
      </c>
      <c r="K16" s="20">
        <v>21044000</v>
      </c>
      <c r="L16" s="20">
        <v>13060400</v>
      </c>
      <c r="M16" s="20">
        <v>2985200</v>
      </c>
      <c r="P16" s="24"/>
    </row>
    <row r="17" spans="6:13" ht="18.75" x14ac:dyDescent="0.35">
      <c r="F17" s="23"/>
      <c r="G17" s="17" t="s">
        <v>9</v>
      </c>
      <c r="H17" s="25">
        <v>27035200</v>
      </c>
      <c r="I17" s="25">
        <v>19375600</v>
      </c>
      <c r="J17" s="25">
        <v>15647900</v>
      </c>
      <c r="K17" s="25">
        <v>21044000</v>
      </c>
      <c r="L17" s="25">
        <v>13060400</v>
      </c>
      <c r="M17" s="25">
        <v>2985200</v>
      </c>
    </row>
    <row r="18" spans="6:13" ht="18.75" x14ac:dyDescent="0.3">
      <c r="F18" s="16"/>
      <c r="G18" s="14" t="s">
        <v>17</v>
      </c>
      <c r="H18" s="26">
        <v>-24577455</v>
      </c>
      <c r="I18" s="26">
        <v>-17614183</v>
      </c>
      <c r="J18" s="26">
        <v>-14225363</v>
      </c>
      <c r="K18" s="26">
        <v>-19130907</v>
      </c>
      <c r="L18" s="26">
        <v>-11873091</v>
      </c>
      <c r="M18" s="26">
        <v>-2713818</v>
      </c>
    </row>
    <row r="19" spans="6:13" ht="18.75" x14ac:dyDescent="0.3">
      <c r="F19" s="16"/>
      <c r="G19" s="10" t="s">
        <v>16</v>
      </c>
      <c r="H19" s="11">
        <v>-24577455</v>
      </c>
      <c r="I19" s="11">
        <v>-17614183</v>
      </c>
      <c r="J19" s="11">
        <v>-14225363</v>
      </c>
      <c r="K19" s="11">
        <v>-19130907</v>
      </c>
      <c r="L19" s="11">
        <v>-11873091</v>
      </c>
      <c r="M19" s="11">
        <v>-2713818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53" priority="46" operator="containsText" text="#">
      <formula>NOT(ISERROR(SEARCH("#",H22)))</formula>
    </cfRule>
    <cfRule type="containsText" dxfId="752" priority="50" operator="containsText" text="BORED">
      <formula>NOT(ISERROR(SEARCH("BORED",H22)))</formula>
    </cfRule>
    <cfRule type="containsText" dxfId="75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50" priority="27" operator="containsText" text="X">
      <formula>NOT(ISERROR(SEARCH("X",H24)))</formula>
    </cfRule>
    <cfRule type="containsText" dxfId="749" priority="30" operator="containsText" text="#">
      <formula>NOT(ISERROR(SEARCH("#",H24)))</formula>
    </cfRule>
    <cfRule type="containsText" dxfId="748" priority="33" operator="containsText" text="BORED">
      <formula>NOT(ISERROR(SEARCH("BORED",H24)))</formula>
    </cfRule>
    <cfRule type="containsText" dxfId="747" priority="34" operator="containsText" text="HAPPY">
      <formula>NOT(ISERROR(SEARCH("HAPPY",H24)))</formula>
    </cfRule>
  </conditionalFormatting>
  <conditionalFormatting sqref="H22">
    <cfRule type="containsText" dxfId="746" priority="29" operator="containsText" text="X">
      <formula>NOT(ISERROR(SEARCH("X",H22)))</formula>
    </cfRule>
  </conditionalFormatting>
  <conditionalFormatting sqref="H23">
    <cfRule type="containsText" dxfId="745" priority="28" operator="containsText" text="X">
      <formula>NOT(ISERROR(SEARCH("X",H23)))</formula>
    </cfRule>
  </conditionalFormatting>
  <conditionalFormatting sqref="I22:M23">
    <cfRule type="containsText" dxfId="740" priority="20" operator="containsText" text="#">
      <formula>NOT(ISERROR(SEARCH("#",I22)))</formula>
    </cfRule>
    <cfRule type="containsText" dxfId="739" priority="24" operator="containsText" text="BORED">
      <formula>NOT(ISERROR(SEARCH("BORED",I22)))</formula>
    </cfRule>
    <cfRule type="containsText" dxfId="73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37" priority="1" operator="containsText" text="X">
      <formula>NOT(ISERROR(SEARCH("X",I24)))</formula>
    </cfRule>
    <cfRule type="containsText" dxfId="736" priority="4" operator="containsText" text="#">
      <formula>NOT(ISERROR(SEARCH("#",I24)))</formula>
    </cfRule>
    <cfRule type="containsText" dxfId="735" priority="7" operator="containsText" text="BORED">
      <formula>NOT(ISERROR(SEARCH("BORED",I24)))</formula>
    </cfRule>
    <cfRule type="containsText" dxfId="734" priority="8" operator="containsText" text="HAPPY">
      <formula>NOT(ISERROR(SEARCH("HAPPY",I24)))</formula>
    </cfRule>
  </conditionalFormatting>
  <conditionalFormatting sqref="I22:M22">
    <cfRule type="containsText" dxfId="733" priority="3" operator="containsText" text="X">
      <formula>NOT(ISERROR(SEARCH("X",I22)))</formula>
    </cfRule>
  </conditionalFormatting>
  <conditionalFormatting sqref="I23:M23">
    <cfRule type="containsText" dxfId="73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02DDD31-F773-491A-AD88-C16E80C7458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8BAB2BF1-D190-43D3-B857-62878C824F0B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4A48116-A8FA-4C23-A9FB-87E29C124A1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0852EEF-3562-48CA-908D-8C8E990F5A3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AF29DBC-2B20-4E99-A561-60D5AA81C1D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382378D-6B47-44E1-BFA8-DD48D1AE281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B0D8D49C-400D-4388-91F8-852E03F383A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53F3084-443C-4016-9DFC-ABE86F6D158F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237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"SSG07"</f>
        <v>SSG07</v>
      </c>
    </row>
    <row r="6" spans="1:16" ht="20.25" x14ac:dyDescent="0.4">
      <c r="B6" s="4" t="s">
        <v>19</v>
      </c>
      <c r="C6" s="3">
        <f ca="1">MONTH(TODAY())</f>
        <v>5</v>
      </c>
      <c r="G6" s="37" t="s">
        <v>359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-8675272</v>
      </c>
      <c r="I9" s="11">
        <v>-13735819</v>
      </c>
      <c r="J9" s="11">
        <v>-12559091</v>
      </c>
      <c r="K9" s="11">
        <v>-1702818</v>
      </c>
      <c r="L9" s="11">
        <v>-12538772</v>
      </c>
      <c r="M9" s="11">
        <v>-5038363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-8675272</v>
      </c>
      <c r="I10" s="15">
        <v>-13735819</v>
      </c>
      <c r="J10" s="15">
        <v>-12559091</v>
      </c>
      <c r="K10" s="15">
        <v>-1702818</v>
      </c>
      <c r="L10" s="15">
        <v>-12538772</v>
      </c>
      <c r="M10" s="15">
        <v>-5038363</v>
      </c>
    </row>
    <row r="11" spans="1:16" ht="18.75" x14ac:dyDescent="0.3">
      <c r="B11" s="4" t="s">
        <v>22</v>
      </c>
      <c r="C11" s="3" t="str">
        <f>"L-"&amp;$G$5</f>
        <v>L-SSG07</v>
      </c>
      <c r="F11" s="16"/>
      <c r="G11" s="17" t="s">
        <v>9</v>
      </c>
      <c r="H11" s="18">
        <v>9542800</v>
      </c>
      <c r="I11" s="18">
        <v>15109400</v>
      </c>
      <c r="J11" s="18">
        <v>13815000</v>
      </c>
      <c r="K11" s="18">
        <v>1873100</v>
      </c>
      <c r="L11" s="18">
        <v>13792650</v>
      </c>
      <c r="M11" s="18">
        <v>5542200</v>
      </c>
    </row>
    <row r="12" spans="1:16" ht="18.75" x14ac:dyDescent="0.3">
      <c r="F12" s="16"/>
      <c r="G12" s="19" t="s">
        <v>11</v>
      </c>
      <c r="H12" s="20">
        <v>9542800</v>
      </c>
      <c r="I12" s="20">
        <v>15109400</v>
      </c>
      <c r="J12" s="20">
        <v>13815000</v>
      </c>
      <c r="K12" s="20">
        <v>1873100</v>
      </c>
      <c r="L12" s="20">
        <v>13792650</v>
      </c>
      <c r="M12" s="20">
        <v>5542200</v>
      </c>
    </row>
    <row r="13" spans="1:16" ht="18.75" x14ac:dyDescent="0.3">
      <c r="F13" s="16"/>
      <c r="G13" s="17" t="s">
        <v>13</v>
      </c>
      <c r="H13" s="21">
        <v>13</v>
      </c>
      <c r="I13" s="21">
        <v>10</v>
      </c>
      <c r="J13" s="21">
        <v>7</v>
      </c>
      <c r="K13" s="21">
        <v>5</v>
      </c>
      <c r="L13" s="21">
        <v>13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13</v>
      </c>
      <c r="I15" s="21">
        <v>10</v>
      </c>
      <c r="J15" s="21">
        <v>7</v>
      </c>
      <c r="K15" s="21">
        <v>5</v>
      </c>
      <c r="L15" s="21">
        <v>13</v>
      </c>
      <c r="M15" s="21">
        <v>4</v>
      </c>
    </row>
    <row r="16" spans="1:16" ht="18.75" x14ac:dyDescent="0.35">
      <c r="F16" s="23"/>
      <c r="G16" s="19" t="s">
        <v>11</v>
      </c>
      <c r="H16" s="20">
        <v>9542800</v>
      </c>
      <c r="I16" s="20">
        <v>15109400</v>
      </c>
      <c r="J16" s="20">
        <v>13815000</v>
      </c>
      <c r="K16" s="20">
        <v>1873100</v>
      </c>
      <c r="L16" s="20">
        <v>13792650</v>
      </c>
      <c r="M16" s="20">
        <v>5542200</v>
      </c>
      <c r="P16" s="24"/>
    </row>
    <row r="17" spans="6:13" ht="18.75" x14ac:dyDescent="0.35">
      <c r="F17" s="23"/>
      <c r="G17" s="17" t="s">
        <v>9</v>
      </c>
      <c r="H17" s="25">
        <v>9542800</v>
      </c>
      <c r="I17" s="25">
        <v>15109400</v>
      </c>
      <c r="J17" s="25">
        <v>13815000</v>
      </c>
      <c r="K17" s="25">
        <v>1873100</v>
      </c>
      <c r="L17" s="25">
        <v>13792650</v>
      </c>
      <c r="M17" s="25">
        <v>5542200</v>
      </c>
    </row>
    <row r="18" spans="6:13" ht="18.75" x14ac:dyDescent="0.3">
      <c r="F18" s="16"/>
      <c r="G18" s="14" t="s">
        <v>17</v>
      </c>
      <c r="H18" s="26">
        <v>-8675272</v>
      </c>
      <c r="I18" s="26">
        <v>-13735819</v>
      </c>
      <c r="J18" s="26">
        <v>-12559091</v>
      </c>
      <c r="K18" s="26">
        <v>-1702818</v>
      </c>
      <c r="L18" s="26">
        <v>-12538772</v>
      </c>
      <c r="M18" s="26">
        <v>-5038363</v>
      </c>
    </row>
    <row r="19" spans="6:13" ht="18.75" x14ac:dyDescent="0.3">
      <c r="F19" s="16"/>
      <c r="G19" s="10" t="s">
        <v>16</v>
      </c>
      <c r="H19" s="11">
        <v>-8675272</v>
      </c>
      <c r="I19" s="11">
        <v>-13735819</v>
      </c>
      <c r="J19" s="11">
        <v>-12559091</v>
      </c>
      <c r="K19" s="11">
        <v>-1702818</v>
      </c>
      <c r="L19" s="11">
        <v>-12538772</v>
      </c>
      <c r="M19" s="11">
        <v>-5038363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27" priority="46" operator="containsText" text="#">
      <formula>NOT(ISERROR(SEARCH("#",H22)))</formula>
    </cfRule>
    <cfRule type="containsText" dxfId="726" priority="50" operator="containsText" text="BORED">
      <formula>NOT(ISERROR(SEARCH("BORED",H22)))</formula>
    </cfRule>
    <cfRule type="containsText" dxfId="72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24" priority="27" operator="containsText" text="X">
      <formula>NOT(ISERROR(SEARCH("X",H24)))</formula>
    </cfRule>
    <cfRule type="containsText" dxfId="723" priority="30" operator="containsText" text="#">
      <formula>NOT(ISERROR(SEARCH("#",H24)))</formula>
    </cfRule>
    <cfRule type="containsText" dxfId="722" priority="33" operator="containsText" text="BORED">
      <formula>NOT(ISERROR(SEARCH("BORED",H24)))</formula>
    </cfRule>
    <cfRule type="containsText" dxfId="721" priority="34" operator="containsText" text="HAPPY">
      <formula>NOT(ISERROR(SEARCH("HAPPY",H24)))</formula>
    </cfRule>
  </conditionalFormatting>
  <conditionalFormatting sqref="H22">
    <cfRule type="containsText" dxfId="720" priority="29" operator="containsText" text="X">
      <formula>NOT(ISERROR(SEARCH("X",H22)))</formula>
    </cfRule>
  </conditionalFormatting>
  <conditionalFormatting sqref="H23">
    <cfRule type="containsText" dxfId="719" priority="28" operator="containsText" text="X">
      <formula>NOT(ISERROR(SEARCH("X",H23)))</formula>
    </cfRule>
  </conditionalFormatting>
  <conditionalFormatting sqref="I22:M23">
    <cfRule type="containsText" dxfId="714" priority="20" operator="containsText" text="#">
      <formula>NOT(ISERROR(SEARCH("#",I22)))</formula>
    </cfRule>
    <cfRule type="containsText" dxfId="713" priority="24" operator="containsText" text="BORED">
      <formula>NOT(ISERROR(SEARCH("BORED",I22)))</formula>
    </cfRule>
    <cfRule type="containsText" dxfId="71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711" priority="1" operator="containsText" text="X">
      <formula>NOT(ISERROR(SEARCH("X",I24)))</formula>
    </cfRule>
    <cfRule type="containsText" dxfId="710" priority="4" operator="containsText" text="#">
      <formula>NOT(ISERROR(SEARCH("#",I24)))</formula>
    </cfRule>
    <cfRule type="containsText" dxfId="709" priority="7" operator="containsText" text="BORED">
      <formula>NOT(ISERROR(SEARCH("BORED",I24)))</formula>
    </cfRule>
    <cfRule type="containsText" dxfId="708" priority="8" operator="containsText" text="HAPPY">
      <formula>NOT(ISERROR(SEARCH("HAPPY",I24)))</formula>
    </cfRule>
  </conditionalFormatting>
  <conditionalFormatting sqref="I22:M22">
    <cfRule type="containsText" dxfId="707" priority="3" operator="containsText" text="X">
      <formula>NOT(ISERROR(SEARCH("X",I22)))</formula>
    </cfRule>
  </conditionalFormatting>
  <conditionalFormatting sqref="I23:M23">
    <cfRule type="containsText" dxfId="70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DBB4657-8B2F-49A4-BF9F-0A9B62F0D32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6A69D04-CF43-423B-BF19-19CA56F3EEA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BC0C8C8-52CE-4AE2-8B00-5B4C24CE6C7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E33C558-3F9F-48B6-A148-E67121634210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69F964F-1F75-4667-ADD4-A219537756B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94B24D1-E615-4D31-9CB7-FBCFD4240DF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7680BE0-CCD3-4AC3-9346-189118BCB372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236D72A-32FE-47B3-AE4B-DC05F601F86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"SSG08"</f>
        <v>SSG08</v>
      </c>
    </row>
    <row r="6" spans="1:16" ht="20.25" x14ac:dyDescent="0.4">
      <c r="B6" s="4" t="s">
        <v>19</v>
      </c>
      <c r="C6" s="3">
        <f ca="1">MONTH(TODAY())</f>
        <v>5</v>
      </c>
      <c r="G6" s="37" t="s">
        <v>360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-26477095</v>
      </c>
      <c r="I9" s="11">
        <v>-15610275</v>
      </c>
      <c r="J9" s="11">
        <v>-14090907</v>
      </c>
      <c r="K9" s="11">
        <v>-9100455</v>
      </c>
      <c r="L9" s="11">
        <v>-10169634</v>
      </c>
      <c r="M9" s="11">
        <v>-1275454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-26477095</v>
      </c>
      <c r="I10" s="15">
        <v>-15610275</v>
      </c>
      <c r="J10" s="15">
        <v>-14090907</v>
      </c>
      <c r="K10" s="15">
        <v>-9100455</v>
      </c>
      <c r="L10" s="15">
        <v>-10169634</v>
      </c>
      <c r="M10" s="15">
        <v>-1275454</v>
      </c>
    </row>
    <row r="11" spans="1:16" ht="18.75" x14ac:dyDescent="0.3">
      <c r="B11" s="4" t="s">
        <v>22</v>
      </c>
      <c r="C11" s="3" t="str">
        <f>"L-"&amp;$G$5</f>
        <v>L-SSG08</v>
      </c>
      <c r="F11" s="16"/>
      <c r="G11" s="17" t="s">
        <v>9</v>
      </c>
      <c r="H11" s="18">
        <v>29124800</v>
      </c>
      <c r="I11" s="18">
        <v>17171300</v>
      </c>
      <c r="J11" s="18">
        <v>15500000</v>
      </c>
      <c r="K11" s="18">
        <v>10010500</v>
      </c>
      <c r="L11" s="18">
        <v>11186600</v>
      </c>
      <c r="M11" s="18">
        <v>1403000</v>
      </c>
    </row>
    <row r="12" spans="1:16" ht="18.75" x14ac:dyDescent="0.3">
      <c r="F12" s="16"/>
      <c r="G12" s="19" t="s">
        <v>11</v>
      </c>
      <c r="H12" s="20">
        <v>29124800</v>
      </c>
      <c r="I12" s="20">
        <v>17171300</v>
      </c>
      <c r="J12" s="20">
        <v>15500000</v>
      </c>
      <c r="K12" s="20">
        <v>10010500</v>
      </c>
      <c r="L12" s="20">
        <v>11186600</v>
      </c>
      <c r="M12" s="20">
        <v>1403000</v>
      </c>
    </row>
    <row r="13" spans="1:16" ht="18.75" x14ac:dyDescent="0.3">
      <c r="F13" s="16"/>
      <c r="G13" s="17" t="s">
        <v>13</v>
      </c>
      <c r="H13" s="21">
        <v>28</v>
      </c>
      <c r="I13" s="21">
        <v>27</v>
      </c>
      <c r="J13" s="21">
        <v>18</v>
      </c>
      <c r="K13" s="21">
        <v>22</v>
      </c>
      <c r="L13" s="21">
        <v>18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28</v>
      </c>
      <c r="I15" s="21">
        <v>27</v>
      </c>
      <c r="J15" s="21">
        <v>18</v>
      </c>
      <c r="K15" s="21">
        <v>22</v>
      </c>
      <c r="L15" s="21">
        <v>18</v>
      </c>
      <c r="M15" s="21">
        <v>3</v>
      </c>
    </row>
    <row r="16" spans="1:16" ht="18.75" x14ac:dyDescent="0.35">
      <c r="F16" s="23"/>
      <c r="G16" s="19" t="s">
        <v>11</v>
      </c>
      <c r="H16" s="20">
        <v>29124800</v>
      </c>
      <c r="I16" s="20">
        <v>17171300</v>
      </c>
      <c r="J16" s="20">
        <v>15500000</v>
      </c>
      <c r="K16" s="20">
        <v>10010500</v>
      </c>
      <c r="L16" s="20">
        <v>11186600</v>
      </c>
      <c r="M16" s="20">
        <v>1403000</v>
      </c>
      <c r="P16" s="24"/>
    </row>
    <row r="17" spans="6:13" ht="18.75" x14ac:dyDescent="0.35">
      <c r="F17" s="23"/>
      <c r="G17" s="17" t="s">
        <v>9</v>
      </c>
      <c r="H17" s="25">
        <v>29124800</v>
      </c>
      <c r="I17" s="25">
        <v>17171300</v>
      </c>
      <c r="J17" s="25">
        <v>15500000</v>
      </c>
      <c r="K17" s="25">
        <v>10010500</v>
      </c>
      <c r="L17" s="25">
        <v>11186600</v>
      </c>
      <c r="M17" s="25">
        <v>1403000</v>
      </c>
    </row>
    <row r="18" spans="6:13" ht="18.75" x14ac:dyDescent="0.3">
      <c r="F18" s="16"/>
      <c r="G18" s="14" t="s">
        <v>17</v>
      </c>
      <c r="H18" s="26">
        <v>-26477095</v>
      </c>
      <c r="I18" s="26">
        <v>-15610275</v>
      </c>
      <c r="J18" s="26">
        <v>-14090907</v>
      </c>
      <c r="K18" s="26">
        <v>-9100455</v>
      </c>
      <c r="L18" s="26">
        <v>-10169634</v>
      </c>
      <c r="M18" s="26">
        <v>-1275454</v>
      </c>
    </row>
    <row r="19" spans="6:13" ht="18.75" x14ac:dyDescent="0.3">
      <c r="F19" s="16"/>
      <c r="G19" s="10" t="s">
        <v>16</v>
      </c>
      <c r="H19" s="11">
        <v>-26477095</v>
      </c>
      <c r="I19" s="11">
        <v>-15610275</v>
      </c>
      <c r="J19" s="11">
        <v>-14090907</v>
      </c>
      <c r="K19" s="11">
        <v>-9100455</v>
      </c>
      <c r="L19" s="11">
        <v>-10169634</v>
      </c>
      <c r="M19" s="11">
        <v>-1275454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01" priority="46" operator="containsText" text="#">
      <formula>NOT(ISERROR(SEARCH("#",H22)))</formula>
    </cfRule>
    <cfRule type="containsText" dxfId="700" priority="50" operator="containsText" text="BORED">
      <formula>NOT(ISERROR(SEARCH("BORED",H22)))</formula>
    </cfRule>
    <cfRule type="containsText" dxfId="69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98" priority="27" operator="containsText" text="X">
      <formula>NOT(ISERROR(SEARCH("X",H24)))</formula>
    </cfRule>
    <cfRule type="containsText" dxfId="697" priority="30" operator="containsText" text="#">
      <formula>NOT(ISERROR(SEARCH("#",H24)))</formula>
    </cfRule>
    <cfRule type="containsText" dxfId="696" priority="33" operator="containsText" text="BORED">
      <formula>NOT(ISERROR(SEARCH("BORED",H24)))</formula>
    </cfRule>
    <cfRule type="containsText" dxfId="695" priority="34" operator="containsText" text="HAPPY">
      <formula>NOT(ISERROR(SEARCH("HAPPY",H24)))</formula>
    </cfRule>
  </conditionalFormatting>
  <conditionalFormatting sqref="H22">
    <cfRule type="containsText" dxfId="694" priority="29" operator="containsText" text="X">
      <formula>NOT(ISERROR(SEARCH("X",H22)))</formula>
    </cfRule>
  </conditionalFormatting>
  <conditionalFormatting sqref="H23">
    <cfRule type="containsText" dxfId="693" priority="28" operator="containsText" text="X">
      <formula>NOT(ISERROR(SEARCH("X",H23)))</formula>
    </cfRule>
  </conditionalFormatting>
  <conditionalFormatting sqref="I22:M23">
    <cfRule type="containsText" dxfId="688" priority="20" operator="containsText" text="#">
      <formula>NOT(ISERROR(SEARCH("#",I22)))</formula>
    </cfRule>
    <cfRule type="containsText" dxfId="687" priority="24" operator="containsText" text="BORED">
      <formula>NOT(ISERROR(SEARCH("BORED",I22)))</formula>
    </cfRule>
    <cfRule type="containsText" dxfId="68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85" priority="1" operator="containsText" text="X">
      <formula>NOT(ISERROR(SEARCH("X",I24)))</formula>
    </cfRule>
    <cfRule type="containsText" dxfId="684" priority="4" operator="containsText" text="#">
      <formula>NOT(ISERROR(SEARCH("#",I24)))</formula>
    </cfRule>
    <cfRule type="containsText" dxfId="683" priority="7" operator="containsText" text="BORED">
      <formula>NOT(ISERROR(SEARCH("BORED",I24)))</formula>
    </cfRule>
    <cfRule type="containsText" dxfId="682" priority="8" operator="containsText" text="HAPPY">
      <formula>NOT(ISERROR(SEARCH("HAPPY",I24)))</formula>
    </cfRule>
  </conditionalFormatting>
  <conditionalFormatting sqref="I22:M22">
    <cfRule type="containsText" dxfId="681" priority="3" operator="containsText" text="X">
      <formula>NOT(ISERROR(SEARCH("X",I22)))</formula>
    </cfRule>
  </conditionalFormatting>
  <conditionalFormatting sqref="I23:M23">
    <cfRule type="containsText" dxfId="68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A7B55A4-53DB-4DD6-A3B3-ACA06CD875D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9C66789-D264-453F-A674-D9BD20273B14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7A0BD3F-3699-4C0B-93F4-5B6D6BF7CE60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E10030D-D76D-4411-B26E-92C09EF59C0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CE03336-37BE-4DDF-AFF4-8E7F64343F4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3907877-1E43-4F40-87FA-722798B6D4A3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A022C84-1320-46FD-9810-EB89E5EE535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0D9BE8A-C798-45CC-BC5F-E464E15B9704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"FHN03"</f>
        <v>FHN03</v>
      </c>
    </row>
    <row r="6" spans="1:16" ht="20.25" x14ac:dyDescent="0.4">
      <c r="B6" s="4" t="s">
        <v>19</v>
      </c>
      <c r="C6" s="3">
        <f ca="1">MONTH(TODAY())</f>
        <v>5</v>
      </c>
      <c r="G6" s="37" t="s">
        <v>325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-7008637</v>
      </c>
      <c r="I9" s="11">
        <v>0</v>
      </c>
      <c r="J9" s="11">
        <v>-2445454</v>
      </c>
      <c r="K9" s="11">
        <v>0</v>
      </c>
      <c r="L9" s="11">
        <v>-2263636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-7008637</v>
      </c>
      <c r="I10" s="15">
        <v>0</v>
      </c>
      <c r="J10" s="15">
        <v>-2445454</v>
      </c>
      <c r="K10" s="15">
        <v>0</v>
      </c>
      <c r="L10" s="15">
        <v>-2263636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L-FHN03</v>
      </c>
      <c r="F11" s="16"/>
      <c r="G11" s="17" t="s">
        <v>9</v>
      </c>
      <c r="H11" s="18">
        <v>7709500</v>
      </c>
      <c r="I11" s="18">
        <v>0</v>
      </c>
      <c r="J11" s="18">
        <v>2690000</v>
      </c>
      <c r="K11" s="18">
        <v>0</v>
      </c>
      <c r="L11" s="18">
        <v>2490000</v>
      </c>
      <c r="M11" s="18">
        <v>0</v>
      </c>
    </row>
    <row r="12" spans="1:16" ht="18.75" x14ac:dyDescent="0.3">
      <c r="F12" s="16"/>
      <c r="G12" s="19" t="s">
        <v>11</v>
      </c>
      <c r="H12" s="20">
        <v>7709500</v>
      </c>
      <c r="I12" s="20">
        <v>0</v>
      </c>
      <c r="J12" s="20">
        <v>2690000</v>
      </c>
      <c r="K12" s="20">
        <v>0</v>
      </c>
      <c r="L12" s="20">
        <v>2490000</v>
      </c>
      <c r="M12" s="20">
        <v>0</v>
      </c>
    </row>
    <row r="13" spans="1:16" ht="18.75" x14ac:dyDescent="0.3">
      <c r="F13" s="16"/>
      <c r="G13" s="17" t="s">
        <v>13</v>
      </c>
      <c r="H13" s="21">
        <v>3</v>
      </c>
      <c r="I13" s="21">
        <v>0</v>
      </c>
      <c r="J13" s="21">
        <v>1</v>
      </c>
      <c r="K13" s="21">
        <v>0</v>
      </c>
      <c r="L13" s="21">
        <v>1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0</v>
      </c>
      <c r="J15" s="21">
        <v>1</v>
      </c>
      <c r="K15" s="21">
        <v>0</v>
      </c>
      <c r="L15" s="21">
        <v>1</v>
      </c>
      <c r="M15" s="21">
        <v>0</v>
      </c>
    </row>
    <row r="16" spans="1:16" ht="18.75" x14ac:dyDescent="0.35">
      <c r="F16" s="23"/>
      <c r="G16" s="19" t="s">
        <v>11</v>
      </c>
      <c r="H16" s="20">
        <v>7709500</v>
      </c>
      <c r="I16" s="20">
        <v>0</v>
      </c>
      <c r="J16" s="20">
        <v>2690000</v>
      </c>
      <c r="K16" s="20">
        <v>0</v>
      </c>
      <c r="L16" s="20">
        <v>2490000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7709500</v>
      </c>
      <c r="I17" s="25">
        <v>0</v>
      </c>
      <c r="J17" s="25">
        <v>2690000</v>
      </c>
      <c r="K17" s="25">
        <v>0</v>
      </c>
      <c r="L17" s="25">
        <v>2490000</v>
      </c>
      <c r="M17" s="25">
        <v>0</v>
      </c>
    </row>
    <row r="18" spans="6:13" ht="18.75" x14ac:dyDescent="0.3">
      <c r="F18" s="16"/>
      <c r="G18" s="14" t="s">
        <v>17</v>
      </c>
      <c r="H18" s="26">
        <v>-7008637</v>
      </c>
      <c r="I18" s="26">
        <v>0</v>
      </c>
      <c r="J18" s="26">
        <v>-2445454</v>
      </c>
      <c r="K18" s="26">
        <v>0</v>
      </c>
      <c r="L18" s="26">
        <v>-2263636</v>
      </c>
      <c r="M18" s="26">
        <v>0</v>
      </c>
    </row>
    <row r="19" spans="6:13" ht="18.75" x14ac:dyDescent="0.3">
      <c r="F19" s="16"/>
      <c r="G19" s="10" t="s">
        <v>16</v>
      </c>
      <c r="H19" s="11">
        <v>-7008637</v>
      </c>
      <c r="I19" s="11">
        <v>0</v>
      </c>
      <c r="J19" s="11">
        <v>-2445454</v>
      </c>
      <c r="K19" s="11">
        <v>0</v>
      </c>
      <c r="L19" s="11">
        <v>-2263636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611" priority="46" operator="containsText" text="#">
      <formula>NOT(ISERROR(SEARCH("#",H22)))</formula>
    </cfRule>
    <cfRule type="containsText" dxfId="1610" priority="50" operator="containsText" text="BORED">
      <formula>NOT(ISERROR(SEARCH("BORED",H22)))</formula>
    </cfRule>
    <cfRule type="containsText" dxfId="160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608" priority="27" operator="containsText" text="X">
      <formula>NOT(ISERROR(SEARCH("X",H24)))</formula>
    </cfRule>
    <cfRule type="containsText" dxfId="1607" priority="30" operator="containsText" text="#">
      <formula>NOT(ISERROR(SEARCH("#",H24)))</formula>
    </cfRule>
    <cfRule type="containsText" dxfId="1606" priority="33" operator="containsText" text="BORED">
      <formula>NOT(ISERROR(SEARCH("BORED",H24)))</formula>
    </cfRule>
    <cfRule type="containsText" dxfId="1605" priority="34" operator="containsText" text="HAPPY">
      <formula>NOT(ISERROR(SEARCH("HAPPY",H24)))</formula>
    </cfRule>
  </conditionalFormatting>
  <conditionalFormatting sqref="H22">
    <cfRule type="containsText" dxfId="1604" priority="29" operator="containsText" text="X">
      <formula>NOT(ISERROR(SEARCH("X",H22)))</formula>
    </cfRule>
  </conditionalFormatting>
  <conditionalFormatting sqref="H23">
    <cfRule type="containsText" dxfId="1603" priority="28" operator="containsText" text="X">
      <formula>NOT(ISERROR(SEARCH("X",H23)))</formula>
    </cfRule>
  </conditionalFormatting>
  <conditionalFormatting sqref="I22:M23">
    <cfRule type="containsText" dxfId="1598" priority="20" operator="containsText" text="#">
      <formula>NOT(ISERROR(SEARCH("#",I22)))</formula>
    </cfRule>
    <cfRule type="containsText" dxfId="1597" priority="24" operator="containsText" text="BORED">
      <formula>NOT(ISERROR(SEARCH("BORED",I22)))</formula>
    </cfRule>
    <cfRule type="containsText" dxfId="159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95" priority="1" operator="containsText" text="X">
      <formula>NOT(ISERROR(SEARCH("X",I24)))</formula>
    </cfRule>
    <cfRule type="containsText" dxfId="1594" priority="4" operator="containsText" text="#">
      <formula>NOT(ISERROR(SEARCH("#",I24)))</formula>
    </cfRule>
    <cfRule type="containsText" dxfId="1593" priority="7" operator="containsText" text="BORED">
      <formula>NOT(ISERROR(SEARCH("BORED",I24)))</formula>
    </cfRule>
    <cfRule type="containsText" dxfId="1592" priority="8" operator="containsText" text="HAPPY">
      <formula>NOT(ISERROR(SEARCH("HAPPY",I24)))</formula>
    </cfRule>
  </conditionalFormatting>
  <conditionalFormatting sqref="I22:M22">
    <cfRule type="containsText" dxfId="1591" priority="3" operator="containsText" text="X">
      <formula>NOT(ISERROR(SEARCH("X",I22)))</formula>
    </cfRule>
  </conditionalFormatting>
  <conditionalFormatting sqref="I23:M23">
    <cfRule type="containsText" dxfId="159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2ED82E5-CF41-4AAA-A02F-FF04A848198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7859ABA-7CF5-4D1C-92EF-50FA4D7A20C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381B29E-DF7D-42A0-B4DE-B5B7E84B881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32C4223-78EB-4DA1-85E7-B16D06BD019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1D05FFC2-4423-4ECF-BAA3-B0CAFC6B29AE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884F16A-F9EB-4A5B-B573-FEAE3B6AE79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3F58550-D6DF-44C9-A954-139E9B55182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5DACF97-CB42-4541-8871-F3D6C8FD4A0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"SSG09"</f>
        <v>SSG09</v>
      </c>
    </row>
    <row r="6" spans="1:16" ht="20.25" x14ac:dyDescent="0.4">
      <c r="B6" s="4" t="s">
        <v>19</v>
      </c>
      <c r="C6" s="3">
        <f ca="1">MONTH(TODAY())</f>
        <v>5</v>
      </c>
      <c r="G6" s="37" t="s">
        <v>361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-8086361</v>
      </c>
      <c r="I9" s="11">
        <v>-18740000</v>
      </c>
      <c r="J9" s="11">
        <v>-7509090</v>
      </c>
      <c r="K9" s="11">
        <v>-3400909</v>
      </c>
      <c r="L9" s="11">
        <v>-11769999</v>
      </c>
      <c r="M9" s="11">
        <v>-719091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-8086361</v>
      </c>
      <c r="I10" s="15">
        <v>-18740000</v>
      </c>
      <c r="J10" s="15">
        <v>-7509090</v>
      </c>
      <c r="K10" s="15">
        <v>-3400909</v>
      </c>
      <c r="L10" s="15">
        <v>-11769999</v>
      </c>
      <c r="M10" s="15">
        <v>-719091</v>
      </c>
    </row>
    <row r="11" spans="1:16" ht="18.75" x14ac:dyDescent="0.3">
      <c r="B11" s="4" t="s">
        <v>22</v>
      </c>
      <c r="C11" s="3" t="str">
        <f>"L-"&amp;$G$5</f>
        <v>L-SSG09</v>
      </c>
      <c r="F11" s="16"/>
      <c r="G11" s="17" t="s">
        <v>9</v>
      </c>
      <c r="H11" s="18">
        <v>8895000</v>
      </c>
      <c r="I11" s="18">
        <v>20614000</v>
      </c>
      <c r="J11" s="18">
        <v>8260000</v>
      </c>
      <c r="K11" s="18">
        <v>3741000</v>
      </c>
      <c r="L11" s="18">
        <v>12947000</v>
      </c>
      <c r="M11" s="18">
        <v>791000</v>
      </c>
    </row>
    <row r="12" spans="1:16" ht="18.75" x14ac:dyDescent="0.3">
      <c r="F12" s="16"/>
      <c r="G12" s="19" t="s">
        <v>11</v>
      </c>
      <c r="H12" s="20">
        <v>8895000</v>
      </c>
      <c r="I12" s="20">
        <v>20614000</v>
      </c>
      <c r="J12" s="20">
        <v>8260000</v>
      </c>
      <c r="K12" s="20">
        <v>3741000</v>
      </c>
      <c r="L12" s="20">
        <v>12947000</v>
      </c>
      <c r="M12" s="20">
        <v>791000</v>
      </c>
    </row>
    <row r="13" spans="1:16" ht="18.75" x14ac:dyDescent="0.3">
      <c r="F13" s="16"/>
      <c r="G13" s="17" t="s">
        <v>13</v>
      </c>
      <c r="H13" s="21">
        <v>14</v>
      </c>
      <c r="I13" s="21">
        <v>20</v>
      </c>
      <c r="J13" s="21">
        <v>10</v>
      </c>
      <c r="K13" s="21">
        <v>7</v>
      </c>
      <c r="L13" s="21">
        <v>15</v>
      </c>
      <c r="M13" s="21">
        <v>5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14</v>
      </c>
      <c r="I15" s="21">
        <v>20</v>
      </c>
      <c r="J15" s="21">
        <v>10</v>
      </c>
      <c r="K15" s="21">
        <v>7</v>
      </c>
      <c r="L15" s="21">
        <v>15</v>
      </c>
      <c r="M15" s="21">
        <v>5</v>
      </c>
    </row>
    <row r="16" spans="1:16" ht="18.75" x14ac:dyDescent="0.35">
      <c r="F16" s="23"/>
      <c r="G16" s="19" t="s">
        <v>11</v>
      </c>
      <c r="H16" s="20">
        <v>8895000</v>
      </c>
      <c r="I16" s="20">
        <v>20614000</v>
      </c>
      <c r="J16" s="20">
        <v>8260000</v>
      </c>
      <c r="K16" s="20">
        <v>3741000</v>
      </c>
      <c r="L16" s="20">
        <v>12947000</v>
      </c>
      <c r="M16" s="20">
        <v>791000</v>
      </c>
      <c r="P16" s="24"/>
    </row>
    <row r="17" spans="6:13" ht="18.75" x14ac:dyDescent="0.35">
      <c r="F17" s="23"/>
      <c r="G17" s="17" t="s">
        <v>9</v>
      </c>
      <c r="H17" s="25">
        <v>8895000</v>
      </c>
      <c r="I17" s="25">
        <v>20614000</v>
      </c>
      <c r="J17" s="25">
        <v>8260000</v>
      </c>
      <c r="K17" s="25">
        <v>3741000</v>
      </c>
      <c r="L17" s="25">
        <v>12947000</v>
      </c>
      <c r="M17" s="25">
        <v>791000</v>
      </c>
    </row>
    <row r="18" spans="6:13" ht="18.75" x14ac:dyDescent="0.3">
      <c r="F18" s="16"/>
      <c r="G18" s="14" t="s">
        <v>17</v>
      </c>
      <c r="H18" s="26">
        <v>-8086361</v>
      </c>
      <c r="I18" s="26">
        <v>-18740000</v>
      </c>
      <c r="J18" s="26">
        <v>-7509090</v>
      </c>
      <c r="K18" s="26">
        <v>-3400909</v>
      </c>
      <c r="L18" s="26">
        <v>-11769999</v>
      </c>
      <c r="M18" s="26">
        <v>-719091</v>
      </c>
    </row>
    <row r="19" spans="6:13" ht="18.75" x14ac:dyDescent="0.3">
      <c r="F19" s="16"/>
      <c r="G19" s="10" t="s">
        <v>16</v>
      </c>
      <c r="H19" s="11">
        <v>-8086361</v>
      </c>
      <c r="I19" s="11">
        <v>-18740000</v>
      </c>
      <c r="J19" s="11">
        <v>-7509090</v>
      </c>
      <c r="K19" s="11">
        <v>-3400909</v>
      </c>
      <c r="L19" s="11">
        <v>-11769999</v>
      </c>
      <c r="M19" s="11">
        <v>-719091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75" priority="46" operator="containsText" text="#">
      <formula>NOT(ISERROR(SEARCH("#",H22)))</formula>
    </cfRule>
    <cfRule type="containsText" dxfId="674" priority="50" operator="containsText" text="BORED">
      <formula>NOT(ISERROR(SEARCH("BORED",H22)))</formula>
    </cfRule>
    <cfRule type="containsText" dxfId="67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72" priority="27" operator="containsText" text="X">
      <formula>NOT(ISERROR(SEARCH("X",H24)))</formula>
    </cfRule>
    <cfRule type="containsText" dxfId="671" priority="30" operator="containsText" text="#">
      <formula>NOT(ISERROR(SEARCH("#",H24)))</formula>
    </cfRule>
    <cfRule type="containsText" dxfId="670" priority="33" operator="containsText" text="BORED">
      <formula>NOT(ISERROR(SEARCH("BORED",H24)))</formula>
    </cfRule>
    <cfRule type="containsText" dxfId="669" priority="34" operator="containsText" text="HAPPY">
      <formula>NOT(ISERROR(SEARCH("HAPPY",H24)))</formula>
    </cfRule>
  </conditionalFormatting>
  <conditionalFormatting sqref="H22">
    <cfRule type="containsText" dxfId="668" priority="29" operator="containsText" text="X">
      <formula>NOT(ISERROR(SEARCH("X",H22)))</formula>
    </cfRule>
  </conditionalFormatting>
  <conditionalFormatting sqref="H23">
    <cfRule type="containsText" dxfId="667" priority="28" operator="containsText" text="X">
      <formula>NOT(ISERROR(SEARCH("X",H23)))</formula>
    </cfRule>
  </conditionalFormatting>
  <conditionalFormatting sqref="I22:M23">
    <cfRule type="containsText" dxfId="662" priority="20" operator="containsText" text="#">
      <formula>NOT(ISERROR(SEARCH("#",I22)))</formula>
    </cfRule>
    <cfRule type="containsText" dxfId="661" priority="24" operator="containsText" text="BORED">
      <formula>NOT(ISERROR(SEARCH("BORED",I22)))</formula>
    </cfRule>
    <cfRule type="containsText" dxfId="66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59" priority="1" operator="containsText" text="X">
      <formula>NOT(ISERROR(SEARCH("X",I24)))</formula>
    </cfRule>
    <cfRule type="containsText" dxfId="658" priority="4" operator="containsText" text="#">
      <formula>NOT(ISERROR(SEARCH("#",I24)))</formula>
    </cfRule>
    <cfRule type="containsText" dxfId="657" priority="7" operator="containsText" text="BORED">
      <formula>NOT(ISERROR(SEARCH("BORED",I24)))</formula>
    </cfRule>
    <cfRule type="containsText" dxfId="656" priority="8" operator="containsText" text="HAPPY">
      <formula>NOT(ISERROR(SEARCH("HAPPY",I24)))</formula>
    </cfRule>
  </conditionalFormatting>
  <conditionalFormatting sqref="I22:M22">
    <cfRule type="containsText" dxfId="655" priority="3" operator="containsText" text="X">
      <formula>NOT(ISERROR(SEARCH("X",I22)))</formula>
    </cfRule>
  </conditionalFormatting>
  <conditionalFormatting sqref="I23:M23">
    <cfRule type="containsText" dxfId="65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D20B34D9-C541-4655-AC39-2BA1F4875B6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2CAA2E2-4389-4ABB-80B2-B96262100385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20DC2061-202C-4A49-ADB2-556DBB15440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0C51972-9D0A-4FBC-B0D1-916B70CF4FF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8A758E4-2B5C-4CB7-A392-994D675ED0FF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A6BC3F7-24E3-4829-8295-EB6F0B50F1E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5EB47AA-78CA-44DA-B215-48809DB9C36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55E5D40-80D8-458D-B087-04380FBB267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"SSG10"</f>
        <v>SSG10</v>
      </c>
    </row>
    <row r="6" spans="1:16" ht="20.25" x14ac:dyDescent="0.4">
      <c r="B6" s="4" t="s">
        <v>19</v>
      </c>
      <c r="C6" s="3">
        <f ca="1">MONTH(TODAY())</f>
        <v>5</v>
      </c>
      <c r="G6" s="37" t="s">
        <v>362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-45835547</v>
      </c>
      <c r="I9" s="11">
        <v>-46963451</v>
      </c>
      <c r="J9" s="11">
        <v>-21962724</v>
      </c>
      <c r="K9" s="11">
        <v>-28807725</v>
      </c>
      <c r="L9" s="11">
        <v>-15812906</v>
      </c>
      <c r="M9" s="11">
        <v>-1989091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-45835547</v>
      </c>
      <c r="I10" s="15">
        <v>-46963451</v>
      </c>
      <c r="J10" s="15">
        <v>-21962724</v>
      </c>
      <c r="K10" s="15">
        <v>-28807725</v>
      </c>
      <c r="L10" s="15">
        <v>-15812906</v>
      </c>
      <c r="M10" s="15">
        <v>-1989091</v>
      </c>
    </row>
    <row r="11" spans="1:16" ht="18.75" x14ac:dyDescent="0.3">
      <c r="B11" s="4" t="s">
        <v>22</v>
      </c>
      <c r="C11" s="3" t="str">
        <f>"L-"&amp;$G$5</f>
        <v>L-SSG10</v>
      </c>
      <c r="F11" s="16"/>
      <c r="G11" s="17" t="s">
        <v>9</v>
      </c>
      <c r="H11" s="18">
        <v>50419100</v>
      </c>
      <c r="I11" s="18">
        <v>51659800</v>
      </c>
      <c r="J11" s="18">
        <v>24159000</v>
      </c>
      <c r="K11" s="18">
        <v>31688500</v>
      </c>
      <c r="L11" s="18">
        <v>17394200</v>
      </c>
      <c r="M11" s="18">
        <v>2188000</v>
      </c>
    </row>
    <row r="12" spans="1:16" ht="18.75" x14ac:dyDescent="0.3">
      <c r="F12" s="16"/>
      <c r="G12" s="19" t="s">
        <v>11</v>
      </c>
      <c r="H12" s="20">
        <v>50419100</v>
      </c>
      <c r="I12" s="20">
        <v>51659800</v>
      </c>
      <c r="J12" s="20">
        <v>24159000</v>
      </c>
      <c r="K12" s="20">
        <v>31688500</v>
      </c>
      <c r="L12" s="20">
        <v>17394200</v>
      </c>
      <c r="M12" s="20">
        <v>2188000</v>
      </c>
    </row>
    <row r="13" spans="1:16" ht="18.75" x14ac:dyDescent="0.3">
      <c r="F13" s="16"/>
      <c r="G13" s="17" t="s">
        <v>13</v>
      </c>
      <c r="H13" s="21">
        <v>30</v>
      </c>
      <c r="I13" s="21">
        <v>26</v>
      </c>
      <c r="J13" s="21">
        <v>14</v>
      </c>
      <c r="K13" s="21">
        <v>30</v>
      </c>
      <c r="L13" s="21">
        <v>20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30</v>
      </c>
      <c r="I15" s="21">
        <v>26</v>
      </c>
      <c r="J15" s="21">
        <v>14</v>
      </c>
      <c r="K15" s="21">
        <v>30</v>
      </c>
      <c r="L15" s="21">
        <v>19</v>
      </c>
      <c r="M15" s="21">
        <v>2</v>
      </c>
    </row>
    <row r="16" spans="1:16" ht="18.75" x14ac:dyDescent="0.35">
      <c r="F16" s="23"/>
      <c r="G16" s="19" t="s">
        <v>11</v>
      </c>
      <c r="H16" s="20">
        <v>50419100</v>
      </c>
      <c r="I16" s="20">
        <v>51659800</v>
      </c>
      <c r="J16" s="20">
        <v>24159000</v>
      </c>
      <c r="K16" s="20">
        <v>31688500</v>
      </c>
      <c r="L16" s="20">
        <v>16789200</v>
      </c>
      <c r="M16" s="20">
        <v>2188000</v>
      </c>
      <c r="P16" s="24"/>
    </row>
    <row r="17" spans="6:13" ht="18.75" x14ac:dyDescent="0.35">
      <c r="F17" s="23"/>
      <c r="G17" s="17" t="s">
        <v>9</v>
      </c>
      <c r="H17" s="25">
        <v>50419100</v>
      </c>
      <c r="I17" s="25">
        <v>51659800</v>
      </c>
      <c r="J17" s="25">
        <v>24159000</v>
      </c>
      <c r="K17" s="25">
        <v>31688500</v>
      </c>
      <c r="L17" s="25">
        <v>16789200</v>
      </c>
      <c r="M17" s="25">
        <v>2188000</v>
      </c>
    </row>
    <row r="18" spans="6:13" ht="18.75" x14ac:dyDescent="0.3">
      <c r="F18" s="16"/>
      <c r="G18" s="14" t="s">
        <v>17</v>
      </c>
      <c r="H18" s="26">
        <v>-45835547</v>
      </c>
      <c r="I18" s="26">
        <v>-46963451</v>
      </c>
      <c r="J18" s="26">
        <v>-21962724</v>
      </c>
      <c r="K18" s="26">
        <v>-28807725</v>
      </c>
      <c r="L18" s="26">
        <v>-15262906</v>
      </c>
      <c r="M18" s="26">
        <v>-1989091</v>
      </c>
    </row>
    <row r="19" spans="6:13" ht="18.75" x14ac:dyDescent="0.3">
      <c r="F19" s="16"/>
      <c r="G19" s="10" t="s">
        <v>16</v>
      </c>
      <c r="H19" s="11">
        <v>-45835547</v>
      </c>
      <c r="I19" s="11">
        <v>-46963451</v>
      </c>
      <c r="J19" s="11">
        <v>-21962724</v>
      </c>
      <c r="K19" s="11">
        <v>-28807725</v>
      </c>
      <c r="L19" s="11">
        <v>-15262906</v>
      </c>
      <c r="M19" s="11">
        <v>-1989091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X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49" priority="46" operator="containsText" text="#">
      <formula>NOT(ISERROR(SEARCH("#",H22)))</formula>
    </cfRule>
    <cfRule type="containsText" dxfId="648" priority="50" operator="containsText" text="BORED">
      <formula>NOT(ISERROR(SEARCH("BORED",H22)))</formula>
    </cfRule>
    <cfRule type="containsText" dxfId="64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46" priority="27" operator="containsText" text="X">
      <formula>NOT(ISERROR(SEARCH("X",H24)))</formula>
    </cfRule>
    <cfRule type="containsText" dxfId="645" priority="30" operator="containsText" text="#">
      <formula>NOT(ISERROR(SEARCH("#",H24)))</formula>
    </cfRule>
    <cfRule type="containsText" dxfId="644" priority="33" operator="containsText" text="BORED">
      <formula>NOT(ISERROR(SEARCH("BORED",H24)))</formula>
    </cfRule>
    <cfRule type="containsText" dxfId="643" priority="34" operator="containsText" text="HAPPY">
      <formula>NOT(ISERROR(SEARCH("HAPPY",H24)))</formula>
    </cfRule>
  </conditionalFormatting>
  <conditionalFormatting sqref="H22">
    <cfRule type="containsText" dxfId="642" priority="29" operator="containsText" text="X">
      <formula>NOT(ISERROR(SEARCH("X",H22)))</formula>
    </cfRule>
  </conditionalFormatting>
  <conditionalFormatting sqref="H23">
    <cfRule type="containsText" dxfId="641" priority="28" operator="containsText" text="X">
      <formula>NOT(ISERROR(SEARCH("X",H23)))</formula>
    </cfRule>
  </conditionalFormatting>
  <conditionalFormatting sqref="I22:M23">
    <cfRule type="containsText" dxfId="636" priority="20" operator="containsText" text="#">
      <formula>NOT(ISERROR(SEARCH("#",I22)))</formula>
    </cfRule>
    <cfRule type="containsText" dxfId="635" priority="24" operator="containsText" text="BORED">
      <formula>NOT(ISERROR(SEARCH("BORED",I22)))</formula>
    </cfRule>
    <cfRule type="containsText" dxfId="63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33" priority="1" operator="containsText" text="X">
      <formula>NOT(ISERROR(SEARCH("X",I24)))</formula>
    </cfRule>
    <cfRule type="containsText" dxfId="632" priority="4" operator="containsText" text="#">
      <formula>NOT(ISERROR(SEARCH("#",I24)))</formula>
    </cfRule>
    <cfRule type="containsText" dxfId="631" priority="7" operator="containsText" text="BORED">
      <formula>NOT(ISERROR(SEARCH("BORED",I24)))</formula>
    </cfRule>
    <cfRule type="containsText" dxfId="630" priority="8" operator="containsText" text="HAPPY">
      <formula>NOT(ISERROR(SEARCH("HAPPY",I24)))</formula>
    </cfRule>
  </conditionalFormatting>
  <conditionalFormatting sqref="I22:M22">
    <cfRule type="containsText" dxfId="629" priority="3" operator="containsText" text="X">
      <formula>NOT(ISERROR(SEARCH("X",I22)))</formula>
    </cfRule>
  </conditionalFormatting>
  <conditionalFormatting sqref="I23:M23">
    <cfRule type="containsText" dxfId="62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F8501350-F996-4C72-BCDD-28CC5577462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C26381A-7B9C-4100-ACAA-B60023CE30D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059409A-AD7D-4E28-81AB-B078E80E370D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4694445-004A-4AE1-A8A9-D923E3D50D2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CB68D4A-9243-46AE-9EA4-889BA7F48E9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C92FC9C-FA18-4518-8E93-9BEC606038E4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1F888FF-8768-4B23-B6FA-D2F6780A730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8FA5DB3-CB26-44A6-925A-20B78EA611B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249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"SSG11"</f>
        <v>SSG11</v>
      </c>
    </row>
    <row r="6" spans="1:16" ht="20.25" x14ac:dyDescent="0.4">
      <c r="B6" s="4" t="s">
        <v>19</v>
      </c>
      <c r="C6" s="3">
        <f ca="1">MONTH(TODAY())</f>
        <v>5</v>
      </c>
      <c r="G6" s="37" t="s">
        <v>363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-2599091</v>
      </c>
      <c r="I9" s="11">
        <v>-2813636</v>
      </c>
      <c r="J9" s="11">
        <v>-1259091</v>
      </c>
      <c r="K9" s="11">
        <v>-1959090</v>
      </c>
      <c r="L9" s="11">
        <v>-874818</v>
      </c>
      <c r="M9" s="11">
        <v>-440909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-2599091</v>
      </c>
      <c r="I10" s="15">
        <v>-2813636</v>
      </c>
      <c r="J10" s="15">
        <v>-1259091</v>
      </c>
      <c r="K10" s="15">
        <v>-1959090</v>
      </c>
      <c r="L10" s="15">
        <v>-874818</v>
      </c>
      <c r="M10" s="15">
        <v>-440909</v>
      </c>
    </row>
    <row r="11" spans="1:16" ht="18.75" x14ac:dyDescent="0.3">
      <c r="B11" s="4" t="s">
        <v>22</v>
      </c>
      <c r="C11" s="3" t="str">
        <f>"L-"&amp;$G$5</f>
        <v>L-SSG11</v>
      </c>
      <c r="F11" s="16"/>
      <c r="G11" s="17" t="s">
        <v>9</v>
      </c>
      <c r="H11" s="18">
        <v>2859000</v>
      </c>
      <c r="I11" s="18">
        <v>3095000</v>
      </c>
      <c r="J11" s="18">
        <v>1385000</v>
      </c>
      <c r="K11" s="18">
        <v>2155000</v>
      </c>
      <c r="L11" s="18">
        <v>962300</v>
      </c>
      <c r="M11" s="18">
        <v>485000</v>
      </c>
    </row>
    <row r="12" spans="1:16" ht="18.75" x14ac:dyDescent="0.3">
      <c r="F12" s="16"/>
      <c r="G12" s="19" t="s">
        <v>11</v>
      </c>
      <c r="H12" s="20">
        <v>2859000</v>
      </c>
      <c r="I12" s="20">
        <v>3095000</v>
      </c>
      <c r="J12" s="20">
        <v>1385000</v>
      </c>
      <c r="K12" s="20">
        <v>2155000</v>
      </c>
      <c r="L12" s="20">
        <v>962300</v>
      </c>
      <c r="M12" s="20">
        <v>485000</v>
      </c>
    </row>
    <row r="13" spans="1:16" ht="18.75" x14ac:dyDescent="0.3">
      <c r="F13" s="16"/>
      <c r="G13" s="17" t="s">
        <v>13</v>
      </c>
      <c r="H13" s="21">
        <v>2</v>
      </c>
      <c r="I13" s="21">
        <v>4</v>
      </c>
      <c r="J13" s="21">
        <v>2</v>
      </c>
      <c r="K13" s="21">
        <v>3</v>
      </c>
      <c r="L13" s="21">
        <v>3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</v>
      </c>
      <c r="I15" s="21">
        <v>4</v>
      </c>
      <c r="J15" s="21">
        <v>2</v>
      </c>
      <c r="K15" s="21">
        <v>3</v>
      </c>
      <c r="L15" s="21">
        <v>3</v>
      </c>
      <c r="M15" s="21">
        <v>1</v>
      </c>
    </row>
    <row r="16" spans="1:16" ht="18.75" x14ac:dyDescent="0.35">
      <c r="F16" s="23"/>
      <c r="G16" s="19" t="s">
        <v>11</v>
      </c>
      <c r="H16" s="20">
        <v>2859000</v>
      </c>
      <c r="I16" s="20">
        <v>3095000</v>
      </c>
      <c r="J16" s="20">
        <v>1385000</v>
      </c>
      <c r="K16" s="20">
        <v>2155000</v>
      </c>
      <c r="L16" s="20">
        <v>962300</v>
      </c>
      <c r="M16" s="20">
        <v>485000</v>
      </c>
      <c r="P16" s="24"/>
    </row>
    <row r="17" spans="6:13" ht="18.75" x14ac:dyDescent="0.35">
      <c r="F17" s="23"/>
      <c r="G17" s="17" t="s">
        <v>9</v>
      </c>
      <c r="H17" s="25">
        <v>2859000</v>
      </c>
      <c r="I17" s="25">
        <v>3095000</v>
      </c>
      <c r="J17" s="25">
        <v>1385000</v>
      </c>
      <c r="K17" s="25">
        <v>2155000</v>
      </c>
      <c r="L17" s="25">
        <v>962300</v>
      </c>
      <c r="M17" s="25">
        <v>485000</v>
      </c>
    </row>
    <row r="18" spans="6:13" ht="18.75" x14ac:dyDescent="0.3">
      <c r="F18" s="16"/>
      <c r="G18" s="14" t="s">
        <v>17</v>
      </c>
      <c r="H18" s="26">
        <v>-2599091</v>
      </c>
      <c r="I18" s="26">
        <v>-2813636</v>
      </c>
      <c r="J18" s="26">
        <v>-1259091</v>
      </c>
      <c r="K18" s="26">
        <v>-1959090</v>
      </c>
      <c r="L18" s="26">
        <v>-874818</v>
      </c>
      <c r="M18" s="26">
        <v>-440909</v>
      </c>
    </row>
    <row r="19" spans="6:13" ht="18.75" x14ac:dyDescent="0.3">
      <c r="F19" s="16"/>
      <c r="G19" s="10" t="s">
        <v>16</v>
      </c>
      <c r="H19" s="11">
        <v>-2599091</v>
      </c>
      <c r="I19" s="11">
        <v>-2813636</v>
      </c>
      <c r="J19" s="11">
        <v>-1259091</v>
      </c>
      <c r="K19" s="11">
        <v>-1959090</v>
      </c>
      <c r="L19" s="11">
        <v>-874818</v>
      </c>
      <c r="M19" s="11">
        <v>-440909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623" priority="46" operator="containsText" text="#">
      <formula>NOT(ISERROR(SEARCH("#",H22)))</formula>
    </cfRule>
    <cfRule type="containsText" dxfId="622" priority="50" operator="containsText" text="BORED">
      <formula>NOT(ISERROR(SEARCH("BORED",H22)))</formula>
    </cfRule>
    <cfRule type="containsText" dxfId="62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620" priority="27" operator="containsText" text="X">
      <formula>NOT(ISERROR(SEARCH("X",H24)))</formula>
    </cfRule>
    <cfRule type="containsText" dxfId="619" priority="30" operator="containsText" text="#">
      <formula>NOT(ISERROR(SEARCH("#",H24)))</formula>
    </cfRule>
    <cfRule type="containsText" dxfId="618" priority="33" operator="containsText" text="BORED">
      <formula>NOT(ISERROR(SEARCH("BORED",H24)))</formula>
    </cfRule>
    <cfRule type="containsText" dxfId="617" priority="34" operator="containsText" text="HAPPY">
      <formula>NOT(ISERROR(SEARCH("HAPPY",H24)))</formula>
    </cfRule>
  </conditionalFormatting>
  <conditionalFormatting sqref="H22">
    <cfRule type="containsText" dxfId="616" priority="29" operator="containsText" text="X">
      <formula>NOT(ISERROR(SEARCH("X",H22)))</formula>
    </cfRule>
  </conditionalFormatting>
  <conditionalFormatting sqref="H23">
    <cfRule type="containsText" dxfId="615" priority="28" operator="containsText" text="X">
      <formula>NOT(ISERROR(SEARCH("X",H23)))</formula>
    </cfRule>
  </conditionalFormatting>
  <conditionalFormatting sqref="I22:M23">
    <cfRule type="containsText" dxfId="610" priority="20" operator="containsText" text="#">
      <formula>NOT(ISERROR(SEARCH("#",I22)))</formula>
    </cfRule>
    <cfRule type="containsText" dxfId="609" priority="24" operator="containsText" text="BORED">
      <formula>NOT(ISERROR(SEARCH("BORED",I22)))</formula>
    </cfRule>
    <cfRule type="containsText" dxfId="60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07" priority="1" operator="containsText" text="X">
      <formula>NOT(ISERROR(SEARCH("X",I24)))</formula>
    </cfRule>
    <cfRule type="containsText" dxfId="606" priority="4" operator="containsText" text="#">
      <formula>NOT(ISERROR(SEARCH("#",I24)))</formula>
    </cfRule>
    <cfRule type="containsText" dxfId="605" priority="7" operator="containsText" text="BORED">
      <formula>NOT(ISERROR(SEARCH("BORED",I24)))</formula>
    </cfRule>
    <cfRule type="containsText" dxfId="604" priority="8" operator="containsText" text="HAPPY">
      <formula>NOT(ISERROR(SEARCH("HAPPY",I24)))</formula>
    </cfRule>
  </conditionalFormatting>
  <conditionalFormatting sqref="I22:M22">
    <cfRule type="containsText" dxfId="603" priority="3" operator="containsText" text="X">
      <formula>NOT(ISERROR(SEARCH("X",I22)))</formula>
    </cfRule>
  </conditionalFormatting>
  <conditionalFormatting sqref="I23:M23">
    <cfRule type="containsText" dxfId="60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F82B1ED-8039-49EF-B980-C00094E50DD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19422E1-79DC-434C-A6A4-9D3234F58AB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9C03363-370F-4138-9AC9-BF2598E4A85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1BB031C-A0FE-4DF3-975F-E042E906B0A5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D3AE99EB-ECFD-43A6-BDC5-5703FF73EC5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975626B-CD18-4574-A7D8-82B0910670D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5C2A3D6-5D71-4D54-9A2D-35E3E79302C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DA9C988-C3E5-4A60-A039-934E39E9C8E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"SSG12"</f>
        <v>SSG12</v>
      </c>
    </row>
    <row r="6" spans="1:16" ht="20.25" x14ac:dyDescent="0.4">
      <c r="B6" s="4" t="s">
        <v>19</v>
      </c>
      <c r="C6" s="3">
        <f ca="1">MONTH(TODAY())</f>
        <v>5</v>
      </c>
      <c r="G6" s="37" t="s">
        <v>364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-4476366</v>
      </c>
      <c r="I9" s="11">
        <v>-1853364</v>
      </c>
      <c r="J9" s="11">
        <v>-2358182</v>
      </c>
      <c r="K9" s="11">
        <v>-2238182</v>
      </c>
      <c r="L9" s="11">
        <v>-1149091</v>
      </c>
      <c r="M9" s="11">
        <v>-1793453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-4476366</v>
      </c>
      <c r="I10" s="15">
        <v>-1853364</v>
      </c>
      <c r="J10" s="15">
        <v>-2358182</v>
      </c>
      <c r="K10" s="15">
        <v>-2238182</v>
      </c>
      <c r="L10" s="15">
        <v>-1149091</v>
      </c>
      <c r="M10" s="15">
        <v>-1793453</v>
      </c>
    </row>
    <row r="11" spans="1:16" ht="18.75" x14ac:dyDescent="0.3">
      <c r="B11" s="4" t="s">
        <v>22</v>
      </c>
      <c r="C11" s="3" t="str">
        <f>"L-"&amp;$G$5</f>
        <v>L-SSG12</v>
      </c>
      <c r="F11" s="16"/>
      <c r="G11" s="17" t="s">
        <v>9</v>
      </c>
      <c r="H11" s="18">
        <v>4924000</v>
      </c>
      <c r="I11" s="18">
        <v>2038700</v>
      </c>
      <c r="J11" s="18">
        <v>2594000</v>
      </c>
      <c r="K11" s="18">
        <v>2462000</v>
      </c>
      <c r="L11" s="18">
        <v>1264000</v>
      </c>
      <c r="M11" s="18">
        <v>1972800</v>
      </c>
    </row>
    <row r="12" spans="1:16" ht="18.75" x14ac:dyDescent="0.3">
      <c r="F12" s="16"/>
      <c r="G12" s="19" t="s">
        <v>11</v>
      </c>
      <c r="H12" s="20">
        <v>4924000</v>
      </c>
      <c r="I12" s="20">
        <v>2038700</v>
      </c>
      <c r="J12" s="20">
        <v>2594000</v>
      </c>
      <c r="K12" s="20">
        <v>2462000</v>
      </c>
      <c r="L12" s="20">
        <v>1264000</v>
      </c>
      <c r="M12" s="20">
        <v>1972800</v>
      </c>
    </row>
    <row r="13" spans="1:16" ht="18.75" x14ac:dyDescent="0.3">
      <c r="F13" s="16"/>
      <c r="G13" s="17" t="s">
        <v>13</v>
      </c>
      <c r="H13" s="21">
        <v>4</v>
      </c>
      <c r="I13" s="21">
        <v>5</v>
      </c>
      <c r="J13" s="21">
        <v>4</v>
      </c>
      <c r="K13" s="21">
        <v>2</v>
      </c>
      <c r="L13" s="21">
        <v>2</v>
      </c>
      <c r="M13" s="21">
        <v>4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5</v>
      </c>
      <c r="J15" s="21">
        <v>4</v>
      </c>
      <c r="K15" s="21">
        <v>2</v>
      </c>
      <c r="L15" s="21">
        <v>2</v>
      </c>
      <c r="M15" s="21">
        <v>4</v>
      </c>
    </row>
    <row r="16" spans="1:16" ht="18.75" x14ac:dyDescent="0.35">
      <c r="F16" s="23"/>
      <c r="G16" s="19" t="s">
        <v>11</v>
      </c>
      <c r="H16" s="20">
        <v>4924000</v>
      </c>
      <c r="I16" s="20">
        <v>2038700</v>
      </c>
      <c r="J16" s="20">
        <v>2594000</v>
      </c>
      <c r="K16" s="20">
        <v>2462000</v>
      </c>
      <c r="L16" s="20">
        <v>1264000</v>
      </c>
      <c r="M16" s="20">
        <v>1972800</v>
      </c>
      <c r="P16" s="24"/>
    </row>
    <row r="17" spans="6:13" ht="18.75" x14ac:dyDescent="0.35">
      <c r="F17" s="23"/>
      <c r="G17" s="17" t="s">
        <v>9</v>
      </c>
      <c r="H17" s="25">
        <v>4924000</v>
      </c>
      <c r="I17" s="25">
        <v>2038700</v>
      </c>
      <c r="J17" s="25">
        <v>2594000</v>
      </c>
      <c r="K17" s="25">
        <v>2462000</v>
      </c>
      <c r="L17" s="25">
        <v>1264000</v>
      </c>
      <c r="M17" s="25">
        <v>1972800</v>
      </c>
    </row>
    <row r="18" spans="6:13" ht="18.75" x14ac:dyDescent="0.3">
      <c r="F18" s="16"/>
      <c r="G18" s="14" t="s">
        <v>17</v>
      </c>
      <c r="H18" s="26">
        <v>-4476366</v>
      </c>
      <c r="I18" s="26">
        <v>-1853364</v>
      </c>
      <c r="J18" s="26">
        <v>-2358182</v>
      </c>
      <c r="K18" s="26">
        <v>-2238182</v>
      </c>
      <c r="L18" s="26">
        <v>-1149091</v>
      </c>
      <c r="M18" s="26">
        <v>-1793453</v>
      </c>
    </row>
    <row r="19" spans="6:13" ht="18.75" x14ac:dyDescent="0.3">
      <c r="F19" s="16"/>
      <c r="G19" s="10" t="s">
        <v>16</v>
      </c>
      <c r="H19" s="11">
        <v>-4476366</v>
      </c>
      <c r="I19" s="11">
        <v>-1853364</v>
      </c>
      <c r="J19" s="11">
        <v>-2358182</v>
      </c>
      <c r="K19" s="11">
        <v>-2238182</v>
      </c>
      <c r="L19" s="11">
        <v>-1149091</v>
      </c>
      <c r="M19" s="11">
        <v>-1793453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97" priority="46" operator="containsText" text="#">
      <formula>NOT(ISERROR(SEARCH("#",H22)))</formula>
    </cfRule>
    <cfRule type="containsText" dxfId="596" priority="50" operator="containsText" text="BORED">
      <formula>NOT(ISERROR(SEARCH("BORED",H22)))</formula>
    </cfRule>
    <cfRule type="containsText" dxfId="59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94" priority="27" operator="containsText" text="X">
      <formula>NOT(ISERROR(SEARCH("X",H24)))</formula>
    </cfRule>
    <cfRule type="containsText" dxfId="593" priority="30" operator="containsText" text="#">
      <formula>NOT(ISERROR(SEARCH("#",H24)))</formula>
    </cfRule>
    <cfRule type="containsText" dxfId="592" priority="33" operator="containsText" text="BORED">
      <formula>NOT(ISERROR(SEARCH("BORED",H24)))</formula>
    </cfRule>
    <cfRule type="containsText" dxfId="591" priority="34" operator="containsText" text="HAPPY">
      <formula>NOT(ISERROR(SEARCH("HAPPY",H24)))</formula>
    </cfRule>
  </conditionalFormatting>
  <conditionalFormatting sqref="H22">
    <cfRule type="containsText" dxfId="590" priority="29" operator="containsText" text="X">
      <formula>NOT(ISERROR(SEARCH("X",H22)))</formula>
    </cfRule>
  </conditionalFormatting>
  <conditionalFormatting sqref="H23">
    <cfRule type="containsText" dxfId="589" priority="28" operator="containsText" text="X">
      <formula>NOT(ISERROR(SEARCH("X",H23)))</formula>
    </cfRule>
  </conditionalFormatting>
  <conditionalFormatting sqref="I22:M23">
    <cfRule type="containsText" dxfId="584" priority="20" operator="containsText" text="#">
      <formula>NOT(ISERROR(SEARCH("#",I22)))</formula>
    </cfRule>
    <cfRule type="containsText" dxfId="583" priority="24" operator="containsText" text="BORED">
      <formula>NOT(ISERROR(SEARCH("BORED",I22)))</formula>
    </cfRule>
    <cfRule type="containsText" dxfId="58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81" priority="1" operator="containsText" text="X">
      <formula>NOT(ISERROR(SEARCH("X",I24)))</formula>
    </cfRule>
    <cfRule type="containsText" dxfId="580" priority="4" operator="containsText" text="#">
      <formula>NOT(ISERROR(SEARCH("#",I24)))</formula>
    </cfRule>
    <cfRule type="containsText" dxfId="579" priority="7" operator="containsText" text="BORED">
      <formula>NOT(ISERROR(SEARCH("BORED",I24)))</formula>
    </cfRule>
    <cfRule type="containsText" dxfId="578" priority="8" operator="containsText" text="HAPPY">
      <formula>NOT(ISERROR(SEARCH("HAPPY",I24)))</formula>
    </cfRule>
  </conditionalFormatting>
  <conditionalFormatting sqref="I22:M22">
    <cfRule type="containsText" dxfId="577" priority="3" operator="containsText" text="X">
      <formula>NOT(ISERROR(SEARCH("X",I22)))</formula>
    </cfRule>
  </conditionalFormatting>
  <conditionalFormatting sqref="I23:M23">
    <cfRule type="containsText" dxfId="57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964C05A-3600-4C73-824A-F3EE4B60DA2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AA2D876-ED85-450A-96E9-E8AAA927B7B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DAF91FB-8A4E-4DC3-98F8-3AB70E28D78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18A0F91-92D9-477B-B484-3A98B789238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C6A6200-DFDE-41F2-91D8-DED871B15D6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DFAF05B-DBD8-48A3-9B59-E33E9F781FB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72915B21-9AF5-470E-81C6-5D45016E161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CC94AB9-A58C-42D5-AB7C-19353875B65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"SSG13"</f>
        <v>SSG13</v>
      </c>
    </row>
    <row r="6" spans="1:16" ht="20.25" x14ac:dyDescent="0.4">
      <c r="B6" s="4" t="s">
        <v>19</v>
      </c>
      <c r="C6" s="3">
        <f ca="1">MONTH(TODAY())</f>
        <v>5</v>
      </c>
      <c r="G6" s="37" t="s">
        <v>365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-78058090</v>
      </c>
      <c r="I9" s="11">
        <v>-37163543</v>
      </c>
      <c r="J9" s="11">
        <v>-22407273</v>
      </c>
      <c r="K9" s="11">
        <v>-20704865</v>
      </c>
      <c r="L9" s="11">
        <v>-28346911</v>
      </c>
      <c r="M9" s="11">
        <v>-5750000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-78058090</v>
      </c>
      <c r="I10" s="15">
        <v>-37163543</v>
      </c>
      <c r="J10" s="15">
        <v>-22407273</v>
      </c>
      <c r="K10" s="15">
        <v>-20704865</v>
      </c>
      <c r="L10" s="15">
        <v>-28346911</v>
      </c>
      <c r="M10" s="15">
        <v>-5750000</v>
      </c>
    </row>
    <row r="11" spans="1:16" ht="18.75" x14ac:dyDescent="0.3">
      <c r="B11" s="4" t="s">
        <v>22</v>
      </c>
      <c r="C11" s="3" t="str">
        <f>"L-"&amp;$G$5</f>
        <v>L-SSG13</v>
      </c>
      <c r="F11" s="16"/>
      <c r="G11" s="17" t="s">
        <v>9</v>
      </c>
      <c r="H11" s="18">
        <v>85863900</v>
      </c>
      <c r="I11" s="18">
        <v>40879900</v>
      </c>
      <c r="J11" s="18">
        <v>24648000</v>
      </c>
      <c r="K11" s="18">
        <v>22775350</v>
      </c>
      <c r="L11" s="18">
        <v>31181600</v>
      </c>
      <c r="M11" s="18">
        <v>6325000</v>
      </c>
    </row>
    <row r="12" spans="1:16" ht="18.75" x14ac:dyDescent="0.3">
      <c r="F12" s="16"/>
      <c r="G12" s="19" t="s">
        <v>11</v>
      </c>
      <c r="H12" s="20">
        <v>85863900</v>
      </c>
      <c r="I12" s="20">
        <v>40879900</v>
      </c>
      <c r="J12" s="20">
        <v>24648000</v>
      </c>
      <c r="K12" s="20">
        <v>22775350</v>
      </c>
      <c r="L12" s="20">
        <v>31181600</v>
      </c>
      <c r="M12" s="20">
        <v>6325000</v>
      </c>
    </row>
    <row r="13" spans="1:16" ht="18.75" x14ac:dyDescent="0.3">
      <c r="F13" s="16"/>
      <c r="G13" s="17" t="s">
        <v>13</v>
      </c>
      <c r="H13" s="21">
        <v>63</v>
      </c>
      <c r="I13" s="21">
        <v>55</v>
      </c>
      <c r="J13" s="21">
        <v>23</v>
      </c>
      <c r="K13" s="21">
        <v>26</v>
      </c>
      <c r="L13" s="21">
        <v>34</v>
      </c>
      <c r="M13" s="21">
        <v>6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63</v>
      </c>
      <c r="I15" s="21">
        <v>55</v>
      </c>
      <c r="J15" s="21">
        <v>23</v>
      </c>
      <c r="K15" s="21">
        <v>26</v>
      </c>
      <c r="L15" s="21">
        <v>34</v>
      </c>
      <c r="M15" s="21">
        <v>6</v>
      </c>
    </row>
    <row r="16" spans="1:16" ht="18.75" x14ac:dyDescent="0.35">
      <c r="F16" s="23"/>
      <c r="G16" s="19" t="s">
        <v>11</v>
      </c>
      <c r="H16" s="20">
        <v>85863900</v>
      </c>
      <c r="I16" s="20">
        <v>40879900</v>
      </c>
      <c r="J16" s="20">
        <v>24648000</v>
      </c>
      <c r="K16" s="20">
        <v>22775350</v>
      </c>
      <c r="L16" s="20">
        <v>31181600</v>
      </c>
      <c r="M16" s="20">
        <v>6325000</v>
      </c>
      <c r="P16" s="24"/>
    </row>
    <row r="17" spans="6:13" ht="18.75" x14ac:dyDescent="0.35">
      <c r="F17" s="23"/>
      <c r="G17" s="17" t="s">
        <v>9</v>
      </c>
      <c r="H17" s="25">
        <v>85863900</v>
      </c>
      <c r="I17" s="25">
        <v>40879900</v>
      </c>
      <c r="J17" s="25">
        <v>24648000</v>
      </c>
      <c r="K17" s="25">
        <v>22775350</v>
      </c>
      <c r="L17" s="25">
        <v>31181600</v>
      </c>
      <c r="M17" s="25">
        <v>6325000</v>
      </c>
    </row>
    <row r="18" spans="6:13" ht="18.75" x14ac:dyDescent="0.3">
      <c r="F18" s="16"/>
      <c r="G18" s="14" t="s">
        <v>17</v>
      </c>
      <c r="H18" s="26">
        <v>-78058090</v>
      </c>
      <c r="I18" s="26">
        <v>-37163543</v>
      </c>
      <c r="J18" s="26">
        <v>-22407273</v>
      </c>
      <c r="K18" s="26">
        <v>-20704865</v>
      </c>
      <c r="L18" s="26">
        <v>-28346911</v>
      </c>
      <c r="M18" s="26">
        <v>-5750000</v>
      </c>
    </row>
    <row r="19" spans="6:13" ht="18.75" x14ac:dyDescent="0.3">
      <c r="F19" s="16"/>
      <c r="G19" s="10" t="s">
        <v>16</v>
      </c>
      <c r="H19" s="11">
        <v>-78058090</v>
      </c>
      <c r="I19" s="11">
        <v>-37163543</v>
      </c>
      <c r="J19" s="11">
        <v>-22407273</v>
      </c>
      <c r="K19" s="11">
        <v>-20704865</v>
      </c>
      <c r="L19" s="11">
        <v>-28346911</v>
      </c>
      <c r="M19" s="11">
        <v>-5750000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71" priority="46" operator="containsText" text="#">
      <formula>NOT(ISERROR(SEARCH("#",H22)))</formula>
    </cfRule>
    <cfRule type="containsText" dxfId="570" priority="50" operator="containsText" text="BORED">
      <formula>NOT(ISERROR(SEARCH("BORED",H22)))</formula>
    </cfRule>
    <cfRule type="containsText" dxfId="56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68" priority="27" operator="containsText" text="X">
      <formula>NOT(ISERROR(SEARCH("X",H24)))</formula>
    </cfRule>
    <cfRule type="containsText" dxfId="567" priority="30" operator="containsText" text="#">
      <formula>NOT(ISERROR(SEARCH("#",H24)))</formula>
    </cfRule>
    <cfRule type="containsText" dxfId="566" priority="33" operator="containsText" text="BORED">
      <formula>NOT(ISERROR(SEARCH("BORED",H24)))</formula>
    </cfRule>
    <cfRule type="containsText" dxfId="565" priority="34" operator="containsText" text="HAPPY">
      <formula>NOT(ISERROR(SEARCH("HAPPY",H24)))</formula>
    </cfRule>
  </conditionalFormatting>
  <conditionalFormatting sqref="H22">
    <cfRule type="containsText" dxfId="564" priority="29" operator="containsText" text="X">
      <formula>NOT(ISERROR(SEARCH("X",H22)))</formula>
    </cfRule>
  </conditionalFormatting>
  <conditionalFormatting sqref="H23">
    <cfRule type="containsText" dxfId="563" priority="28" operator="containsText" text="X">
      <formula>NOT(ISERROR(SEARCH("X",H23)))</formula>
    </cfRule>
  </conditionalFormatting>
  <conditionalFormatting sqref="I22:M23">
    <cfRule type="containsText" dxfId="558" priority="20" operator="containsText" text="#">
      <formula>NOT(ISERROR(SEARCH("#",I22)))</formula>
    </cfRule>
    <cfRule type="containsText" dxfId="557" priority="24" operator="containsText" text="BORED">
      <formula>NOT(ISERROR(SEARCH("BORED",I22)))</formula>
    </cfRule>
    <cfRule type="containsText" dxfId="55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55" priority="1" operator="containsText" text="X">
      <formula>NOT(ISERROR(SEARCH("X",I24)))</formula>
    </cfRule>
    <cfRule type="containsText" dxfId="554" priority="4" operator="containsText" text="#">
      <formula>NOT(ISERROR(SEARCH("#",I24)))</formula>
    </cfRule>
    <cfRule type="containsText" dxfId="553" priority="7" operator="containsText" text="BORED">
      <formula>NOT(ISERROR(SEARCH("BORED",I24)))</formula>
    </cfRule>
    <cfRule type="containsText" dxfId="552" priority="8" operator="containsText" text="HAPPY">
      <formula>NOT(ISERROR(SEARCH("HAPPY",I24)))</formula>
    </cfRule>
  </conditionalFormatting>
  <conditionalFormatting sqref="I22:M22">
    <cfRule type="containsText" dxfId="551" priority="3" operator="containsText" text="X">
      <formula>NOT(ISERROR(SEARCH("X",I22)))</formula>
    </cfRule>
  </conditionalFormatting>
  <conditionalFormatting sqref="I23:M23">
    <cfRule type="containsText" dxfId="55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9D7577C-F5E3-44D9-9FE7-95F876B81BCF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96369BC-9468-439E-B8FA-181F1CBC303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303BA7AF-791F-41F4-B995-E453CE12809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0B16B9B-2E3B-49FE-88CA-7A84C60A1401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1548B61-6E7F-4353-9D68-63DCBB215D8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3DA65F55-EF75-40AE-89C6-DF3F9AEE320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6DF3814C-56D4-4BAC-BC4C-BAA58C5C54C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CBDF979B-65A5-4B2C-A1AF-1863545AD33D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258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"SSG14"</f>
        <v>SSG14</v>
      </c>
    </row>
    <row r="6" spans="1:16" ht="20.25" x14ac:dyDescent="0.4">
      <c r="B6" s="4" t="s">
        <v>19</v>
      </c>
      <c r="C6" s="3">
        <f ca="1">MONTH(TODAY())</f>
        <v>5</v>
      </c>
      <c r="G6" s="37" t="s">
        <v>366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-5281815</v>
      </c>
      <c r="I9" s="11">
        <v>-10806636</v>
      </c>
      <c r="J9" s="11">
        <v>-6527819</v>
      </c>
      <c r="K9" s="11">
        <v>-6313090</v>
      </c>
      <c r="L9" s="11">
        <v>-5934545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-5281815</v>
      </c>
      <c r="I10" s="15">
        <v>-10806636</v>
      </c>
      <c r="J10" s="15">
        <v>-6527819</v>
      </c>
      <c r="K10" s="15">
        <v>-6313090</v>
      </c>
      <c r="L10" s="15">
        <v>-5934545</v>
      </c>
      <c r="M10" s="15">
        <v>0</v>
      </c>
    </row>
    <row r="11" spans="1:16" ht="18.75" x14ac:dyDescent="0.3">
      <c r="B11" s="4" t="s">
        <v>22</v>
      </c>
      <c r="C11" s="3" t="str">
        <f>"L-"&amp;$G$5</f>
        <v>L-SSG14</v>
      </c>
      <c r="F11" s="16"/>
      <c r="G11" s="17" t="s">
        <v>9</v>
      </c>
      <c r="H11" s="18">
        <v>5810000</v>
      </c>
      <c r="I11" s="18">
        <v>11887300</v>
      </c>
      <c r="J11" s="18">
        <v>7180600</v>
      </c>
      <c r="K11" s="18">
        <v>6944400</v>
      </c>
      <c r="L11" s="18">
        <v>6528000</v>
      </c>
      <c r="M11" s="18">
        <v>0</v>
      </c>
    </row>
    <row r="12" spans="1:16" ht="18.75" x14ac:dyDescent="0.3">
      <c r="F12" s="16"/>
      <c r="G12" s="19" t="s">
        <v>11</v>
      </c>
      <c r="H12" s="20">
        <v>5810000</v>
      </c>
      <c r="I12" s="20">
        <v>11887300</v>
      </c>
      <c r="J12" s="20">
        <v>7180600</v>
      </c>
      <c r="K12" s="20">
        <v>6944400</v>
      </c>
      <c r="L12" s="20">
        <v>6528000</v>
      </c>
      <c r="M12" s="20">
        <v>0</v>
      </c>
    </row>
    <row r="13" spans="1:16" ht="18.75" x14ac:dyDescent="0.3">
      <c r="F13" s="16"/>
      <c r="G13" s="17" t="s">
        <v>13</v>
      </c>
      <c r="H13" s="21">
        <v>8</v>
      </c>
      <c r="I13" s="21">
        <v>12</v>
      </c>
      <c r="J13" s="21">
        <v>10</v>
      </c>
      <c r="K13" s="21">
        <v>8</v>
      </c>
      <c r="L13" s="21">
        <v>5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12</v>
      </c>
      <c r="J15" s="21">
        <v>10</v>
      </c>
      <c r="K15" s="21">
        <v>8</v>
      </c>
      <c r="L15" s="21">
        <v>5</v>
      </c>
      <c r="M15" s="21">
        <v>0</v>
      </c>
    </row>
    <row r="16" spans="1:16" ht="18.75" x14ac:dyDescent="0.35">
      <c r="F16" s="23"/>
      <c r="G16" s="19" t="s">
        <v>11</v>
      </c>
      <c r="H16" s="20">
        <v>5810000</v>
      </c>
      <c r="I16" s="20">
        <v>11887300</v>
      </c>
      <c r="J16" s="20">
        <v>7180600</v>
      </c>
      <c r="K16" s="20">
        <v>6944400</v>
      </c>
      <c r="L16" s="20">
        <v>6528000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5810000</v>
      </c>
      <c r="I17" s="25">
        <v>11887300</v>
      </c>
      <c r="J17" s="25">
        <v>7180600</v>
      </c>
      <c r="K17" s="25">
        <v>6944400</v>
      </c>
      <c r="L17" s="25">
        <v>6528000</v>
      </c>
      <c r="M17" s="25">
        <v>0</v>
      </c>
    </row>
    <row r="18" spans="6:13" ht="18.75" x14ac:dyDescent="0.3">
      <c r="F18" s="16"/>
      <c r="G18" s="14" t="s">
        <v>17</v>
      </c>
      <c r="H18" s="26">
        <v>-5281815</v>
      </c>
      <c r="I18" s="26">
        <v>-10806636</v>
      </c>
      <c r="J18" s="26">
        <v>-6527819</v>
      </c>
      <c r="K18" s="26">
        <v>-6313090</v>
      </c>
      <c r="L18" s="26">
        <v>-5934545</v>
      </c>
      <c r="M18" s="26">
        <v>0</v>
      </c>
    </row>
    <row r="19" spans="6:13" ht="18.75" x14ac:dyDescent="0.3">
      <c r="F19" s="16"/>
      <c r="G19" s="10" t="s">
        <v>16</v>
      </c>
      <c r="H19" s="11">
        <v>-5281815</v>
      </c>
      <c r="I19" s="11">
        <v>-10806636</v>
      </c>
      <c r="J19" s="11">
        <v>-6527819</v>
      </c>
      <c r="K19" s="11">
        <v>-6313090</v>
      </c>
      <c r="L19" s="11">
        <v>-5934545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45" priority="46" operator="containsText" text="#">
      <formula>NOT(ISERROR(SEARCH("#",H22)))</formula>
    </cfRule>
    <cfRule type="containsText" dxfId="544" priority="50" operator="containsText" text="BORED">
      <formula>NOT(ISERROR(SEARCH("BORED",H22)))</formula>
    </cfRule>
    <cfRule type="containsText" dxfId="54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42" priority="27" operator="containsText" text="X">
      <formula>NOT(ISERROR(SEARCH("X",H24)))</formula>
    </cfRule>
    <cfRule type="containsText" dxfId="541" priority="30" operator="containsText" text="#">
      <formula>NOT(ISERROR(SEARCH("#",H24)))</formula>
    </cfRule>
    <cfRule type="containsText" dxfId="540" priority="33" operator="containsText" text="BORED">
      <formula>NOT(ISERROR(SEARCH("BORED",H24)))</formula>
    </cfRule>
    <cfRule type="containsText" dxfId="539" priority="34" operator="containsText" text="HAPPY">
      <formula>NOT(ISERROR(SEARCH("HAPPY",H24)))</formula>
    </cfRule>
  </conditionalFormatting>
  <conditionalFormatting sqref="H22">
    <cfRule type="containsText" dxfId="538" priority="29" operator="containsText" text="X">
      <formula>NOT(ISERROR(SEARCH("X",H22)))</formula>
    </cfRule>
  </conditionalFormatting>
  <conditionalFormatting sqref="H23">
    <cfRule type="containsText" dxfId="537" priority="28" operator="containsText" text="X">
      <formula>NOT(ISERROR(SEARCH("X",H23)))</formula>
    </cfRule>
  </conditionalFormatting>
  <conditionalFormatting sqref="I22:M23">
    <cfRule type="containsText" dxfId="532" priority="20" operator="containsText" text="#">
      <formula>NOT(ISERROR(SEARCH("#",I22)))</formula>
    </cfRule>
    <cfRule type="containsText" dxfId="531" priority="24" operator="containsText" text="BORED">
      <formula>NOT(ISERROR(SEARCH("BORED",I22)))</formula>
    </cfRule>
    <cfRule type="containsText" dxfId="53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29" priority="1" operator="containsText" text="X">
      <formula>NOT(ISERROR(SEARCH("X",I24)))</formula>
    </cfRule>
    <cfRule type="containsText" dxfId="528" priority="4" operator="containsText" text="#">
      <formula>NOT(ISERROR(SEARCH("#",I24)))</formula>
    </cfRule>
    <cfRule type="containsText" dxfId="527" priority="7" operator="containsText" text="BORED">
      <formula>NOT(ISERROR(SEARCH("BORED",I24)))</formula>
    </cfRule>
    <cfRule type="containsText" dxfId="526" priority="8" operator="containsText" text="HAPPY">
      <formula>NOT(ISERROR(SEARCH("HAPPY",I24)))</formula>
    </cfRule>
  </conditionalFormatting>
  <conditionalFormatting sqref="I22:M22">
    <cfRule type="containsText" dxfId="525" priority="3" operator="containsText" text="X">
      <formula>NOT(ISERROR(SEARCH("X",I22)))</formula>
    </cfRule>
  </conditionalFormatting>
  <conditionalFormatting sqref="I23:M23">
    <cfRule type="containsText" dxfId="52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8BBBBAD-3EAC-464B-95E8-47605B2A8A7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C6BB04DE-77F2-4D97-A311-2790A95280C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AA74BB50-0E82-4869-BDD5-BC051C4A8B6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F904E82-28CE-45FA-88D0-6C8F15E5AB2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D8CA769-ABEC-4379-9FE1-7CFA61A48F1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7C2E49F-5DF7-4545-83F4-B0CED2615B56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3CBD2A2-A9BC-417E-92AA-C907A9327107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B243649-0366-4AAB-8C3C-CC161E08B3F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"SSG15"</f>
        <v>SSG15</v>
      </c>
    </row>
    <row r="6" spans="1:16" ht="20.25" x14ac:dyDescent="0.4">
      <c r="B6" s="4" t="s">
        <v>19</v>
      </c>
      <c r="C6" s="3">
        <f ca="1">MONTH(TODAY())</f>
        <v>5</v>
      </c>
      <c r="G6" s="37" t="s">
        <v>367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L-SSG15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15</v>
      </c>
      <c r="I15" s="21">
        <v>9</v>
      </c>
      <c r="J15" s="21">
        <v>7</v>
      </c>
      <c r="K15" s="21">
        <v>14</v>
      </c>
      <c r="L15" s="21">
        <v>9</v>
      </c>
      <c r="M15" s="21">
        <v>0</v>
      </c>
    </row>
    <row r="16" spans="1:16" ht="18.75" x14ac:dyDescent="0.35">
      <c r="F16" s="23"/>
      <c r="G16" s="19" t="s">
        <v>11</v>
      </c>
      <c r="H16" s="20">
        <v>13731250</v>
      </c>
      <c r="I16" s="20">
        <v>9767000</v>
      </c>
      <c r="J16" s="20">
        <v>6503000</v>
      </c>
      <c r="K16" s="20">
        <v>13229000</v>
      </c>
      <c r="L16" s="20">
        <v>8306100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13731250</v>
      </c>
      <c r="I17" s="25">
        <v>9767000</v>
      </c>
      <c r="J17" s="25">
        <v>6503000</v>
      </c>
      <c r="K17" s="25">
        <v>13229000</v>
      </c>
      <c r="L17" s="25">
        <v>8306100</v>
      </c>
      <c r="M17" s="25">
        <v>0</v>
      </c>
    </row>
    <row r="18" spans="6:13" ht="18.75" x14ac:dyDescent="0.3">
      <c r="F18" s="16"/>
      <c r="G18" s="14" t="s">
        <v>17</v>
      </c>
      <c r="H18" s="26">
        <v>-12482954</v>
      </c>
      <c r="I18" s="26">
        <v>-8879090</v>
      </c>
      <c r="J18" s="26">
        <v>-5911819</v>
      </c>
      <c r="K18" s="26">
        <v>-12026363</v>
      </c>
      <c r="L18" s="26">
        <v>-7551001</v>
      </c>
      <c r="M18" s="26">
        <v>0</v>
      </c>
    </row>
    <row r="19" spans="6:13" ht="18.75" x14ac:dyDescent="0.3">
      <c r="F19" s="16"/>
      <c r="G19" s="10" t="s">
        <v>16</v>
      </c>
      <c r="H19" s="11">
        <v>-12482954</v>
      </c>
      <c r="I19" s="11">
        <v>-8879090</v>
      </c>
      <c r="J19" s="11">
        <v>-5911819</v>
      </c>
      <c r="K19" s="11">
        <v>-12026363</v>
      </c>
      <c r="L19" s="11">
        <v>-7551001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19" priority="46" operator="containsText" text="#">
      <formula>NOT(ISERROR(SEARCH("#",H22)))</formula>
    </cfRule>
    <cfRule type="containsText" dxfId="518" priority="50" operator="containsText" text="BORED">
      <formula>NOT(ISERROR(SEARCH("BORED",H22)))</formula>
    </cfRule>
    <cfRule type="containsText" dxfId="51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516" priority="27" operator="containsText" text="X">
      <formula>NOT(ISERROR(SEARCH("X",H24)))</formula>
    </cfRule>
    <cfRule type="containsText" dxfId="515" priority="30" operator="containsText" text="#">
      <formula>NOT(ISERROR(SEARCH("#",H24)))</formula>
    </cfRule>
    <cfRule type="containsText" dxfId="514" priority="33" operator="containsText" text="BORED">
      <formula>NOT(ISERROR(SEARCH("BORED",H24)))</formula>
    </cfRule>
    <cfRule type="containsText" dxfId="513" priority="34" operator="containsText" text="HAPPY">
      <formula>NOT(ISERROR(SEARCH("HAPPY",H24)))</formula>
    </cfRule>
  </conditionalFormatting>
  <conditionalFormatting sqref="H22">
    <cfRule type="containsText" dxfId="512" priority="29" operator="containsText" text="X">
      <formula>NOT(ISERROR(SEARCH("X",H22)))</formula>
    </cfRule>
  </conditionalFormatting>
  <conditionalFormatting sqref="H23">
    <cfRule type="containsText" dxfId="511" priority="28" operator="containsText" text="X">
      <formula>NOT(ISERROR(SEARCH("X",H23)))</formula>
    </cfRule>
  </conditionalFormatting>
  <conditionalFormatting sqref="I22:M23">
    <cfRule type="containsText" dxfId="506" priority="20" operator="containsText" text="#">
      <formula>NOT(ISERROR(SEARCH("#",I22)))</formula>
    </cfRule>
    <cfRule type="containsText" dxfId="505" priority="24" operator="containsText" text="BORED">
      <formula>NOT(ISERROR(SEARCH("BORED",I22)))</formula>
    </cfRule>
    <cfRule type="containsText" dxfId="50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503" priority="1" operator="containsText" text="X">
      <formula>NOT(ISERROR(SEARCH("X",I24)))</formula>
    </cfRule>
    <cfRule type="containsText" dxfId="502" priority="4" operator="containsText" text="#">
      <formula>NOT(ISERROR(SEARCH("#",I24)))</formula>
    </cfRule>
    <cfRule type="containsText" dxfId="501" priority="7" operator="containsText" text="BORED">
      <formula>NOT(ISERROR(SEARCH("BORED",I24)))</formula>
    </cfRule>
    <cfRule type="containsText" dxfId="500" priority="8" operator="containsText" text="HAPPY">
      <formula>NOT(ISERROR(SEARCH("HAPPY",I24)))</formula>
    </cfRule>
  </conditionalFormatting>
  <conditionalFormatting sqref="I22:M22">
    <cfRule type="containsText" dxfId="499" priority="3" operator="containsText" text="X">
      <formula>NOT(ISERROR(SEARCH("X",I22)))</formula>
    </cfRule>
  </conditionalFormatting>
  <conditionalFormatting sqref="I23:M23">
    <cfRule type="containsText" dxfId="49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2858B929-5A7E-4352-8C93-729E26C00B1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5220C24-0178-4ADC-88EE-03DCC7AB7F2C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DA4E6A3-B5B3-4285-9C80-60F0BFC8793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87E2391-4208-4399-872D-7B9ED27DB02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E3381592-5B33-4BE0-8033-5F8A00D6411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1EF0813-81CC-4B4F-82C1-3E4349FD17D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D07C475-B879-4B6C-B5DB-7B24E8D3392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997486E-511F-42ED-97B3-CE4E9E714CE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"SSG16"</f>
        <v>SSG16</v>
      </c>
    </row>
    <row r="6" spans="1:16" ht="20.25" x14ac:dyDescent="0.4">
      <c r="B6" s="4" t="s">
        <v>19</v>
      </c>
      <c r="C6" s="3">
        <f ca="1">MONTH(TODAY())</f>
        <v>5</v>
      </c>
      <c r="G6" s="37" t="s">
        <v>368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-2749091</v>
      </c>
      <c r="I9" s="11">
        <v>-1870910</v>
      </c>
      <c r="J9" s="11">
        <v>-816363</v>
      </c>
      <c r="K9" s="11">
        <v>-865454</v>
      </c>
      <c r="L9" s="11">
        <v>-3889089</v>
      </c>
      <c r="M9" s="11">
        <v>-120000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-2749091</v>
      </c>
      <c r="I10" s="15">
        <v>-1870910</v>
      </c>
      <c r="J10" s="15">
        <v>-816363</v>
      </c>
      <c r="K10" s="15">
        <v>-865454</v>
      </c>
      <c r="L10" s="15">
        <v>-3889089</v>
      </c>
      <c r="M10" s="15">
        <v>-120000</v>
      </c>
    </row>
    <row r="11" spans="1:16" ht="18.75" x14ac:dyDescent="0.3">
      <c r="B11" s="4" t="s">
        <v>22</v>
      </c>
      <c r="C11" s="3" t="str">
        <f>"L-"&amp;$G$5</f>
        <v>L-SSG16</v>
      </c>
      <c r="F11" s="16"/>
      <c r="G11" s="17" t="s">
        <v>9</v>
      </c>
      <c r="H11" s="18">
        <v>3024000</v>
      </c>
      <c r="I11" s="18">
        <v>2058000</v>
      </c>
      <c r="J11" s="18">
        <v>898000</v>
      </c>
      <c r="K11" s="18">
        <v>952000</v>
      </c>
      <c r="L11" s="18">
        <v>4278000</v>
      </c>
      <c r="M11" s="18">
        <v>132000</v>
      </c>
    </row>
    <row r="12" spans="1:16" ht="18.75" x14ac:dyDescent="0.3">
      <c r="F12" s="16"/>
      <c r="G12" s="19" t="s">
        <v>11</v>
      </c>
      <c r="H12" s="20">
        <v>3024000</v>
      </c>
      <c r="I12" s="20">
        <v>2058000</v>
      </c>
      <c r="J12" s="20">
        <v>898000</v>
      </c>
      <c r="K12" s="20">
        <v>952000</v>
      </c>
      <c r="L12" s="20">
        <v>4278000</v>
      </c>
      <c r="M12" s="20">
        <v>132000</v>
      </c>
    </row>
    <row r="13" spans="1:16" ht="18.75" x14ac:dyDescent="0.3">
      <c r="F13" s="16"/>
      <c r="G13" s="17" t="s">
        <v>13</v>
      </c>
      <c r="H13" s="21">
        <v>5</v>
      </c>
      <c r="I13" s="21">
        <v>4</v>
      </c>
      <c r="J13" s="21">
        <v>3</v>
      </c>
      <c r="K13" s="21">
        <v>2</v>
      </c>
      <c r="L13" s="21">
        <v>8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</v>
      </c>
      <c r="I15" s="21">
        <v>4</v>
      </c>
      <c r="J15" s="21">
        <v>3</v>
      </c>
      <c r="K15" s="21">
        <v>2</v>
      </c>
      <c r="L15" s="21">
        <v>8</v>
      </c>
      <c r="M15" s="21">
        <v>1</v>
      </c>
    </row>
    <row r="16" spans="1:16" ht="18.75" x14ac:dyDescent="0.35">
      <c r="F16" s="23"/>
      <c r="G16" s="19" t="s">
        <v>11</v>
      </c>
      <c r="H16" s="20">
        <v>3024000</v>
      </c>
      <c r="I16" s="20">
        <v>2058000</v>
      </c>
      <c r="J16" s="20">
        <v>898000</v>
      </c>
      <c r="K16" s="20">
        <v>952000</v>
      </c>
      <c r="L16" s="20">
        <v>4278000</v>
      </c>
      <c r="M16" s="20">
        <v>132000</v>
      </c>
      <c r="P16" s="24"/>
    </row>
    <row r="17" spans="6:13" ht="18.75" x14ac:dyDescent="0.35">
      <c r="F17" s="23"/>
      <c r="G17" s="17" t="s">
        <v>9</v>
      </c>
      <c r="H17" s="25">
        <v>3024000</v>
      </c>
      <c r="I17" s="25">
        <v>2058000</v>
      </c>
      <c r="J17" s="25">
        <v>898000</v>
      </c>
      <c r="K17" s="25">
        <v>952000</v>
      </c>
      <c r="L17" s="25">
        <v>4278000</v>
      </c>
      <c r="M17" s="25">
        <v>132000</v>
      </c>
    </row>
    <row r="18" spans="6:13" ht="18.75" x14ac:dyDescent="0.3">
      <c r="F18" s="16"/>
      <c r="G18" s="14" t="s">
        <v>17</v>
      </c>
      <c r="H18" s="26">
        <v>-2749091</v>
      </c>
      <c r="I18" s="26">
        <v>-1870910</v>
      </c>
      <c r="J18" s="26">
        <v>-816363</v>
      </c>
      <c r="K18" s="26">
        <v>-865454</v>
      </c>
      <c r="L18" s="26">
        <v>-3889089</v>
      </c>
      <c r="M18" s="26">
        <v>-120000</v>
      </c>
    </row>
    <row r="19" spans="6:13" ht="18.75" x14ac:dyDescent="0.3">
      <c r="F19" s="16"/>
      <c r="G19" s="10" t="s">
        <v>16</v>
      </c>
      <c r="H19" s="11">
        <v>-2749091</v>
      </c>
      <c r="I19" s="11">
        <v>-1870910</v>
      </c>
      <c r="J19" s="11">
        <v>-816363</v>
      </c>
      <c r="K19" s="11">
        <v>-865454</v>
      </c>
      <c r="L19" s="11">
        <v>-3889089</v>
      </c>
      <c r="M19" s="11">
        <v>-120000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93" priority="46" operator="containsText" text="#">
      <formula>NOT(ISERROR(SEARCH("#",H22)))</formula>
    </cfRule>
    <cfRule type="containsText" dxfId="492" priority="50" operator="containsText" text="BORED">
      <formula>NOT(ISERROR(SEARCH("BORED",H22)))</formula>
    </cfRule>
    <cfRule type="containsText" dxfId="49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90" priority="27" operator="containsText" text="X">
      <formula>NOT(ISERROR(SEARCH("X",H24)))</formula>
    </cfRule>
    <cfRule type="containsText" dxfId="489" priority="30" operator="containsText" text="#">
      <formula>NOT(ISERROR(SEARCH("#",H24)))</formula>
    </cfRule>
    <cfRule type="containsText" dxfId="488" priority="33" operator="containsText" text="BORED">
      <formula>NOT(ISERROR(SEARCH("BORED",H24)))</formula>
    </cfRule>
    <cfRule type="containsText" dxfId="487" priority="34" operator="containsText" text="HAPPY">
      <formula>NOT(ISERROR(SEARCH("HAPPY",H24)))</formula>
    </cfRule>
  </conditionalFormatting>
  <conditionalFormatting sqref="H22">
    <cfRule type="containsText" dxfId="486" priority="29" operator="containsText" text="X">
      <formula>NOT(ISERROR(SEARCH("X",H22)))</formula>
    </cfRule>
  </conditionalFormatting>
  <conditionalFormatting sqref="H23">
    <cfRule type="containsText" dxfId="485" priority="28" operator="containsText" text="X">
      <formula>NOT(ISERROR(SEARCH("X",H23)))</formula>
    </cfRule>
  </conditionalFormatting>
  <conditionalFormatting sqref="I22:M23">
    <cfRule type="containsText" dxfId="480" priority="20" operator="containsText" text="#">
      <formula>NOT(ISERROR(SEARCH("#",I22)))</formula>
    </cfRule>
    <cfRule type="containsText" dxfId="479" priority="24" operator="containsText" text="BORED">
      <formula>NOT(ISERROR(SEARCH("BORED",I22)))</formula>
    </cfRule>
    <cfRule type="containsText" dxfId="47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77" priority="1" operator="containsText" text="X">
      <formula>NOT(ISERROR(SEARCH("X",I24)))</formula>
    </cfRule>
    <cfRule type="containsText" dxfId="476" priority="4" operator="containsText" text="#">
      <formula>NOT(ISERROR(SEARCH("#",I24)))</formula>
    </cfRule>
    <cfRule type="containsText" dxfId="475" priority="7" operator="containsText" text="BORED">
      <formula>NOT(ISERROR(SEARCH("BORED",I24)))</formula>
    </cfRule>
    <cfRule type="containsText" dxfId="474" priority="8" operator="containsText" text="HAPPY">
      <formula>NOT(ISERROR(SEARCH("HAPPY",I24)))</formula>
    </cfRule>
  </conditionalFormatting>
  <conditionalFormatting sqref="I22:M22">
    <cfRule type="containsText" dxfId="473" priority="3" operator="containsText" text="X">
      <formula>NOT(ISERROR(SEARCH("X",I22)))</formula>
    </cfRule>
  </conditionalFormatting>
  <conditionalFormatting sqref="I23:M23">
    <cfRule type="containsText" dxfId="47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D1808B3D-7FB5-4570-9C6A-C9EDE55A8D15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2208DD5-15A1-4F53-970B-B03266BF058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F21C3578-AC9C-4209-9CEB-E0A3AE82FAB7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26264F19-A70B-49DF-B669-840673956EE7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10B3EE0F-3A9B-452F-B59B-2ABD842F4B49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58E020D-BC90-49E5-8C18-FF897C0EA3F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82F6D831-556C-4730-BB03-437A8310CBC1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67FAB03-C054-4769-8D1A-9E6A4E7413A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267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"SSG17"</f>
        <v>SSG17</v>
      </c>
    </row>
    <row r="6" spans="1:16" ht="20.25" x14ac:dyDescent="0.4">
      <c r="B6" s="4" t="s">
        <v>19</v>
      </c>
      <c r="C6" s="3">
        <f ca="1">MONTH(TODAY())</f>
        <v>5</v>
      </c>
      <c r="G6" s="37" t="s">
        <v>369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-32934364</v>
      </c>
      <c r="I9" s="11">
        <v>-44407273</v>
      </c>
      <c r="J9" s="11">
        <v>-39073540</v>
      </c>
      <c r="K9" s="11">
        <v>-38669361</v>
      </c>
      <c r="L9" s="11">
        <v>-48710589</v>
      </c>
      <c r="M9" s="11">
        <v>-6762546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-32934364</v>
      </c>
      <c r="I10" s="15">
        <v>-44407273</v>
      </c>
      <c r="J10" s="15">
        <v>-39073540</v>
      </c>
      <c r="K10" s="15">
        <v>-38669361</v>
      </c>
      <c r="L10" s="15">
        <v>-48710589</v>
      </c>
      <c r="M10" s="15">
        <v>-6762546</v>
      </c>
    </row>
    <row r="11" spans="1:16" ht="18.75" x14ac:dyDescent="0.3">
      <c r="B11" s="4" t="s">
        <v>22</v>
      </c>
      <c r="C11" s="3" t="str">
        <f>"L-"&amp;$G$5</f>
        <v>L-SSG17</v>
      </c>
      <c r="F11" s="16"/>
      <c r="G11" s="17" t="s">
        <v>9</v>
      </c>
      <c r="H11" s="18">
        <v>36227800</v>
      </c>
      <c r="I11" s="18">
        <v>48848000</v>
      </c>
      <c r="J11" s="18">
        <v>42980900</v>
      </c>
      <c r="K11" s="18">
        <v>42536300</v>
      </c>
      <c r="L11" s="18">
        <v>53581650</v>
      </c>
      <c r="M11" s="18">
        <v>7438800</v>
      </c>
    </row>
    <row r="12" spans="1:16" ht="18.75" x14ac:dyDescent="0.3">
      <c r="F12" s="16"/>
      <c r="G12" s="19" t="s">
        <v>11</v>
      </c>
      <c r="H12" s="20">
        <v>36227800</v>
      </c>
      <c r="I12" s="20">
        <v>48848000</v>
      </c>
      <c r="J12" s="20">
        <v>42980900</v>
      </c>
      <c r="K12" s="20">
        <v>42536300</v>
      </c>
      <c r="L12" s="20">
        <v>53581650</v>
      </c>
      <c r="M12" s="20">
        <v>7438800</v>
      </c>
    </row>
    <row r="13" spans="1:16" ht="18.75" x14ac:dyDescent="0.3">
      <c r="F13" s="16"/>
      <c r="G13" s="17" t="s">
        <v>13</v>
      </c>
      <c r="H13" s="21">
        <v>25</v>
      </c>
      <c r="I13" s="21">
        <v>34</v>
      </c>
      <c r="J13" s="21">
        <v>46</v>
      </c>
      <c r="K13" s="21">
        <v>38</v>
      </c>
      <c r="L13" s="21">
        <v>47</v>
      </c>
      <c r="M13" s="21">
        <v>7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25</v>
      </c>
      <c r="I15" s="21">
        <v>34</v>
      </c>
      <c r="J15" s="21">
        <v>46</v>
      </c>
      <c r="K15" s="21">
        <v>38</v>
      </c>
      <c r="L15" s="21">
        <v>47</v>
      </c>
      <c r="M15" s="21">
        <v>7</v>
      </c>
    </row>
    <row r="16" spans="1:16" ht="18.75" x14ac:dyDescent="0.35">
      <c r="F16" s="23"/>
      <c r="G16" s="19" t="s">
        <v>11</v>
      </c>
      <c r="H16" s="20">
        <v>36227800</v>
      </c>
      <c r="I16" s="20">
        <v>48848000</v>
      </c>
      <c r="J16" s="20">
        <v>42980900</v>
      </c>
      <c r="K16" s="20">
        <v>42536300</v>
      </c>
      <c r="L16" s="20">
        <v>53581650</v>
      </c>
      <c r="M16" s="20">
        <v>7438800</v>
      </c>
      <c r="P16" s="24"/>
    </row>
    <row r="17" spans="6:13" ht="18.75" x14ac:dyDescent="0.35">
      <c r="F17" s="23"/>
      <c r="G17" s="17" t="s">
        <v>9</v>
      </c>
      <c r="H17" s="25">
        <v>36227800</v>
      </c>
      <c r="I17" s="25">
        <v>48848000</v>
      </c>
      <c r="J17" s="25">
        <v>42980900</v>
      </c>
      <c r="K17" s="25">
        <v>42536300</v>
      </c>
      <c r="L17" s="25">
        <v>53581650</v>
      </c>
      <c r="M17" s="25">
        <v>7438800</v>
      </c>
    </row>
    <row r="18" spans="6:13" ht="18.75" x14ac:dyDescent="0.3">
      <c r="F18" s="16"/>
      <c r="G18" s="14" t="s">
        <v>17</v>
      </c>
      <c r="H18" s="26">
        <v>-32934364</v>
      </c>
      <c r="I18" s="26">
        <v>-44407273</v>
      </c>
      <c r="J18" s="26">
        <v>-39073540</v>
      </c>
      <c r="K18" s="26">
        <v>-38669361</v>
      </c>
      <c r="L18" s="26">
        <v>-48710589</v>
      </c>
      <c r="M18" s="26">
        <v>-6762546</v>
      </c>
    </row>
    <row r="19" spans="6:13" ht="18.75" x14ac:dyDescent="0.3">
      <c r="F19" s="16"/>
      <c r="G19" s="10" t="s">
        <v>16</v>
      </c>
      <c r="H19" s="11">
        <v>-32934364</v>
      </c>
      <c r="I19" s="11">
        <v>-44407273</v>
      </c>
      <c r="J19" s="11">
        <v>-39073540</v>
      </c>
      <c r="K19" s="11">
        <v>-38669361</v>
      </c>
      <c r="L19" s="11">
        <v>-48710589</v>
      </c>
      <c r="M19" s="11">
        <v>-6762546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67" priority="46" operator="containsText" text="#">
      <formula>NOT(ISERROR(SEARCH("#",H22)))</formula>
    </cfRule>
    <cfRule type="containsText" dxfId="466" priority="50" operator="containsText" text="BORED">
      <formula>NOT(ISERROR(SEARCH("BORED",H22)))</formula>
    </cfRule>
    <cfRule type="containsText" dxfId="46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64" priority="27" operator="containsText" text="X">
      <formula>NOT(ISERROR(SEARCH("X",H24)))</formula>
    </cfRule>
    <cfRule type="containsText" dxfId="463" priority="30" operator="containsText" text="#">
      <formula>NOT(ISERROR(SEARCH("#",H24)))</formula>
    </cfRule>
    <cfRule type="containsText" dxfId="462" priority="33" operator="containsText" text="BORED">
      <formula>NOT(ISERROR(SEARCH("BORED",H24)))</formula>
    </cfRule>
    <cfRule type="containsText" dxfId="461" priority="34" operator="containsText" text="HAPPY">
      <formula>NOT(ISERROR(SEARCH("HAPPY",H24)))</formula>
    </cfRule>
  </conditionalFormatting>
  <conditionalFormatting sqref="H22">
    <cfRule type="containsText" dxfId="460" priority="29" operator="containsText" text="X">
      <formula>NOT(ISERROR(SEARCH("X",H22)))</formula>
    </cfRule>
  </conditionalFormatting>
  <conditionalFormatting sqref="H23">
    <cfRule type="containsText" dxfId="459" priority="28" operator="containsText" text="X">
      <formula>NOT(ISERROR(SEARCH("X",H23)))</formula>
    </cfRule>
  </conditionalFormatting>
  <conditionalFormatting sqref="I22:M23">
    <cfRule type="containsText" dxfId="454" priority="20" operator="containsText" text="#">
      <formula>NOT(ISERROR(SEARCH("#",I22)))</formula>
    </cfRule>
    <cfRule type="containsText" dxfId="453" priority="24" operator="containsText" text="BORED">
      <formula>NOT(ISERROR(SEARCH("BORED",I22)))</formula>
    </cfRule>
    <cfRule type="containsText" dxfId="45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51" priority="1" operator="containsText" text="X">
      <formula>NOT(ISERROR(SEARCH("X",I24)))</formula>
    </cfRule>
    <cfRule type="containsText" dxfId="450" priority="4" operator="containsText" text="#">
      <formula>NOT(ISERROR(SEARCH("#",I24)))</formula>
    </cfRule>
    <cfRule type="containsText" dxfId="449" priority="7" operator="containsText" text="BORED">
      <formula>NOT(ISERROR(SEARCH("BORED",I24)))</formula>
    </cfRule>
    <cfRule type="containsText" dxfId="448" priority="8" operator="containsText" text="HAPPY">
      <formula>NOT(ISERROR(SEARCH("HAPPY",I24)))</formula>
    </cfRule>
  </conditionalFormatting>
  <conditionalFormatting sqref="I22:M22">
    <cfRule type="containsText" dxfId="447" priority="3" operator="containsText" text="X">
      <formula>NOT(ISERROR(SEARCH("X",I22)))</formula>
    </cfRule>
  </conditionalFormatting>
  <conditionalFormatting sqref="I23:M23">
    <cfRule type="containsText" dxfId="44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821D6E0-7B2F-4878-AE87-3F31038F7E9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560EF6A-E696-4494-90AD-3F937DACA8F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7A151B0-8B42-40D1-A8EC-9BE38AACDC8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3E55E41F-C123-4CB3-A470-4588EE805C1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6FB69555-C7E7-4EC1-8975-D3FA9768ECF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253B701-A575-4D11-B89F-42FBB17EADAF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0D498213-9901-491E-85D8-0EF155EF457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2B8D621-37F3-419E-8C4A-90F47777859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"SSG18"</f>
        <v>SSG18</v>
      </c>
    </row>
    <row r="6" spans="1:16" ht="20.25" x14ac:dyDescent="0.4">
      <c r="B6" s="4" t="s">
        <v>19</v>
      </c>
      <c r="C6" s="3">
        <f ca="1">MONTH(TODAY())</f>
        <v>5</v>
      </c>
      <c r="G6" s="37" t="s">
        <v>370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-6192729</v>
      </c>
      <c r="I9" s="11">
        <v>-7216365</v>
      </c>
      <c r="J9" s="11">
        <v>-12893634</v>
      </c>
      <c r="K9" s="11">
        <v>-12991544</v>
      </c>
      <c r="L9" s="11">
        <v>-15322726</v>
      </c>
      <c r="M9" s="11">
        <v>-3444091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-6192729</v>
      </c>
      <c r="I10" s="15">
        <v>-7216365</v>
      </c>
      <c r="J10" s="15">
        <v>-12893634</v>
      </c>
      <c r="K10" s="15">
        <v>-12991544</v>
      </c>
      <c r="L10" s="15">
        <v>-15322726</v>
      </c>
      <c r="M10" s="15">
        <v>-3444091</v>
      </c>
    </row>
    <row r="11" spans="1:16" ht="18.75" x14ac:dyDescent="0.3">
      <c r="B11" s="4" t="s">
        <v>22</v>
      </c>
      <c r="C11" s="3" t="str">
        <f>"L-"&amp;$G$5</f>
        <v>L-SSG18</v>
      </c>
      <c r="F11" s="16"/>
      <c r="G11" s="17" t="s">
        <v>9</v>
      </c>
      <c r="H11" s="18">
        <v>6812000</v>
      </c>
      <c r="I11" s="18">
        <v>7938000</v>
      </c>
      <c r="J11" s="18">
        <v>14183000</v>
      </c>
      <c r="K11" s="18">
        <v>14290700</v>
      </c>
      <c r="L11" s="18">
        <v>16855000</v>
      </c>
      <c r="M11" s="18">
        <v>3788500</v>
      </c>
    </row>
    <row r="12" spans="1:16" ht="18.75" x14ac:dyDescent="0.3">
      <c r="F12" s="16"/>
      <c r="G12" s="19" t="s">
        <v>11</v>
      </c>
      <c r="H12" s="20">
        <v>6812000</v>
      </c>
      <c r="I12" s="20">
        <v>7938000</v>
      </c>
      <c r="J12" s="20">
        <v>14183000</v>
      </c>
      <c r="K12" s="20">
        <v>14290700</v>
      </c>
      <c r="L12" s="20">
        <v>16855000</v>
      </c>
      <c r="M12" s="20">
        <v>3788500</v>
      </c>
    </row>
    <row r="13" spans="1:16" ht="18.75" x14ac:dyDescent="0.3">
      <c r="F13" s="16"/>
      <c r="G13" s="17" t="s">
        <v>13</v>
      </c>
      <c r="H13" s="21">
        <v>10</v>
      </c>
      <c r="I13" s="21">
        <v>12</v>
      </c>
      <c r="J13" s="21">
        <v>15</v>
      </c>
      <c r="K13" s="21">
        <v>20</v>
      </c>
      <c r="L13" s="21">
        <v>30</v>
      </c>
      <c r="M13" s="21">
        <v>5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10</v>
      </c>
      <c r="I15" s="21">
        <v>12</v>
      </c>
      <c r="J15" s="21">
        <v>15</v>
      </c>
      <c r="K15" s="21">
        <v>20</v>
      </c>
      <c r="L15" s="21">
        <v>30</v>
      </c>
      <c r="M15" s="21">
        <v>5</v>
      </c>
    </row>
    <row r="16" spans="1:16" ht="18.75" x14ac:dyDescent="0.35">
      <c r="F16" s="23"/>
      <c r="G16" s="19" t="s">
        <v>11</v>
      </c>
      <c r="H16" s="20">
        <v>6812000</v>
      </c>
      <c r="I16" s="20">
        <v>7938000</v>
      </c>
      <c r="J16" s="20">
        <v>14183000</v>
      </c>
      <c r="K16" s="20">
        <v>14290700</v>
      </c>
      <c r="L16" s="20">
        <v>16855000</v>
      </c>
      <c r="M16" s="20">
        <v>3788500</v>
      </c>
      <c r="P16" s="24"/>
    </row>
    <row r="17" spans="6:13" ht="18.75" x14ac:dyDescent="0.35">
      <c r="F17" s="23"/>
      <c r="G17" s="17" t="s">
        <v>9</v>
      </c>
      <c r="H17" s="25">
        <v>6812000</v>
      </c>
      <c r="I17" s="25">
        <v>7938000</v>
      </c>
      <c r="J17" s="25">
        <v>14183000</v>
      </c>
      <c r="K17" s="25">
        <v>14290700</v>
      </c>
      <c r="L17" s="25">
        <v>16855000</v>
      </c>
      <c r="M17" s="25">
        <v>3788500</v>
      </c>
    </row>
    <row r="18" spans="6:13" ht="18.75" x14ac:dyDescent="0.3">
      <c r="F18" s="16"/>
      <c r="G18" s="14" t="s">
        <v>17</v>
      </c>
      <c r="H18" s="26">
        <v>-6192729</v>
      </c>
      <c r="I18" s="26">
        <v>-7216365</v>
      </c>
      <c r="J18" s="26">
        <v>-12893634</v>
      </c>
      <c r="K18" s="26">
        <v>-12991544</v>
      </c>
      <c r="L18" s="26">
        <v>-15322726</v>
      </c>
      <c r="M18" s="26">
        <v>-3444091</v>
      </c>
    </row>
    <row r="19" spans="6:13" ht="18.75" x14ac:dyDescent="0.3">
      <c r="F19" s="16"/>
      <c r="G19" s="10" t="s">
        <v>16</v>
      </c>
      <c r="H19" s="11">
        <v>-6192729</v>
      </c>
      <c r="I19" s="11">
        <v>-7216365</v>
      </c>
      <c r="J19" s="11">
        <v>-12893634</v>
      </c>
      <c r="K19" s="11">
        <v>-12991544</v>
      </c>
      <c r="L19" s="11">
        <v>-15322726</v>
      </c>
      <c r="M19" s="11">
        <v>-3444091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41" priority="46" operator="containsText" text="#">
      <formula>NOT(ISERROR(SEARCH("#",H22)))</formula>
    </cfRule>
    <cfRule type="containsText" dxfId="440" priority="50" operator="containsText" text="BORED">
      <formula>NOT(ISERROR(SEARCH("BORED",H22)))</formula>
    </cfRule>
    <cfRule type="containsText" dxfId="43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38" priority="27" operator="containsText" text="X">
      <formula>NOT(ISERROR(SEARCH("X",H24)))</formula>
    </cfRule>
    <cfRule type="containsText" dxfId="437" priority="30" operator="containsText" text="#">
      <formula>NOT(ISERROR(SEARCH("#",H24)))</formula>
    </cfRule>
    <cfRule type="containsText" dxfId="436" priority="33" operator="containsText" text="BORED">
      <formula>NOT(ISERROR(SEARCH("BORED",H24)))</formula>
    </cfRule>
    <cfRule type="containsText" dxfId="435" priority="34" operator="containsText" text="HAPPY">
      <formula>NOT(ISERROR(SEARCH("HAPPY",H24)))</formula>
    </cfRule>
  </conditionalFormatting>
  <conditionalFormatting sqref="H22">
    <cfRule type="containsText" dxfId="434" priority="29" operator="containsText" text="X">
      <formula>NOT(ISERROR(SEARCH("X",H22)))</formula>
    </cfRule>
  </conditionalFormatting>
  <conditionalFormatting sqref="H23">
    <cfRule type="containsText" dxfId="433" priority="28" operator="containsText" text="X">
      <formula>NOT(ISERROR(SEARCH("X",H23)))</formula>
    </cfRule>
  </conditionalFormatting>
  <conditionalFormatting sqref="I22:M23">
    <cfRule type="containsText" dxfId="428" priority="20" operator="containsText" text="#">
      <formula>NOT(ISERROR(SEARCH("#",I22)))</formula>
    </cfRule>
    <cfRule type="containsText" dxfId="427" priority="24" operator="containsText" text="BORED">
      <formula>NOT(ISERROR(SEARCH("BORED",I22)))</formula>
    </cfRule>
    <cfRule type="containsText" dxfId="42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425" priority="1" operator="containsText" text="X">
      <formula>NOT(ISERROR(SEARCH("X",I24)))</formula>
    </cfRule>
    <cfRule type="containsText" dxfId="424" priority="4" operator="containsText" text="#">
      <formula>NOT(ISERROR(SEARCH("#",I24)))</formula>
    </cfRule>
    <cfRule type="containsText" dxfId="423" priority="7" operator="containsText" text="BORED">
      <formula>NOT(ISERROR(SEARCH("BORED",I24)))</formula>
    </cfRule>
    <cfRule type="containsText" dxfId="422" priority="8" operator="containsText" text="HAPPY">
      <formula>NOT(ISERROR(SEARCH("HAPPY",I24)))</formula>
    </cfRule>
  </conditionalFormatting>
  <conditionalFormatting sqref="I22:M22">
    <cfRule type="containsText" dxfId="421" priority="3" operator="containsText" text="X">
      <formula>NOT(ISERROR(SEARCH("X",I22)))</formula>
    </cfRule>
  </conditionalFormatting>
  <conditionalFormatting sqref="I23:M23">
    <cfRule type="containsText" dxfId="42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C32F6AEC-7DEB-4CB8-8BEB-C0107EE9AF2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92CB679-DD12-4E0D-BCDD-4BDF6517EE0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9F59E55-8AA4-434F-979E-BE682BCBD8E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EB29DDB-778B-4013-B9F1-018EDDD5B4D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A562E13-65AF-4EF0-A160-B99F5E91C22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8D2A4825-F608-4ABD-84AF-9371B80A5E7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F0BAD59-95FB-41E1-8771-9746C9B8372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7C9000B-406E-4864-8AE0-A730A512B0CC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138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"FHN04"</f>
        <v>FHN04</v>
      </c>
    </row>
    <row r="6" spans="1:16" ht="20.25" x14ac:dyDescent="0.4">
      <c r="B6" s="4" t="s">
        <v>19</v>
      </c>
      <c r="C6" s="3">
        <f ca="1">MONTH(TODAY())</f>
        <v>5</v>
      </c>
      <c r="G6" s="37" t="s">
        <v>326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-6467727</v>
      </c>
      <c r="I9" s="11">
        <v>-9361819</v>
      </c>
      <c r="J9" s="11">
        <v>0</v>
      </c>
      <c r="K9" s="11">
        <v>-2354545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-6467727</v>
      </c>
      <c r="I10" s="15">
        <v>-9361819</v>
      </c>
      <c r="J10" s="15">
        <v>0</v>
      </c>
      <c r="K10" s="15">
        <v>-2354545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L-FHN04</v>
      </c>
      <c r="F11" s="16"/>
      <c r="G11" s="17" t="s">
        <v>9</v>
      </c>
      <c r="H11" s="18">
        <v>7114500</v>
      </c>
      <c r="I11" s="18">
        <v>10298000</v>
      </c>
      <c r="J11" s="18">
        <v>0</v>
      </c>
      <c r="K11" s="18">
        <v>2590000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7114500</v>
      </c>
      <c r="I12" s="20">
        <v>10298000</v>
      </c>
      <c r="J12" s="20">
        <v>0</v>
      </c>
      <c r="K12" s="20">
        <v>2590000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3</v>
      </c>
      <c r="I13" s="21">
        <v>4</v>
      </c>
      <c r="J13" s="21">
        <v>0</v>
      </c>
      <c r="K13" s="21">
        <v>1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</v>
      </c>
      <c r="I15" s="21">
        <v>4</v>
      </c>
      <c r="J15" s="21">
        <v>0</v>
      </c>
      <c r="K15" s="21">
        <v>1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7114500</v>
      </c>
      <c r="I16" s="20">
        <v>10298000</v>
      </c>
      <c r="J16" s="20">
        <v>0</v>
      </c>
      <c r="K16" s="20">
        <v>2590000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7114500</v>
      </c>
      <c r="I17" s="25">
        <v>10298000</v>
      </c>
      <c r="J17" s="25">
        <v>0</v>
      </c>
      <c r="K17" s="25">
        <v>2590000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-6467727</v>
      </c>
      <c r="I18" s="26">
        <v>-9361819</v>
      </c>
      <c r="J18" s="26">
        <v>0</v>
      </c>
      <c r="K18" s="26">
        <v>-2354545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-6467727</v>
      </c>
      <c r="I19" s="11">
        <v>-9361819</v>
      </c>
      <c r="J19" s="11">
        <v>0</v>
      </c>
      <c r="K19" s="11">
        <v>-2354545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85" priority="46" operator="containsText" text="#">
      <formula>NOT(ISERROR(SEARCH("#",H22)))</formula>
    </cfRule>
    <cfRule type="containsText" dxfId="1584" priority="50" operator="containsText" text="BORED">
      <formula>NOT(ISERROR(SEARCH("BORED",H22)))</formula>
    </cfRule>
    <cfRule type="containsText" dxfId="158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82" priority="27" operator="containsText" text="X">
      <formula>NOT(ISERROR(SEARCH("X",H24)))</formula>
    </cfRule>
    <cfRule type="containsText" dxfId="1581" priority="30" operator="containsText" text="#">
      <formula>NOT(ISERROR(SEARCH("#",H24)))</formula>
    </cfRule>
    <cfRule type="containsText" dxfId="1580" priority="33" operator="containsText" text="BORED">
      <formula>NOT(ISERROR(SEARCH("BORED",H24)))</formula>
    </cfRule>
    <cfRule type="containsText" dxfId="1579" priority="34" operator="containsText" text="HAPPY">
      <formula>NOT(ISERROR(SEARCH("HAPPY",H24)))</formula>
    </cfRule>
  </conditionalFormatting>
  <conditionalFormatting sqref="H22">
    <cfRule type="containsText" dxfId="1578" priority="29" operator="containsText" text="X">
      <formula>NOT(ISERROR(SEARCH("X",H22)))</formula>
    </cfRule>
  </conditionalFormatting>
  <conditionalFormatting sqref="H23">
    <cfRule type="containsText" dxfId="1577" priority="28" operator="containsText" text="X">
      <formula>NOT(ISERROR(SEARCH("X",H23)))</formula>
    </cfRule>
  </conditionalFormatting>
  <conditionalFormatting sqref="I22:M23">
    <cfRule type="containsText" dxfId="1572" priority="20" operator="containsText" text="#">
      <formula>NOT(ISERROR(SEARCH("#",I22)))</formula>
    </cfRule>
    <cfRule type="containsText" dxfId="1571" priority="24" operator="containsText" text="BORED">
      <formula>NOT(ISERROR(SEARCH("BORED",I22)))</formula>
    </cfRule>
    <cfRule type="containsText" dxfId="157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69" priority="1" operator="containsText" text="X">
      <formula>NOT(ISERROR(SEARCH("X",I24)))</formula>
    </cfRule>
    <cfRule type="containsText" dxfId="1568" priority="4" operator="containsText" text="#">
      <formula>NOT(ISERROR(SEARCH("#",I24)))</formula>
    </cfRule>
    <cfRule type="containsText" dxfId="1567" priority="7" operator="containsText" text="BORED">
      <formula>NOT(ISERROR(SEARCH("BORED",I24)))</formula>
    </cfRule>
    <cfRule type="containsText" dxfId="1566" priority="8" operator="containsText" text="HAPPY">
      <formula>NOT(ISERROR(SEARCH("HAPPY",I24)))</formula>
    </cfRule>
  </conditionalFormatting>
  <conditionalFormatting sqref="I22:M22">
    <cfRule type="containsText" dxfId="1565" priority="3" operator="containsText" text="X">
      <formula>NOT(ISERROR(SEARCH("X",I22)))</formula>
    </cfRule>
  </conditionalFormatting>
  <conditionalFormatting sqref="I23:M23">
    <cfRule type="containsText" dxfId="156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20C0F5D-AA21-4DBA-ABD6-CED5ED60C42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0FCC517-DD68-4C6A-90E8-440D2DB2C45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01544A27-6503-47DB-8E22-269576BB508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85E4A29-4EA8-4B7B-B477-EA7281AEA90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3CD08015-F2A0-4D05-88EB-D9305E6B24B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E2E77AD-77E6-4C5C-B343-D44F16859A3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566AD561-E2DC-452D-A217-C9567801229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23CC5A2-A635-4665-A671-8CDCAC1175F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"SSG19"</f>
        <v>SSG19</v>
      </c>
    </row>
    <row r="6" spans="1:16" ht="20.25" x14ac:dyDescent="0.4">
      <c r="B6" s="4" t="s">
        <v>19</v>
      </c>
      <c r="C6" s="3">
        <f ca="1">MONTH(TODAY())</f>
        <v>5</v>
      </c>
      <c r="G6" s="37" t="s">
        <v>371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-5125274</v>
      </c>
      <c r="I9" s="11">
        <v>-19735955</v>
      </c>
      <c r="J9" s="11">
        <v>-20542724</v>
      </c>
      <c r="K9" s="11">
        <v>-22316544</v>
      </c>
      <c r="L9" s="11">
        <v>-17140180</v>
      </c>
      <c r="M9" s="11">
        <v>-2688182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-5125274</v>
      </c>
      <c r="I10" s="15">
        <v>-19735955</v>
      </c>
      <c r="J10" s="15">
        <v>-20542724</v>
      </c>
      <c r="K10" s="15">
        <v>-22316544</v>
      </c>
      <c r="L10" s="15">
        <v>-17140180</v>
      </c>
      <c r="M10" s="15">
        <v>-2688182</v>
      </c>
    </row>
    <row r="11" spans="1:16" ht="18.75" x14ac:dyDescent="0.3">
      <c r="B11" s="4" t="s">
        <v>22</v>
      </c>
      <c r="C11" s="3" t="str">
        <f>"L-"&amp;$G$5</f>
        <v>L-SSG19</v>
      </c>
      <c r="F11" s="16"/>
      <c r="G11" s="17" t="s">
        <v>9</v>
      </c>
      <c r="H11" s="18">
        <v>5637800</v>
      </c>
      <c r="I11" s="18">
        <v>21709550</v>
      </c>
      <c r="J11" s="18">
        <v>22597000</v>
      </c>
      <c r="K11" s="18">
        <v>24548200</v>
      </c>
      <c r="L11" s="18">
        <v>18854200</v>
      </c>
      <c r="M11" s="18">
        <v>2957000</v>
      </c>
    </row>
    <row r="12" spans="1:16" ht="18.75" x14ac:dyDescent="0.3">
      <c r="F12" s="16"/>
      <c r="G12" s="19" t="s">
        <v>11</v>
      </c>
      <c r="H12" s="20">
        <v>5637800</v>
      </c>
      <c r="I12" s="20">
        <v>21709550</v>
      </c>
      <c r="J12" s="20">
        <v>22597000</v>
      </c>
      <c r="K12" s="20">
        <v>24548200</v>
      </c>
      <c r="L12" s="20">
        <v>18854200</v>
      </c>
      <c r="M12" s="20">
        <v>2957000</v>
      </c>
    </row>
    <row r="13" spans="1:16" ht="18.75" x14ac:dyDescent="0.3">
      <c r="F13" s="16"/>
      <c r="G13" s="17" t="s">
        <v>13</v>
      </c>
      <c r="H13" s="21">
        <v>6</v>
      </c>
      <c r="I13" s="21">
        <v>13</v>
      </c>
      <c r="J13" s="21">
        <v>21</v>
      </c>
      <c r="K13" s="21">
        <v>20</v>
      </c>
      <c r="L13" s="21">
        <v>18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13</v>
      </c>
      <c r="J15" s="21">
        <v>21</v>
      </c>
      <c r="K15" s="21">
        <v>20</v>
      </c>
      <c r="L15" s="21">
        <v>18</v>
      </c>
      <c r="M15" s="21">
        <v>2</v>
      </c>
    </row>
    <row r="16" spans="1:16" ht="18.75" x14ac:dyDescent="0.35">
      <c r="F16" s="23"/>
      <c r="G16" s="19" t="s">
        <v>11</v>
      </c>
      <c r="H16" s="20">
        <v>5637800</v>
      </c>
      <c r="I16" s="20">
        <v>21709550</v>
      </c>
      <c r="J16" s="20">
        <v>22597000</v>
      </c>
      <c r="K16" s="20">
        <v>24548200</v>
      </c>
      <c r="L16" s="20">
        <v>18854200</v>
      </c>
      <c r="M16" s="20">
        <v>2957000</v>
      </c>
      <c r="P16" s="24"/>
    </row>
    <row r="17" spans="6:13" ht="18.75" x14ac:dyDescent="0.35">
      <c r="F17" s="23"/>
      <c r="G17" s="17" t="s">
        <v>9</v>
      </c>
      <c r="H17" s="25">
        <v>5637800</v>
      </c>
      <c r="I17" s="25">
        <v>21709550</v>
      </c>
      <c r="J17" s="25">
        <v>22597000</v>
      </c>
      <c r="K17" s="25">
        <v>24548200</v>
      </c>
      <c r="L17" s="25">
        <v>18854200</v>
      </c>
      <c r="M17" s="25">
        <v>2957000</v>
      </c>
    </row>
    <row r="18" spans="6:13" ht="18.75" x14ac:dyDescent="0.3">
      <c r="F18" s="16"/>
      <c r="G18" s="14" t="s">
        <v>17</v>
      </c>
      <c r="H18" s="26">
        <v>-5125274</v>
      </c>
      <c r="I18" s="26">
        <v>-19735955</v>
      </c>
      <c r="J18" s="26">
        <v>-20542724</v>
      </c>
      <c r="K18" s="26">
        <v>-22316544</v>
      </c>
      <c r="L18" s="26">
        <v>-17140180</v>
      </c>
      <c r="M18" s="26">
        <v>-2688182</v>
      </c>
    </row>
    <row r="19" spans="6:13" ht="18.75" x14ac:dyDescent="0.3">
      <c r="F19" s="16"/>
      <c r="G19" s="10" t="s">
        <v>16</v>
      </c>
      <c r="H19" s="11">
        <v>-5125274</v>
      </c>
      <c r="I19" s="11">
        <v>-19735955</v>
      </c>
      <c r="J19" s="11">
        <v>-20542724</v>
      </c>
      <c r="K19" s="11">
        <v>-22316544</v>
      </c>
      <c r="L19" s="11">
        <v>-17140180</v>
      </c>
      <c r="M19" s="11">
        <v>-2688182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415" priority="46" operator="containsText" text="#">
      <formula>NOT(ISERROR(SEARCH("#",H22)))</formula>
    </cfRule>
    <cfRule type="containsText" dxfId="414" priority="50" operator="containsText" text="BORED">
      <formula>NOT(ISERROR(SEARCH("BORED",H22)))</formula>
    </cfRule>
    <cfRule type="containsText" dxfId="41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12" priority="27" operator="containsText" text="X">
      <formula>NOT(ISERROR(SEARCH("X",H24)))</formula>
    </cfRule>
    <cfRule type="containsText" dxfId="411" priority="30" operator="containsText" text="#">
      <formula>NOT(ISERROR(SEARCH("#",H24)))</formula>
    </cfRule>
    <cfRule type="containsText" dxfId="410" priority="33" operator="containsText" text="BORED">
      <formula>NOT(ISERROR(SEARCH("BORED",H24)))</formula>
    </cfRule>
    <cfRule type="containsText" dxfId="409" priority="34" operator="containsText" text="HAPPY">
      <formula>NOT(ISERROR(SEARCH("HAPPY",H24)))</formula>
    </cfRule>
  </conditionalFormatting>
  <conditionalFormatting sqref="H22">
    <cfRule type="containsText" dxfId="408" priority="29" operator="containsText" text="X">
      <formula>NOT(ISERROR(SEARCH("X",H22)))</formula>
    </cfRule>
  </conditionalFormatting>
  <conditionalFormatting sqref="H23">
    <cfRule type="containsText" dxfId="407" priority="28" operator="containsText" text="X">
      <formula>NOT(ISERROR(SEARCH("X",H23)))</formula>
    </cfRule>
  </conditionalFormatting>
  <conditionalFormatting sqref="I22:M23">
    <cfRule type="containsText" dxfId="402" priority="20" operator="containsText" text="#">
      <formula>NOT(ISERROR(SEARCH("#",I22)))</formula>
    </cfRule>
    <cfRule type="containsText" dxfId="401" priority="24" operator="containsText" text="BORED">
      <formula>NOT(ISERROR(SEARCH("BORED",I22)))</formula>
    </cfRule>
    <cfRule type="containsText" dxfId="40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99" priority="1" operator="containsText" text="X">
      <formula>NOT(ISERROR(SEARCH("X",I24)))</formula>
    </cfRule>
    <cfRule type="containsText" dxfId="398" priority="4" operator="containsText" text="#">
      <formula>NOT(ISERROR(SEARCH("#",I24)))</formula>
    </cfRule>
    <cfRule type="containsText" dxfId="397" priority="7" operator="containsText" text="BORED">
      <formula>NOT(ISERROR(SEARCH("BORED",I24)))</formula>
    </cfRule>
    <cfRule type="containsText" dxfId="396" priority="8" operator="containsText" text="HAPPY">
      <formula>NOT(ISERROR(SEARCH("HAPPY",I24)))</formula>
    </cfRule>
  </conditionalFormatting>
  <conditionalFormatting sqref="I22:M22">
    <cfRule type="containsText" dxfId="395" priority="3" operator="containsText" text="X">
      <formula>NOT(ISERROR(SEARCH("X",I22)))</formula>
    </cfRule>
  </conditionalFormatting>
  <conditionalFormatting sqref="I23:M23">
    <cfRule type="containsText" dxfId="39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44C2237-3607-493B-A3C1-09887241ABD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4AF0A8C9-C061-4649-97FD-F6F082042BFE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2D38656C-8E5B-4125-A9DD-9BEC3C506FF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B271D10B-82EF-46EE-BCCC-F0624BEF391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FB556A7-80F5-439E-AED8-7DEE32B22E1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F7183C9-16E0-4E16-B415-7B12C0D5EB4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57A95FA-02FE-4B75-BABF-CED89683ED8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5C28EAF-9570-4978-A49A-9E07252EA777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"SSG21"</f>
        <v>SSG21</v>
      </c>
    </row>
    <row r="6" spans="1:16" ht="20.25" x14ac:dyDescent="0.4">
      <c r="B6" s="4" t="s">
        <v>19</v>
      </c>
      <c r="C6" s="3">
        <f ca="1">MONTH(TODAY())</f>
        <v>5</v>
      </c>
      <c r="G6" s="37" t="s">
        <v>372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-5560453</v>
      </c>
      <c r="I9" s="11">
        <v>-29701139</v>
      </c>
      <c r="J9" s="11">
        <v>-9705679</v>
      </c>
      <c r="K9" s="11">
        <v>-14075726</v>
      </c>
      <c r="L9" s="11">
        <v>-10880682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-5560453</v>
      </c>
      <c r="I10" s="15">
        <v>-29701139</v>
      </c>
      <c r="J10" s="15">
        <v>-9705679</v>
      </c>
      <c r="K10" s="15">
        <v>-14075726</v>
      </c>
      <c r="L10" s="15">
        <v>-10880682</v>
      </c>
      <c r="M10" s="15">
        <v>0</v>
      </c>
    </row>
    <row r="11" spans="1:16" ht="18.75" x14ac:dyDescent="0.3">
      <c r="B11" s="4" t="s">
        <v>22</v>
      </c>
      <c r="C11" s="3" t="str">
        <f>"L-"&amp;$G$5</f>
        <v>L-SSG21</v>
      </c>
      <c r="F11" s="16"/>
      <c r="G11" s="17" t="s">
        <v>9</v>
      </c>
      <c r="H11" s="18">
        <v>6116500</v>
      </c>
      <c r="I11" s="18">
        <v>32671250</v>
      </c>
      <c r="J11" s="18">
        <v>10676250</v>
      </c>
      <c r="K11" s="18">
        <v>15483300</v>
      </c>
      <c r="L11" s="18">
        <v>11968750</v>
      </c>
      <c r="M11" s="18">
        <v>0</v>
      </c>
    </row>
    <row r="12" spans="1:16" ht="18.75" x14ac:dyDescent="0.3">
      <c r="F12" s="16"/>
      <c r="G12" s="19" t="s">
        <v>11</v>
      </c>
      <c r="H12" s="20">
        <v>6116500</v>
      </c>
      <c r="I12" s="20">
        <v>32671250</v>
      </c>
      <c r="J12" s="20">
        <v>10676250</v>
      </c>
      <c r="K12" s="20">
        <v>15483300</v>
      </c>
      <c r="L12" s="20">
        <v>11968750</v>
      </c>
      <c r="M12" s="20">
        <v>0</v>
      </c>
    </row>
    <row r="13" spans="1:16" ht="18.75" x14ac:dyDescent="0.3">
      <c r="F13" s="16"/>
      <c r="G13" s="17" t="s">
        <v>13</v>
      </c>
      <c r="H13" s="21">
        <v>8</v>
      </c>
      <c r="I13" s="21">
        <v>18</v>
      </c>
      <c r="J13" s="21">
        <v>13</v>
      </c>
      <c r="K13" s="21">
        <v>14</v>
      </c>
      <c r="L13" s="21">
        <v>10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8</v>
      </c>
      <c r="I15" s="21">
        <v>18</v>
      </c>
      <c r="J15" s="21">
        <v>13</v>
      </c>
      <c r="K15" s="21">
        <v>14</v>
      </c>
      <c r="L15" s="21">
        <v>10</v>
      </c>
      <c r="M15" s="21">
        <v>1</v>
      </c>
    </row>
    <row r="16" spans="1:16" ht="18.75" x14ac:dyDescent="0.35">
      <c r="F16" s="23"/>
      <c r="G16" s="19" t="s">
        <v>11</v>
      </c>
      <c r="H16" s="20">
        <v>6116500</v>
      </c>
      <c r="I16" s="20">
        <v>32671250</v>
      </c>
      <c r="J16" s="20">
        <v>10676250</v>
      </c>
      <c r="K16" s="20">
        <v>15483300</v>
      </c>
      <c r="L16" s="20">
        <v>11968750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6116500</v>
      </c>
      <c r="I17" s="25">
        <v>32671250</v>
      </c>
      <c r="J17" s="25">
        <v>10676250</v>
      </c>
      <c r="K17" s="25">
        <v>15483300</v>
      </c>
      <c r="L17" s="25">
        <v>11968750</v>
      </c>
      <c r="M17" s="25">
        <v>0</v>
      </c>
    </row>
    <row r="18" spans="6:13" ht="18.75" x14ac:dyDescent="0.3">
      <c r="F18" s="16"/>
      <c r="G18" s="14" t="s">
        <v>17</v>
      </c>
      <c r="H18" s="26">
        <v>-5560453</v>
      </c>
      <c r="I18" s="26">
        <v>-29701139</v>
      </c>
      <c r="J18" s="26">
        <v>-9705679</v>
      </c>
      <c r="K18" s="26">
        <v>-14075726</v>
      </c>
      <c r="L18" s="26">
        <v>-10880682</v>
      </c>
      <c r="M18" s="26">
        <v>0</v>
      </c>
    </row>
    <row r="19" spans="6:13" ht="18.75" x14ac:dyDescent="0.3">
      <c r="F19" s="16"/>
      <c r="G19" s="10" t="s">
        <v>16</v>
      </c>
      <c r="H19" s="11">
        <v>-5560453</v>
      </c>
      <c r="I19" s="11">
        <v>-29701139</v>
      </c>
      <c r="J19" s="11">
        <v>-9705679</v>
      </c>
      <c r="K19" s="11">
        <v>-14075726</v>
      </c>
      <c r="L19" s="11">
        <v>-10880682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89" priority="46" operator="containsText" text="#">
      <formula>NOT(ISERROR(SEARCH("#",H22)))</formula>
    </cfRule>
    <cfRule type="containsText" dxfId="388" priority="50" operator="containsText" text="BORED">
      <formula>NOT(ISERROR(SEARCH("BORED",H22)))</formula>
    </cfRule>
    <cfRule type="containsText" dxfId="38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86" priority="27" operator="containsText" text="X">
      <formula>NOT(ISERROR(SEARCH("X",H24)))</formula>
    </cfRule>
    <cfRule type="containsText" dxfId="385" priority="30" operator="containsText" text="#">
      <formula>NOT(ISERROR(SEARCH("#",H24)))</formula>
    </cfRule>
    <cfRule type="containsText" dxfId="384" priority="33" operator="containsText" text="BORED">
      <formula>NOT(ISERROR(SEARCH("BORED",H24)))</formula>
    </cfRule>
    <cfRule type="containsText" dxfId="383" priority="34" operator="containsText" text="HAPPY">
      <formula>NOT(ISERROR(SEARCH("HAPPY",H24)))</formula>
    </cfRule>
  </conditionalFormatting>
  <conditionalFormatting sqref="H22">
    <cfRule type="containsText" dxfId="382" priority="29" operator="containsText" text="X">
      <formula>NOT(ISERROR(SEARCH("X",H22)))</formula>
    </cfRule>
  </conditionalFormatting>
  <conditionalFormatting sqref="H23">
    <cfRule type="containsText" dxfId="381" priority="28" operator="containsText" text="X">
      <formula>NOT(ISERROR(SEARCH("X",H23)))</formula>
    </cfRule>
  </conditionalFormatting>
  <conditionalFormatting sqref="I22:M23">
    <cfRule type="containsText" dxfId="376" priority="20" operator="containsText" text="#">
      <formula>NOT(ISERROR(SEARCH("#",I22)))</formula>
    </cfRule>
    <cfRule type="containsText" dxfId="375" priority="24" operator="containsText" text="BORED">
      <formula>NOT(ISERROR(SEARCH("BORED",I22)))</formula>
    </cfRule>
    <cfRule type="containsText" dxfId="37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73" priority="1" operator="containsText" text="X">
      <formula>NOT(ISERROR(SEARCH("X",I24)))</formula>
    </cfRule>
    <cfRule type="containsText" dxfId="372" priority="4" operator="containsText" text="#">
      <formula>NOT(ISERROR(SEARCH("#",I24)))</formula>
    </cfRule>
    <cfRule type="containsText" dxfId="371" priority="7" operator="containsText" text="BORED">
      <formula>NOT(ISERROR(SEARCH("BORED",I24)))</formula>
    </cfRule>
    <cfRule type="containsText" dxfId="370" priority="8" operator="containsText" text="HAPPY">
      <formula>NOT(ISERROR(SEARCH("HAPPY",I24)))</formula>
    </cfRule>
  </conditionalFormatting>
  <conditionalFormatting sqref="I22:M22">
    <cfRule type="containsText" dxfId="369" priority="3" operator="containsText" text="X">
      <formula>NOT(ISERROR(SEARCH("X",I22)))</formula>
    </cfRule>
  </conditionalFormatting>
  <conditionalFormatting sqref="I23:M23">
    <cfRule type="containsText" dxfId="36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8AF42DC-E4AB-45A0-AC30-6AAAE544CA7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57AAF591-3B04-46BC-A1F9-99011D4051F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4E9C62F-B936-45BA-8EAE-D0B82A2D7B7F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DD3B25E-2B48-45B2-9870-017A8FE9E07F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035D454A-3D1B-44D5-B889-F7209CEB815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6B12E11-2C3A-4EEC-A452-AE66FD669B1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8A856F0-6B5D-440A-9A67-C3AC5CB8ADCA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6D26D174-C3C3-4276-87DA-D6A420CEAFAA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279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"SSG22"</f>
        <v>SSG22</v>
      </c>
    </row>
    <row r="6" spans="1:16" ht="20.25" x14ac:dyDescent="0.4">
      <c r="B6" s="4" t="s">
        <v>19</v>
      </c>
      <c r="C6" s="3">
        <f ca="1">MONTH(TODAY())</f>
        <v>5</v>
      </c>
      <c r="G6" s="37" t="s">
        <v>373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-3926727</v>
      </c>
      <c r="I9" s="11">
        <v>-10418728</v>
      </c>
      <c r="J9" s="11">
        <v>-4495089</v>
      </c>
      <c r="K9" s="11">
        <v>-6330907</v>
      </c>
      <c r="L9" s="11">
        <v>-6048183</v>
      </c>
      <c r="M9" s="11">
        <v>-809273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-3926727</v>
      </c>
      <c r="I10" s="15">
        <v>-10418728</v>
      </c>
      <c r="J10" s="15">
        <v>-4495089</v>
      </c>
      <c r="K10" s="15">
        <v>-6330907</v>
      </c>
      <c r="L10" s="15">
        <v>-6048183</v>
      </c>
      <c r="M10" s="15">
        <v>-809273</v>
      </c>
    </row>
    <row r="11" spans="1:16" ht="18.75" x14ac:dyDescent="0.3">
      <c r="B11" s="4" t="s">
        <v>22</v>
      </c>
      <c r="C11" s="3" t="str">
        <f>"L-"&amp;$G$5</f>
        <v>L-SSG22</v>
      </c>
      <c r="F11" s="16"/>
      <c r="G11" s="17" t="s">
        <v>9</v>
      </c>
      <c r="H11" s="18">
        <v>4319400</v>
      </c>
      <c r="I11" s="18">
        <v>11460600</v>
      </c>
      <c r="J11" s="18">
        <v>4944600</v>
      </c>
      <c r="K11" s="18">
        <v>6964000</v>
      </c>
      <c r="L11" s="18">
        <v>6653000</v>
      </c>
      <c r="M11" s="18">
        <v>890200</v>
      </c>
    </row>
    <row r="12" spans="1:16" ht="18.75" x14ac:dyDescent="0.3">
      <c r="F12" s="16"/>
      <c r="G12" s="19" t="s">
        <v>11</v>
      </c>
      <c r="H12" s="20">
        <v>4319400</v>
      </c>
      <c r="I12" s="20">
        <v>11460600</v>
      </c>
      <c r="J12" s="20">
        <v>4944600</v>
      </c>
      <c r="K12" s="20">
        <v>6964000</v>
      </c>
      <c r="L12" s="20">
        <v>6653000</v>
      </c>
      <c r="M12" s="20">
        <v>890200</v>
      </c>
    </row>
    <row r="13" spans="1:16" ht="18.75" x14ac:dyDescent="0.3">
      <c r="F13" s="16"/>
      <c r="G13" s="17" t="s">
        <v>13</v>
      </c>
      <c r="H13" s="21">
        <v>7</v>
      </c>
      <c r="I13" s="21">
        <v>11</v>
      </c>
      <c r="J13" s="21">
        <v>9</v>
      </c>
      <c r="K13" s="21">
        <v>6</v>
      </c>
      <c r="L13" s="21">
        <v>10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7</v>
      </c>
      <c r="I15" s="21">
        <v>11</v>
      </c>
      <c r="J15" s="21">
        <v>9</v>
      </c>
      <c r="K15" s="21">
        <v>6</v>
      </c>
      <c r="L15" s="21">
        <v>10</v>
      </c>
      <c r="M15" s="21">
        <v>3</v>
      </c>
    </row>
    <row r="16" spans="1:16" ht="18.75" x14ac:dyDescent="0.35">
      <c r="F16" s="23"/>
      <c r="G16" s="19" t="s">
        <v>11</v>
      </c>
      <c r="H16" s="20">
        <v>4319400</v>
      </c>
      <c r="I16" s="20">
        <v>11460600</v>
      </c>
      <c r="J16" s="20">
        <v>4944600</v>
      </c>
      <c r="K16" s="20">
        <v>6964000</v>
      </c>
      <c r="L16" s="20">
        <v>6653000</v>
      </c>
      <c r="M16" s="20">
        <v>890200</v>
      </c>
      <c r="P16" s="24"/>
    </row>
    <row r="17" spans="6:13" ht="18.75" x14ac:dyDescent="0.35">
      <c r="F17" s="23"/>
      <c r="G17" s="17" t="s">
        <v>9</v>
      </c>
      <c r="H17" s="25">
        <v>4319400</v>
      </c>
      <c r="I17" s="25">
        <v>11460600</v>
      </c>
      <c r="J17" s="25">
        <v>4944600</v>
      </c>
      <c r="K17" s="25">
        <v>6964000</v>
      </c>
      <c r="L17" s="25">
        <v>6653000</v>
      </c>
      <c r="M17" s="25">
        <v>890200</v>
      </c>
    </row>
    <row r="18" spans="6:13" ht="18.75" x14ac:dyDescent="0.3">
      <c r="F18" s="16"/>
      <c r="G18" s="14" t="s">
        <v>17</v>
      </c>
      <c r="H18" s="26">
        <v>-3926727</v>
      </c>
      <c r="I18" s="26">
        <v>-10418728</v>
      </c>
      <c r="J18" s="26">
        <v>-4495089</v>
      </c>
      <c r="K18" s="26">
        <v>-6330907</v>
      </c>
      <c r="L18" s="26">
        <v>-6048183</v>
      </c>
      <c r="M18" s="26">
        <v>-809273</v>
      </c>
    </row>
    <row r="19" spans="6:13" ht="18.75" x14ac:dyDescent="0.3">
      <c r="F19" s="16"/>
      <c r="G19" s="10" t="s">
        <v>16</v>
      </c>
      <c r="H19" s="11">
        <v>-3926727</v>
      </c>
      <c r="I19" s="11">
        <v>-10418728</v>
      </c>
      <c r="J19" s="11">
        <v>-4495089</v>
      </c>
      <c r="K19" s="11">
        <v>-6330907</v>
      </c>
      <c r="L19" s="11">
        <v>-6048183</v>
      </c>
      <c r="M19" s="11">
        <v>-809273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63" priority="46" operator="containsText" text="#">
      <formula>NOT(ISERROR(SEARCH("#",H22)))</formula>
    </cfRule>
    <cfRule type="containsText" dxfId="362" priority="50" operator="containsText" text="BORED">
      <formula>NOT(ISERROR(SEARCH("BORED",H22)))</formula>
    </cfRule>
    <cfRule type="containsText" dxfId="36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60" priority="27" operator="containsText" text="X">
      <formula>NOT(ISERROR(SEARCH("X",H24)))</formula>
    </cfRule>
    <cfRule type="containsText" dxfId="359" priority="30" operator="containsText" text="#">
      <formula>NOT(ISERROR(SEARCH("#",H24)))</formula>
    </cfRule>
    <cfRule type="containsText" dxfId="358" priority="33" operator="containsText" text="BORED">
      <formula>NOT(ISERROR(SEARCH("BORED",H24)))</formula>
    </cfRule>
    <cfRule type="containsText" dxfId="357" priority="34" operator="containsText" text="HAPPY">
      <formula>NOT(ISERROR(SEARCH("HAPPY",H24)))</formula>
    </cfRule>
  </conditionalFormatting>
  <conditionalFormatting sqref="H22">
    <cfRule type="containsText" dxfId="356" priority="29" operator="containsText" text="X">
      <formula>NOT(ISERROR(SEARCH("X",H22)))</formula>
    </cfRule>
  </conditionalFormatting>
  <conditionalFormatting sqref="H23">
    <cfRule type="containsText" dxfId="355" priority="28" operator="containsText" text="X">
      <formula>NOT(ISERROR(SEARCH("X",H23)))</formula>
    </cfRule>
  </conditionalFormatting>
  <conditionalFormatting sqref="I22:M23">
    <cfRule type="containsText" dxfId="350" priority="20" operator="containsText" text="#">
      <formula>NOT(ISERROR(SEARCH("#",I22)))</formula>
    </cfRule>
    <cfRule type="containsText" dxfId="349" priority="24" operator="containsText" text="BORED">
      <formula>NOT(ISERROR(SEARCH("BORED",I22)))</formula>
    </cfRule>
    <cfRule type="containsText" dxfId="34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47" priority="1" operator="containsText" text="X">
      <formula>NOT(ISERROR(SEARCH("X",I24)))</formula>
    </cfRule>
    <cfRule type="containsText" dxfId="346" priority="4" operator="containsText" text="#">
      <formula>NOT(ISERROR(SEARCH("#",I24)))</formula>
    </cfRule>
    <cfRule type="containsText" dxfId="345" priority="7" operator="containsText" text="BORED">
      <formula>NOT(ISERROR(SEARCH("BORED",I24)))</formula>
    </cfRule>
    <cfRule type="containsText" dxfId="344" priority="8" operator="containsText" text="HAPPY">
      <formula>NOT(ISERROR(SEARCH("HAPPY",I24)))</formula>
    </cfRule>
  </conditionalFormatting>
  <conditionalFormatting sqref="I22:M22">
    <cfRule type="containsText" dxfId="343" priority="3" operator="containsText" text="X">
      <formula>NOT(ISERROR(SEARCH("X",I22)))</formula>
    </cfRule>
  </conditionalFormatting>
  <conditionalFormatting sqref="I23:M23">
    <cfRule type="containsText" dxfId="34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40A624BC-52BF-4D12-A501-4345EA8CF900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8954971-FA43-4581-A262-E260A15984A0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B2B9A16E-3702-4D03-9499-AF2181F4F175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448082F-4F64-421C-95A7-7F44E766D76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FF5325D6-A48A-4D38-AA91-E0629B1334E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78FF5BCE-0EF2-44FC-AE9E-E8E0ADB7831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180594C-1E55-4597-9AE9-46F96D530E1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F90D5AB9-A3DA-434B-8F4F-F14C43BB4781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"SSG24"</f>
        <v>SSG24</v>
      </c>
    </row>
    <row r="6" spans="1:16" ht="20.25" x14ac:dyDescent="0.4">
      <c r="B6" s="4" t="s">
        <v>19</v>
      </c>
      <c r="C6" s="3">
        <f ca="1">MONTH(TODAY())</f>
        <v>5</v>
      </c>
      <c r="G6" s="37" t="s">
        <v>374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-11583136</v>
      </c>
      <c r="I9" s="11">
        <v>-24011136</v>
      </c>
      <c r="J9" s="11">
        <v>-6639090</v>
      </c>
      <c r="K9" s="11">
        <v>-7029091</v>
      </c>
      <c r="L9" s="11">
        <v>-6696363</v>
      </c>
      <c r="M9" s="11">
        <v>-2034545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-11583136</v>
      </c>
      <c r="I10" s="15">
        <v>-24011136</v>
      </c>
      <c r="J10" s="15">
        <v>-6639090</v>
      </c>
      <c r="K10" s="15">
        <v>-7029091</v>
      </c>
      <c r="L10" s="15">
        <v>-6696363</v>
      </c>
      <c r="M10" s="15">
        <v>-2034545</v>
      </c>
    </row>
    <row r="11" spans="1:16" ht="18.75" x14ac:dyDescent="0.3">
      <c r="B11" s="4" t="s">
        <v>22</v>
      </c>
      <c r="C11" s="3" t="str">
        <f>"L-"&amp;$G$5</f>
        <v>L-SSG24</v>
      </c>
      <c r="F11" s="16"/>
      <c r="G11" s="17" t="s">
        <v>9</v>
      </c>
      <c r="H11" s="18">
        <v>12741450</v>
      </c>
      <c r="I11" s="18">
        <v>26412250</v>
      </c>
      <c r="J11" s="18">
        <v>7303000</v>
      </c>
      <c r="K11" s="18">
        <v>7732000</v>
      </c>
      <c r="L11" s="18">
        <v>7366000</v>
      </c>
      <c r="M11" s="18">
        <v>2238000</v>
      </c>
    </row>
    <row r="12" spans="1:16" ht="18.75" x14ac:dyDescent="0.3">
      <c r="F12" s="16"/>
      <c r="G12" s="19" t="s">
        <v>11</v>
      </c>
      <c r="H12" s="20">
        <v>12741450</v>
      </c>
      <c r="I12" s="20">
        <v>26412250</v>
      </c>
      <c r="J12" s="20">
        <v>7303000</v>
      </c>
      <c r="K12" s="20">
        <v>7732000</v>
      </c>
      <c r="L12" s="20">
        <v>7366000</v>
      </c>
      <c r="M12" s="20">
        <v>2238000</v>
      </c>
    </row>
    <row r="13" spans="1:16" ht="18.75" x14ac:dyDescent="0.3">
      <c r="F13" s="16"/>
      <c r="G13" s="17" t="s">
        <v>13</v>
      </c>
      <c r="H13" s="21">
        <v>13</v>
      </c>
      <c r="I13" s="21">
        <v>18</v>
      </c>
      <c r="J13" s="21">
        <v>8</v>
      </c>
      <c r="K13" s="21">
        <v>14</v>
      </c>
      <c r="L13" s="21">
        <v>14</v>
      </c>
      <c r="M13" s="21">
        <v>3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13</v>
      </c>
      <c r="I15" s="21">
        <v>18</v>
      </c>
      <c r="J15" s="21">
        <v>8</v>
      </c>
      <c r="K15" s="21">
        <v>14</v>
      </c>
      <c r="L15" s="21">
        <v>14</v>
      </c>
      <c r="M15" s="21">
        <v>3</v>
      </c>
    </row>
    <row r="16" spans="1:16" ht="18.75" x14ac:dyDescent="0.35">
      <c r="F16" s="23"/>
      <c r="G16" s="19" t="s">
        <v>11</v>
      </c>
      <c r="H16" s="20">
        <v>12741450</v>
      </c>
      <c r="I16" s="20">
        <v>26412250</v>
      </c>
      <c r="J16" s="20">
        <v>7303000</v>
      </c>
      <c r="K16" s="20">
        <v>7732000</v>
      </c>
      <c r="L16" s="20">
        <v>7366000</v>
      </c>
      <c r="M16" s="20">
        <v>2238000</v>
      </c>
      <c r="P16" s="24"/>
    </row>
    <row r="17" spans="6:13" ht="18.75" x14ac:dyDescent="0.35">
      <c r="F17" s="23"/>
      <c r="G17" s="17" t="s">
        <v>9</v>
      </c>
      <c r="H17" s="25">
        <v>12741450</v>
      </c>
      <c r="I17" s="25">
        <v>26412250</v>
      </c>
      <c r="J17" s="25">
        <v>7303000</v>
      </c>
      <c r="K17" s="25">
        <v>7732000</v>
      </c>
      <c r="L17" s="25">
        <v>7366000</v>
      </c>
      <c r="M17" s="25">
        <v>2238000</v>
      </c>
    </row>
    <row r="18" spans="6:13" ht="18.75" x14ac:dyDescent="0.3">
      <c r="F18" s="16"/>
      <c r="G18" s="14" t="s">
        <v>17</v>
      </c>
      <c r="H18" s="26">
        <v>-11583136</v>
      </c>
      <c r="I18" s="26">
        <v>-24011136</v>
      </c>
      <c r="J18" s="26">
        <v>-6639090</v>
      </c>
      <c r="K18" s="26">
        <v>-7029091</v>
      </c>
      <c r="L18" s="26">
        <v>-6696363</v>
      </c>
      <c r="M18" s="26">
        <v>-2034545</v>
      </c>
    </row>
    <row r="19" spans="6:13" ht="18.75" x14ac:dyDescent="0.3">
      <c r="F19" s="16"/>
      <c r="G19" s="10" t="s">
        <v>16</v>
      </c>
      <c r="H19" s="11">
        <v>-11583136</v>
      </c>
      <c r="I19" s="11">
        <v>-24011136</v>
      </c>
      <c r="J19" s="11">
        <v>-6639090</v>
      </c>
      <c r="K19" s="11">
        <v>-7029091</v>
      </c>
      <c r="L19" s="11">
        <v>-6696363</v>
      </c>
      <c r="M19" s="11">
        <v>-2034545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37" priority="46" operator="containsText" text="#">
      <formula>NOT(ISERROR(SEARCH("#",H22)))</formula>
    </cfRule>
    <cfRule type="containsText" dxfId="336" priority="50" operator="containsText" text="BORED">
      <formula>NOT(ISERROR(SEARCH("BORED",H22)))</formula>
    </cfRule>
    <cfRule type="containsText" dxfId="33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34" priority="27" operator="containsText" text="X">
      <formula>NOT(ISERROR(SEARCH("X",H24)))</formula>
    </cfRule>
    <cfRule type="containsText" dxfId="333" priority="30" operator="containsText" text="#">
      <formula>NOT(ISERROR(SEARCH("#",H24)))</formula>
    </cfRule>
    <cfRule type="containsText" dxfId="332" priority="33" operator="containsText" text="BORED">
      <formula>NOT(ISERROR(SEARCH("BORED",H24)))</formula>
    </cfRule>
    <cfRule type="containsText" dxfId="331" priority="34" operator="containsText" text="HAPPY">
      <formula>NOT(ISERROR(SEARCH("HAPPY",H24)))</formula>
    </cfRule>
  </conditionalFormatting>
  <conditionalFormatting sqref="H22">
    <cfRule type="containsText" dxfId="330" priority="29" operator="containsText" text="X">
      <formula>NOT(ISERROR(SEARCH("X",H22)))</formula>
    </cfRule>
  </conditionalFormatting>
  <conditionalFormatting sqref="H23">
    <cfRule type="containsText" dxfId="329" priority="28" operator="containsText" text="X">
      <formula>NOT(ISERROR(SEARCH("X",H23)))</formula>
    </cfRule>
  </conditionalFormatting>
  <conditionalFormatting sqref="I22:M23">
    <cfRule type="containsText" dxfId="324" priority="20" operator="containsText" text="#">
      <formula>NOT(ISERROR(SEARCH("#",I22)))</formula>
    </cfRule>
    <cfRule type="containsText" dxfId="323" priority="24" operator="containsText" text="BORED">
      <formula>NOT(ISERROR(SEARCH("BORED",I22)))</formula>
    </cfRule>
    <cfRule type="containsText" dxfId="32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21" priority="1" operator="containsText" text="X">
      <formula>NOT(ISERROR(SEARCH("X",I24)))</formula>
    </cfRule>
    <cfRule type="containsText" dxfId="320" priority="4" operator="containsText" text="#">
      <formula>NOT(ISERROR(SEARCH("#",I24)))</formula>
    </cfRule>
    <cfRule type="containsText" dxfId="319" priority="7" operator="containsText" text="BORED">
      <formula>NOT(ISERROR(SEARCH("BORED",I24)))</formula>
    </cfRule>
    <cfRule type="containsText" dxfId="318" priority="8" operator="containsText" text="HAPPY">
      <formula>NOT(ISERROR(SEARCH("HAPPY",I24)))</formula>
    </cfRule>
  </conditionalFormatting>
  <conditionalFormatting sqref="I22:M22">
    <cfRule type="containsText" dxfId="317" priority="3" operator="containsText" text="X">
      <formula>NOT(ISERROR(SEARCH("X",I22)))</formula>
    </cfRule>
  </conditionalFormatting>
  <conditionalFormatting sqref="I23:M23">
    <cfRule type="containsText" dxfId="31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D70885FC-2A30-47C1-9B71-C97F0C6B886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75530529-C531-4958-911D-791E9B082F18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40C2572D-0972-4504-99D5-C0BAFE098E8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0DDBD4CE-8DEF-47AB-AAAC-5337D46DBBBF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C60986D6-13AA-41AD-A16E-7FA1BC896ADC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DAB642F8-03B5-456D-9D90-92B6C6FA6890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A28484D-80C4-4475-8CD6-655A24D9066D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68ED6C0-FB59-407A-92CE-42A89A6D379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"SSG25"</f>
        <v>SSG25</v>
      </c>
    </row>
    <row r="6" spans="1:16" ht="20.25" x14ac:dyDescent="0.4">
      <c r="B6" s="4" t="s">
        <v>19</v>
      </c>
      <c r="C6" s="3">
        <f ca="1">MONTH(TODAY())</f>
        <v>5</v>
      </c>
      <c r="G6" s="37" t="s">
        <v>375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-20401456</v>
      </c>
      <c r="I9" s="11">
        <v>-13832636</v>
      </c>
      <c r="J9" s="11">
        <v>-6647272</v>
      </c>
      <c r="K9" s="11">
        <v>-5315455</v>
      </c>
      <c r="L9" s="11">
        <v>-7036363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-20401456</v>
      </c>
      <c r="I10" s="15">
        <v>-13832636</v>
      </c>
      <c r="J10" s="15">
        <v>-6647272</v>
      </c>
      <c r="K10" s="15">
        <v>-5315455</v>
      </c>
      <c r="L10" s="15">
        <v>-7036363</v>
      </c>
      <c r="M10" s="15">
        <v>0</v>
      </c>
    </row>
    <row r="11" spans="1:16" ht="18.75" x14ac:dyDescent="0.3">
      <c r="B11" s="4" t="s">
        <v>22</v>
      </c>
      <c r="C11" s="3" t="str">
        <f>"L-"&amp;$G$5</f>
        <v>L-SSG25</v>
      </c>
      <c r="F11" s="16"/>
      <c r="G11" s="17" t="s">
        <v>9</v>
      </c>
      <c r="H11" s="18">
        <v>22441600</v>
      </c>
      <c r="I11" s="18">
        <v>15215900</v>
      </c>
      <c r="J11" s="18">
        <v>7312000</v>
      </c>
      <c r="K11" s="18">
        <v>5847000</v>
      </c>
      <c r="L11" s="18">
        <v>7740000</v>
      </c>
      <c r="M11" s="18">
        <v>0</v>
      </c>
    </row>
    <row r="12" spans="1:16" ht="18.75" x14ac:dyDescent="0.3">
      <c r="F12" s="16"/>
      <c r="G12" s="19" t="s">
        <v>11</v>
      </c>
      <c r="H12" s="20">
        <v>22441600</v>
      </c>
      <c r="I12" s="20">
        <v>15215900</v>
      </c>
      <c r="J12" s="20">
        <v>7312000</v>
      </c>
      <c r="K12" s="20">
        <v>5847000</v>
      </c>
      <c r="L12" s="20">
        <v>7740000</v>
      </c>
      <c r="M12" s="20">
        <v>0</v>
      </c>
    </row>
    <row r="13" spans="1:16" ht="18.75" x14ac:dyDescent="0.3">
      <c r="F13" s="16"/>
      <c r="G13" s="17" t="s">
        <v>13</v>
      </c>
      <c r="H13" s="21">
        <v>24</v>
      </c>
      <c r="I13" s="21">
        <v>11</v>
      </c>
      <c r="J13" s="21">
        <v>10</v>
      </c>
      <c r="K13" s="21">
        <v>13</v>
      </c>
      <c r="L13" s="21">
        <v>18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24</v>
      </c>
      <c r="I15" s="21">
        <v>11</v>
      </c>
      <c r="J15" s="21">
        <v>10</v>
      </c>
      <c r="K15" s="21">
        <v>13</v>
      </c>
      <c r="L15" s="21">
        <v>18</v>
      </c>
      <c r="M15" s="21">
        <v>0</v>
      </c>
    </row>
    <row r="16" spans="1:16" ht="18.75" x14ac:dyDescent="0.35">
      <c r="F16" s="23"/>
      <c r="G16" s="19" t="s">
        <v>11</v>
      </c>
      <c r="H16" s="20">
        <v>22441600</v>
      </c>
      <c r="I16" s="20">
        <v>15215900</v>
      </c>
      <c r="J16" s="20">
        <v>7312000</v>
      </c>
      <c r="K16" s="20">
        <v>5847000</v>
      </c>
      <c r="L16" s="20">
        <v>7740000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22441600</v>
      </c>
      <c r="I17" s="25">
        <v>15215900</v>
      </c>
      <c r="J17" s="25">
        <v>7312000</v>
      </c>
      <c r="K17" s="25">
        <v>5847000</v>
      </c>
      <c r="L17" s="25">
        <v>7740000</v>
      </c>
      <c r="M17" s="25">
        <v>0</v>
      </c>
    </row>
    <row r="18" spans="6:13" ht="18.75" x14ac:dyDescent="0.3">
      <c r="F18" s="16"/>
      <c r="G18" s="14" t="s">
        <v>17</v>
      </c>
      <c r="H18" s="26">
        <v>-20401456</v>
      </c>
      <c r="I18" s="26">
        <v>-13832636</v>
      </c>
      <c r="J18" s="26">
        <v>-6647272</v>
      </c>
      <c r="K18" s="26">
        <v>-5315455</v>
      </c>
      <c r="L18" s="26">
        <v>-7036363</v>
      </c>
      <c r="M18" s="26">
        <v>0</v>
      </c>
    </row>
    <row r="19" spans="6:13" ht="18.75" x14ac:dyDescent="0.3">
      <c r="F19" s="16"/>
      <c r="G19" s="10" t="s">
        <v>16</v>
      </c>
      <c r="H19" s="11">
        <v>-20401456</v>
      </c>
      <c r="I19" s="11">
        <v>-13832636</v>
      </c>
      <c r="J19" s="11">
        <v>-6647272</v>
      </c>
      <c r="K19" s="11">
        <v>-5315455</v>
      </c>
      <c r="L19" s="11">
        <v>-7036363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311" priority="46" operator="containsText" text="#">
      <formula>NOT(ISERROR(SEARCH("#",H22)))</formula>
    </cfRule>
    <cfRule type="containsText" dxfId="310" priority="50" operator="containsText" text="BORED">
      <formula>NOT(ISERROR(SEARCH("BORED",H22)))</formula>
    </cfRule>
    <cfRule type="containsText" dxfId="30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308" priority="27" operator="containsText" text="X">
      <formula>NOT(ISERROR(SEARCH("X",H24)))</formula>
    </cfRule>
    <cfRule type="containsText" dxfId="307" priority="30" operator="containsText" text="#">
      <formula>NOT(ISERROR(SEARCH("#",H24)))</formula>
    </cfRule>
    <cfRule type="containsText" dxfId="306" priority="33" operator="containsText" text="BORED">
      <formula>NOT(ISERROR(SEARCH("BORED",H24)))</formula>
    </cfRule>
    <cfRule type="containsText" dxfId="305" priority="34" operator="containsText" text="HAPPY">
      <formula>NOT(ISERROR(SEARCH("HAPPY",H24)))</formula>
    </cfRule>
  </conditionalFormatting>
  <conditionalFormatting sqref="H22">
    <cfRule type="containsText" dxfId="304" priority="29" operator="containsText" text="X">
      <formula>NOT(ISERROR(SEARCH("X",H22)))</formula>
    </cfRule>
  </conditionalFormatting>
  <conditionalFormatting sqref="H23">
    <cfRule type="containsText" dxfId="303" priority="28" operator="containsText" text="X">
      <formula>NOT(ISERROR(SEARCH("X",H23)))</formula>
    </cfRule>
  </conditionalFormatting>
  <conditionalFormatting sqref="I22:M23">
    <cfRule type="containsText" dxfId="298" priority="20" operator="containsText" text="#">
      <formula>NOT(ISERROR(SEARCH("#",I22)))</formula>
    </cfRule>
    <cfRule type="containsText" dxfId="297" priority="24" operator="containsText" text="BORED">
      <formula>NOT(ISERROR(SEARCH("BORED",I22)))</formula>
    </cfRule>
    <cfRule type="containsText" dxfId="29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95" priority="1" operator="containsText" text="X">
      <formula>NOT(ISERROR(SEARCH("X",I24)))</formula>
    </cfRule>
    <cfRule type="containsText" dxfId="294" priority="4" operator="containsText" text="#">
      <formula>NOT(ISERROR(SEARCH("#",I24)))</formula>
    </cfRule>
    <cfRule type="containsText" dxfId="293" priority="7" operator="containsText" text="BORED">
      <formula>NOT(ISERROR(SEARCH("BORED",I24)))</formula>
    </cfRule>
    <cfRule type="containsText" dxfId="292" priority="8" operator="containsText" text="HAPPY">
      <formula>NOT(ISERROR(SEARCH("HAPPY",I24)))</formula>
    </cfRule>
  </conditionalFormatting>
  <conditionalFormatting sqref="I22:M22">
    <cfRule type="containsText" dxfId="291" priority="3" operator="containsText" text="X">
      <formula>NOT(ISERROR(SEARCH("X",I22)))</formula>
    </cfRule>
  </conditionalFormatting>
  <conditionalFormatting sqref="I23:M23">
    <cfRule type="containsText" dxfId="29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4C445C5A-E215-4719-9B61-07E5FF7189C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A06D69E-6CB1-4F91-9F1E-64A56124B92F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1CCA0B9-C75A-4652-954B-D33D5FA4889C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72B2B53-CDEA-4B6F-BBEB-7CD9ECDDCAE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51315AB-518C-46E4-899D-31D04432465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FCB8E4D-125A-4227-A00E-F1017DEF2F0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5159071-8F18-40A8-9CFA-3C3B7D2EC68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4C43CC59-E311-4CB3-ACB4-0D470D5234C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288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"SSG26"</f>
        <v>SSG26</v>
      </c>
    </row>
    <row r="6" spans="1:16" ht="20.25" x14ac:dyDescent="0.4">
      <c r="B6" s="4" t="s">
        <v>19</v>
      </c>
      <c r="C6" s="3">
        <f ca="1">MONTH(TODAY())</f>
        <v>5</v>
      </c>
      <c r="G6" s="37" t="s">
        <v>376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-3882727</v>
      </c>
      <c r="I9" s="11">
        <v>-6810000</v>
      </c>
      <c r="J9" s="11">
        <v>-3024271</v>
      </c>
      <c r="K9" s="11">
        <v>-5926726</v>
      </c>
      <c r="L9" s="11">
        <v>-6570090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-3882727</v>
      </c>
      <c r="I10" s="15">
        <v>-6810000</v>
      </c>
      <c r="J10" s="15">
        <v>-3024271</v>
      </c>
      <c r="K10" s="15">
        <v>-5926726</v>
      </c>
      <c r="L10" s="15">
        <v>-6570090</v>
      </c>
      <c r="M10" s="15">
        <v>0</v>
      </c>
    </row>
    <row r="11" spans="1:16" ht="18.75" x14ac:dyDescent="0.3">
      <c r="B11" s="4" t="s">
        <v>22</v>
      </c>
      <c r="C11" s="3" t="str">
        <f>"L-"&amp;$G$5</f>
        <v>L-SSG26</v>
      </c>
      <c r="F11" s="16"/>
      <c r="G11" s="17" t="s">
        <v>9</v>
      </c>
      <c r="H11" s="18">
        <v>4271000</v>
      </c>
      <c r="I11" s="18">
        <v>7491000</v>
      </c>
      <c r="J11" s="18">
        <v>3326700</v>
      </c>
      <c r="K11" s="18">
        <v>6519400</v>
      </c>
      <c r="L11" s="18">
        <v>7227100</v>
      </c>
      <c r="M11" s="18">
        <v>0</v>
      </c>
    </row>
    <row r="12" spans="1:16" ht="18.75" x14ac:dyDescent="0.3">
      <c r="F12" s="16"/>
      <c r="G12" s="19" t="s">
        <v>11</v>
      </c>
      <c r="H12" s="20">
        <v>4271000</v>
      </c>
      <c r="I12" s="20">
        <v>7491000</v>
      </c>
      <c r="J12" s="20">
        <v>3326700</v>
      </c>
      <c r="K12" s="20">
        <v>6519400</v>
      </c>
      <c r="L12" s="20">
        <v>7227100</v>
      </c>
      <c r="M12" s="20">
        <v>0</v>
      </c>
    </row>
    <row r="13" spans="1:16" ht="18.75" x14ac:dyDescent="0.3">
      <c r="F13" s="16"/>
      <c r="G13" s="17" t="s">
        <v>13</v>
      </c>
      <c r="H13" s="21">
        <v>9</v>
      </c>
      <c r="I13" s="21">
        <v>5</v>
      </c>
      <c r="J13" s="21">
        <v>6</v>
      </c>
      <c r="K13" s="21">
        <v>6</v>
      </c>
      <c r="L13" s="21">
        <v>6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9</v>
      </c>
      <c r="I15" s="21">
        <v>5</v>
      </c>
      <c r="J15" s="21">
        <v>6</v>
      </c>
      <c r="K15" s="21">
        <v>6</v>
      </c>
      <c r="L15" s="21">
        <v>4</v>
      </c>
      <c r="M15" s="21">
        <v>0</v>
      </c>
    </row>
    <row r="16" spans="1:16" ht="18.75" x14ac:dyDescent="0.35">
      <c r="F16" s="23"/>
      <c r="G16" s="19" t="s">
        <v>11</v>
      </c>
      <c r="H16" s="20">
        <v>4271000</v>
      </c>
      <c r="I16" s="20">
        <v>7491000</v>
      </c>
      <c r="J16" s="20">
        <v>3326700</v>
      </c>
      <c r="K16" s="20">
        <v>6519400</v>
      </c>
      <c r="L16" s="20">
        <v>5493000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4271000</v>
      </c>
      <c r="I17" s="25">
        <v>7491000</v>
      </c>
      <c r="J17" s="25">
        <v>3326700</v>
      </c>
      <c r="K17" s="25">
        <v>6519400</v>
      </c>
      <c r="L17" s="25">
        <v>5493000</v>
      </c>
      <c r="M17" s="25">
        <v>0</v>
      </c>
    </row>
    <row r="18" spans="6:13" ht="18.75" x14ac:dyDescent="0.3">
      <c r="F18" s="16"/>
      <c r="G18" s="14" t="s">
        <v>17</v>
      </c>
      <c r="H18" s="26">
        <v>-3882727</v>
      </c>
      <c r="I18" s="26">
        <v>-6810000</v>
      </c>
      <c r="J18" s="26">
        <v>-3024271</v>
      </c>
      <c r="K18" s="26">
        <v>-5926726</v>
      </c>
      <c r="L18" s="26">
        <v>-4993636</v>
      </c>
      <c r="M18" s="26">
        <v>0</v>
      </c>
    </row>
    <row r="19" spans="6:13" ht="18.75" x14ac:dyDescent="0.3">
      <c r="F19" s="16"/>
      <c r="G19" s="10" t="s">
        <v>16</v>
      </c>
      <c r="H19" s="11">
        <v>-3882727</v>
      </c>
      <c r="I19" s="11">
        <v>-6810000</v>
      </c>
      <c r="J19" s="11">
        <v>-3024271</v>
      </c>
      <c r="K19" s="11">
        <v>-5926726</v>
      </c>
      <c r="L19" s="11">
        <v>-4993636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X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X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X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85" priority="46" operator="containsText" text="#">
      <formula>NOT(ISERROR(SEARCH("#",H22)))</formula>
    </cfRule>
    <cfRule type="containsText" dxfId="284" priority="50" operator="containsText" text="BORED">
      <formula>NOT(ISERROR(SEARCH("BORED",H22)))</formula>
    </cfRule>
    <cfRule type="containsText" dxfId="28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82" priority="27" operator="containsText" text="X">
      <formula>NOT(ISERROR(SEARCH("X",H24)))</formula>
    </cfRule>
    <cfRule type="containsText" dxfId="281" priority="30" operator="containsText" text="#">
      <formula>NOT(ISERROR(SEARCH("#",H24)))</formula>
    </cfRule>
    <cfRule type="containsText" dxfId="280" priority="33" operator="containsText" text="BORED">
      <formula>NOT(ISERROR(SEARCH("BORED",H24)))</formula>
    </cfRule>
    <cfRule type="containsText" dxfId="279" priority="34" operator="containsText" text="HAPPY">
      <formula>NOT(ISERROR(SEARCH("HAPPY",H24)))</formula>
    </cfRule>
  </conditionalFormatting>
  <conditionalFormatting sqref="H22">
    <cfRule type="containsText" dxfId="278" priority="29" operator="containsText" text="X">
      <formula>NOT(ISERROR(SEARCH("X",H22)))</formula>
    </cfRule>
  </conditionalFormatting>
  <conditionalFormatting sqref="H23">
    <cfRule type="containsText" dxfId="277" priority="28" operator="containsText" text="X">
      <formula>NOT(ISERROR(SEARCH("X",H23)))</formula>
    </cfRule>
  </conditionalFormatting>
  <conditionalFormatting sqref="I22:M23">
    <cfRule type="containsText" dxfId="272" priority="20" operator="containsText" text="#">
      <formula>NOT(ISERROR(SEARCH("#",I22)))</formula>
    </cfRule>
    <cfRule type="containsText" dxfId="271" priority="24" operator="containsText" text="BORED">
      <formula>NOT(ISERROR(SEARCH("BORED",I22)))</formula>
    </cfRule>
    <cfRule type="containsText" dxfId="27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69" priority="1" operator="containsText" text="X">
      <formula>NOT(ISERROR(SEARCH("X",I24)))</formula>
    </cfRule>
    <cfRule type="containsText" dxfId="268" priority="4" operator="containsText" text="#">
      <formula>NOT(ISERROR(SEARCH("#",I24)))</formula>
    </cfRule>
    <cfRule type="containsText" dxfId="267" priority="7" operator="containsText" text="BORED">
      <formula>NOT(ISERROR(SEARCH("BORED",I24)))</formula>
    </cfRule>
    <cfRule type="containsText" dxfId="266" priority="8" operator="containsText" text="HAPPY">
      <formula>NOT(ISERROR(SEARCH("HAPPY",I24)))</formula>
    </cfRule>
  </conditionalFormatting>
  <conditionalFormatting sqref="I22:M22">
    <cfRule type="containsText" dxfId="265" priority="3" operator="containsText" text="X">
      <formula>NOT(ISERROR(SEARCH("X",I22)))</formula>
    </cfRule>
  </conditionalFormatting>
  <conditionalFormatting sqref="I23:M23">
    <cfRule type="containsText" dxfId="26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C18EB8E-BBDC-467F-B573-BC7B692328A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AEBC723-EA41-488D-88D7-3B5C6EA038D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C311F16-6F80-4C3B-B4C4-C232827091D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979D640F-B208-40AB-97B4-67D93129D76A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0BC1A02-A9A3-4DBB-A838-83B1D395B63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B78B100-49BC-47BC-B7F0-6258D7603EAE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5DC6A93D-7129-4090-BC5E-B7AD5C6D3CF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7580F64B-DA29-419C-B0BD-389B43C386F6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"SSG28"</f>
        <v>SSG28</v>
      </c>
    </row>
    <row r="6" spans="1:16" ht="20.25" x14ac:dyDescent="0.4">
      <c r="B6" s="4" t="s">
        <v>19</v>
      </c>
      <c r="C6" s="3">
        <f ca="1">MONTH(TODAY())</f>
        <v>5</v>
      </c>
      <c r="G6" s="37" t="s">
        <v>377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L-SSG28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19</v>
      </c>
      <c r="I15" s="21">
        <v>19</v>
      </c>
      <c r="J15" s="21">
        <v>10</v>
      </c>
      <c r="K15" s="21">
        <v>20</v>
      </c>
      <c r="L15" s="21">
        <v>7</v>
      </c>
      <c r="M15" s="21">
        <v>2</v>
      </c>
    </row>
    <row r="16" spans="1:16" ht="18.75" x14ac:dyDescent="0.35">
      <c r="F16" s="23"/>
      <c r="G16" s="19" t="s">
        <v>11</v>
      </c>
      <c r="H16" s="20">
        <v>12601000</v>
      </c>
      <c r="I16" s="20">
        <v>5921000</v>
      </c>
      <c r="J16" s="20">
        <v>5290000</v>
      </c>
      <c r="K16" s="20">
        <v>13277000</v>
      </c>
      <c r="L16" s="20">
        <v>4283000</v>
      </c>
      <c r="M16" s="20">
        <v>399000</v>
      </c>
      <c r="P16" s="24"/>
    </row>
    <row r="17" spans="6:13" ht="18.75" x14ac:dyDescent="0.35">
      <c r="F17" s="23"/>
      <c r="G17" s="17" t="s">
        <v>9</v>
      </c>
      <c r="H17" s="25">
        <v>12601000</v>
      </c>
      <c r="I17" s="25">
        <v>5921000</v>
      </c>
      <c r="J17" s="25">
        <v>5290000</v>
      </c>
      <c r="K17" s="25">
        <v>13277000</v>
      </c>
      <c r="L17" s="25">
        <v>4283000</v>
      </c>
      <c r="M17" s="25">
        <v>399000</v>
      </c>
    </row>
    <row r="18" spans="6:13" ht="18.75" x14ac:dyDescent="0.3">
      <c r="F18" s="16"/>
      <c r="G18" s="14" t="s">
        <v>17</v>
      </c>
      <c r="H18" s="26">
        <v>-11455453</v>
      </c>
      <c r="I18" s="26">
        <v>-5382726</v>
      </c>
      <c r="J18" s="26">
        <v>-4809091</v>
      </c>
      <c r="K18" s="26">
        <v>-12070001</v>
      </c>
      <c r="L18" s="26">
        <v>-3893635</v>
      </c>
      <c r="M18" s="26">
        <v>-362727</v>
      </c>
    </row>
    <row r="19" spans="6:13" ht="18.75" x14ac:dyDescent="0.3">
      <c r="F19" s="16"/>
      <c r="G19" s="10" t="s">
        <v>16</v>
      </c>
      <c r="H19" s="11">
        <v>-11455453</v>
      </c>
      <c r="I19" s="11">
        <v>-5382726</v>
      </c>
      <c r="J19" s="11">
        <v>-4809091</v>
      </c>
      <c r="K19" s="11">
        <v>-12070001</v>
      </c>
      <c r="L19" s="11">
        <v>-3893635</v>
      </c>
      <c r="M19" s="11">
        <v>-362727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59" priority="46" operator="containsText" text="#">
      <formula>NOT(ISERROR(SEARCH("#",H22)))</formula>
    </cfRule>
    <cfRule type="containsText" dxfId="258" priority="50" operator="containsText" text="BORED">
      <formula>NOT(ISERROR(SEARCH("BORED",H22)))</formula>
    </cfRule>
    <cfRule type="containsText" dxfId="25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56" priority="27" operator="containsText" text="X">
      <formula>NOT(ISERROR(SEARCH("X",H24)))</formula>
    </cfRule>
    <cfRule type="containsText" dxfId="255" priority="30" operator="containsText" text="#">
      <formula>NOT(ISERROR(SEARCH("#",H24)))</formula>
    </cfRule>
    <cfRule type="containsText" dxfId="254" priority="33" operator="containsText" text="BORED">
      <formula>NOT(ISERROR(SEARCH("BORED",H24)))</formula>
    </cfRule>
    <cfRule type="containsText" dxfId="253" priority="34" operator="containsText" text="HAPPY">
      <formula>NOT(ISERROR(SEARCH("HAPPY",H24)))</formula>
    </cfRule>
  </conditionalFormatting>
  <conditionalFormatting sqref="H22">
    <cfRule type="containsText" dxfId="252" priority="29" operator="containsText" text="X">
      <formula>NOT(ISERROR(SEARCH("X",H22)))</formula>
    </cfRule>
  </conditionalFormatting>
  <conditionalFormatting sqref="H23">
    <cfRule type="containsText" dxfId="251" priority="28" operator="containsText" text="X">
      <formula>NOT(ISERROR(SEARCH("X",H23)))</formula>
    </cfRule>
  </conditionalFormatting>
  <conditionalFormatting sqref="I22:M23">
    <cfRule type="containsText" dxfId="246" priority="20" operator="containsText" text="#">
      <formula>NOT(ISERROR(SEARCH("#",I22)))</formula>
    </cfRule>
    <cfRule type="containsText" dxfId="245" priority="24" operator="containsText" text="BORED">
      <formula>NOT(ISERROR(SEARCH("BORED",I22)))</formula>
    </cfRule>
    <cfRule type="containsText" dxfId="24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43" priority="1" operator="containsText" text="X">
      <formula>NOT(ISERROR(SEARCH("X",I24)))</formula>
    </cfRule>
    <cfRule type="containsText" dxfId="242" priority="4" operator="containsText" text="#">
      <formula>NOT(ISERROR(SEARCH("#",I24)))</formula>
    </cfRule>
    <cfRule type="containsText" dxfId="241" priority="7" operator="containsText" text="BORED">
      <formula>NOT(ISERROR(SEARCH("BORED",I24)))</formula>
    </cfRule>
    <cfRule type="containsText" dxfId="240" priority="8" operator="containsText" text="HAPPY">
      <formula>NOT(ISERROR(SEARCH("HAPPY",I24)))</formula>
    </cfRule>
  </conditionalFormatting>
  <conditionalFormatting sqref="I22:M22">
    <cfRule type="containsText" dxfId="239" priority="3" operator="containsText" text="X">
      <formula>NOT(ISERROR(SEARCH("X",I22)))</formula>
    </cfRule>
  </conditionalFormatting>
  <conditionalFormatting sqref="I23:M23">
    <cfRule type="containsText" dxfId="23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4602E5E1-E717-4B1F-8B4A-1A0D4820AE8E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9DDD418-8BD4-4AAA-9FC6-67AD300A168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7696E00-8742-4DC2-8DF9-3B5FB73CC7F2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E81D55F6-BD04-4A39-8C6F-1DEF9F3885E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7ED32F1-62E5-40CA-935B-2CA43E93BB1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7A0A5D1-4BCE-412B-A6E4-6067CFE585B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3D703CD-BA81-48A7-9380-B823C69476C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C0331548-5299-4199-9BE3-98719782584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"SSG30"</f>
        <v>SSG30</v>
      </c>
    </row>
    <row r="6" spans="1:16" ht="20.25" x14ac:dyDescent="0.4">
      <c r="B6" s="4" t="s">
        <v>19</v>
      </c>
      <c r="C6" s="3">
        <f ca="1">MONTH(TODAY())</f>
        <v>5</v>
      </c>
      <c r="G6" s="37" t="s">
        <v>378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-5202727</v>
      </c>
      <c r="I9" s="11">
        <v>-7400909</v>
      </c>
      <c r="J9" s="11">
        <v>-9727637</v>
      </c>
      <c r="K9" s="11">
        <v>-10000907</v>
      </c>
      <c r="L9" s="11">
        <v>-8354817</v>
      </c>
      <c r="M9" s="11">
        <v>-1093636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-5202727</v>
      </c>
      <c r="I10" s="15">
        <v>-7400909</v>
      </c>
      <c r="J10" s="15">
        <v>-9727637</v>
      </c>
      <c r="K10" s="15">
        <v>-10000907</v>
      </c>
      <c r="L10" s="15">
        <v>-8354817</v>
      </c>
      <c r="M10" s="15">
        <v>-1093636</v>
      </c>
    </row>
    <row r="11" spans="1:16" ht="18.75" x14ac:dyDescent="0.3">
      <c r="B11" s="4" t="s">
        <v>22</v>
      </c>
      <c r="C11" s="3" t="str">
        <f>"L-"&amp;$G$5</f>
        <v>L-SSG30</v>
      </c>
      <c r="F11" s="16"/>
      <c r="G11" s="17" t="s">
        <v>9</v>
      </c>
      <c r="H11" s="18">
        <v>5723000</v>
      </c>
      <c r="I11" s="18">
        <v>8141000</v>
      </c>
      <c r="J11" s="18">
        <v>10700400</v>
      </c>
      <c r="K11" s="18">
        <v>11001000</v>
      </c>
      <c r="L11" s="18">
        <v>9190300</v>
      </c>
      <c r="M11" s="18">
        <v>1203000</v>
      </c>
    </row>
    <row r="12" spans="1:16" ht="18.75" x14ac:dyDescent="0.3">
      <c r="F12" s="16"/>
      <c r="G12" s="19" t="s">
        <v>11</v>
      </c>
      <c r="H12" s="20">
        <v>5723000</v>
      </c>
      <c r="I12" s="20">
        <v>8141000</v>
      </c>
      <c r="J12" s="20">
        <v>10700400</v>
      </c>
      <c r="K12" s="20">
        <v>11001000</v>
      </c>
      <c r="L12" s="20">
        <v>9190300</v>
      </c>
      <c r="M12" s="20">
        <v>1203000</v>
      </c>
    </row>
    <row r="13" spans="1:16" ht="18.75" x14ac:dyDescent="0.3">
      <c r="F13" s="16"/>
      <c r="G13" s="17" t="s">
        <v>13</v>
      </c>
      <c r="H13" s="21">
        <v>5</v>
      </c>
      <c r="I13" s="21">
        <v>6</v>
      </c>
      <c r="J13" s="21">
        <v>10</v>
      </c>
      <c r="K13" s="21">
        <v>12</v>
      </c>
      <c r="L13" s="21">
        <v>10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</v>
      </c>
      <c r="I15" s="21">
        <v>6</v>
      </c>
      <c r="J15" s="21">
        <v>10</v>
      </c>
      <c r="K15" s="21">
        <v>12</v>
      </c>
      <c r="L15" s="21">
        <v>10</v>
      </c>
      <c r="M15" s="21">
        <v>2</v>
      </c>
    </row>
    <row r="16" spans="1:16" ht="18.75" x14ac:dyDescent="0.35">
      <c r="F16" s="23"/>
      <c r="G16" s="19" t="s">
        <v>11</v>
      </c>
      <c r="H16" s="20">
        <v>5723000</v>
      </c>
      <c r="I16" s="20">
        <v>8141000</v>
      </c>
      <c r="J16" s="20">
        <v>10700400</v>
      </c>
      <c r="K16" s="20">
        <v>11001000</v>
      </c>
      <c r="L16" s="20">
        <v>9190300</v>
      </c>
      <c r="M16" s="20">
        <v>1203000</v>
      </c>
      <c r="P16" s="24"/>
    </row>
    <row r="17" spans="6:13" ht="18.75" x14ac:dyDescent="0.35">
      <c r="F17" s="23"/>
      <c r="G17" s="17" t="s">
        <v>9</v>
      </c>
      <c r="H17" s="25">
        <v>5723000</v>
      </c>
      <c r="I17" s="25">
        <v>8141000</v>
      </c>
      <c r="J17" s="25">
        <v>10700400</v>
      </c>
      <c r="K17" s="25">
        <v>11001000</v>
      </c>
      <c r="L17" s="25">
        <v>9190300</v>
      </c>
      <c r="M17" s="25">
        <v>1203000</v>
      </c>
    </row>
    <row r="18" spans="6:13" ht="18.75" x14ac:dyDescent="0.3">
      <c r="F18" s="16"/>
      <c r="G18" s="14" t="s">
        <v>17</v>
      </c>
      <c r="H18" s="26">
        <v>-5202727</v>
      </c>
      <c r="I18" s="26">
        <v>-7400909</v>
      </c>
      <c r="J18" s="26">
        <v>-9727637</v>
      </c>
      <c r="K18" s="26">
        <v>-10000907</v>
      </c>
      <c r="L18" s="26">
        <v>-8354817</v>
      </c>
      <c r="M18" s="26">
        <v>-1093636</v>
      </c>
    </row>
    <row r="19" spans="6:13" ht="18.75" x14ac:dyDescent="0.3">
      <c r="F19" s="16"/>
      <c r="G19" s="10" t="s">
        <v>16</v>
      </c>
      <c r="H19" s="11">
        <v>-5202727</v>
      </c>
      <c r="I19" s="11">
        <v>-7400909</v>
      </c>
      <c r="J19" s="11">
        <v>-9727637</v>
      </c>
      <c r="K19" s="11">
        <v>-10000907</v>
      </c>
      <c r="L19" s="11">
        <v>-8354817</v>
      </c>
      <c r="M19" s="11">
        <v>-1093636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33" priority="46" operator="containsText" text="#">
      <formula>NOT(ISERROR(SEARCH("#",H22)))</formula>
    </cfRule>
    <cfRule type="containsText" dxfId="232" priority="50" operator="containsText" text="BORED">
      <formula>NOT(ISERROR(SEARCH("BORED",H22)))</formula>
    </cfRule>
    <cfRule type="containsText" dxfId="23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30" priority="27" operator="containsText" text="X">
      <formula>NOT(ISERROR(SEARCH("X",H24)))</formula>
    </cfRule>
    <cfRule type="containsText" dxfId="229" priority="30" operator="containsText" text="#">
      <formula>NOT(ISERROR(SEARCH("#",H24)))</formula>
    </cfRule>
    <cfRule type="containsText" dxfId="228" priority="33" operator="containsText" text="BORED">
      <formula>NOT(ISERROR(SEARCH("BORED",H24)))</formula>
    </cfRule>
    <cfRule type="containsText" dxfId="227" priority="34" operator="containsText" text="HAPPY">
      <formula>NOT(ISERROR(SEARCH("HAPPY",H24)))</formula>
    </cfRule>
  </conditionalFormatting>
  <conditionalFormatting sqref="H22">
    <cfRule type="containsText" dxfId="226" priority="29" operator="containsText" text="X">
      <formula>NOT(ISERROR(SEARCH("X",H22)))</formula>
    </cfRule>
  </conditionalFormatting>
  <conditionalFormatting sqref="H23">
    <cfRule type="containsText" dxfId="225" priority="28" operator="containsText" text="X">
      <formula>NOT(ISERROR(SEARCH("X",H23)))</formula>
    </cfRule>
  </conditionalFormatting>
  <conditionalFormatting sqref="I22:M23">
    <cfRule type="containsText" dxfId="220" priority="20" operator="containsText" text="#">
      <formula>NOT(ISERROR(SEARCH("#",I22)))</formula>
    </cfRule>
    <cfRule type="containsText" dxfId="219" priority="24" operator="containsText" text="BORED">
      <formula>NOT(ISERROR(SEARCH("BORED",I22)))</formula>
    </cfRule>
    <cfRule type="containsText" dxfId="21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217" priority="1" operator="containsText" text="X">
      <formula>NOT(ISERROR(SEARCH("X",I24)))</formula>
    </cfRule>
    <cfRule type="containsText" dxfId="216" priority="4" operator="containsText" text="#">
      <formula>NOT(ISERROR(SEARCH("#",I24)))</formula>
    </cfRule>
    <cfRule type="containsText" dxfId="215" priority="7" operator="containsText" text="BORED">
      <formula>NOT(ISERROR(SEARCH("BORED",I24)))</formula>
    </cfRule>
    <cfRule type="containsText" dxfId="214" priority="8" operator="containsText" text="HAPPY">
      <formula>NOT(ISERROR(SEARCH("HAPPY",I24)))</formula>
    </cfRule>
  </conditionalFormatting>
  <conditionalFormatting sqref="I22:M22">
    <cfRule type="containsText" dxfId="213" priority="3" operator="containsText" text="X">
      <formula>NOT(ISERROR(SEARCH("X",I22)))</formula>
    </cfRule>
  </conditionalFormatting>
  <conditionalFormatting sqref="I23:M23">
    <cfRule type="containsText" dxfId="21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F573B4A-ADB8-4F44-92C1-F7B2446631D7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8E687E7-E744-4FCE-9E34-9B26A4BA655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D8E140E-2573-439F-95E5-03244A141AE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6C024FB-DDD7-4212-90E3-9D0DB51B5E5B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A88E981-3653-4FF3-8F43-116349EDE0D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34612D0-630D-4467-A886-0AF004E2C335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C89362A-AE3C-4DB5-9E37-939DF2FD7D35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9B6095C8-0F22-4171-8DC7-FE5656D8117F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297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"SSG31"</f>
        <v>SSG31</v>
      </c>
    </row>
    <row r="6" spans="1:16" ht="20.25" x14ac:dyDescent="0.4">
      <c r="B6" s="4" t="s">
        <v>19</v>
      </c>
      <c r="C6" s="3">
        <f ca="1">MONTH(TODAY())</f>
        <v>5</v>
      </c>
      <c r="G6" s="37" t="s">
        <v>379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-19615090</v>
      </c>
      <c r="I9" s="11">
        <v>-22389132</v>
      </c>
      <c r="J9" s="11">
        <v>-19032816</v>
      </c>
      <c r="K9" s="11">
        <v>-14168363</v>
      </c>
      <c r="L9" s="11">
        <v>-26445544</v>
      </c>
      <c r="M9" s="11">
        <v>-317273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-19615090</v>
      </c>
      <c r="I10" s="15">
        <v>-22389132</v>
      </c>
      <c r="J10" s="15">
        <v>-19032816</v>
      </c>
      <c r="K10" s="15">
        <v>-14168363</v>
      </c>
      <c r="L10" s="15">
        <v>-26445544</v>
      </c>
      <c r="M10" s="15">
        <v>-317273</v>
      </c>
    </row>
    <row r="11" spans="1:16" ht="18.75" x14ac:dyDescent="0.3">
      <c r="B11" s="4" t="s">
        <v>22</v>
      </c>
      <c r="C11" s="3" t="str">
        <f>"L-"&amp;$G$5</f>
        <v>L-SSG31</v>
      </c>
      <c r="F11" s="16"/>
      <c r="G11" s="17" t="s">
        <v>9</v>
      </c>
      <c r="H11" s="18">
        <v>21576600</v>
      </c>
      <c r="I11" s="18">
        <v>24628050</v>
      </c>
      <c r="J11" s="18">
        <v>20936100</v>
      </c>
      <c r="K11" s="18">
        <v>15585200</v>
      </c>
      <c r="L11" s="18">
        <v>29090100</v>
      </c>
      <c r="M11" s="18">
        <v>349000</v>
      </c>
    </row>
    <row r="12" spans="1:16" ht="18.75" x14ac:dyDescent="0.3">
      <c r="F12" s="16"/>
      <c r="G12" s="19" t="s">
        <v>11</v>
      </c>
      <c r="H12" s="20">
        <v>21576600</v>
      </c>
      <c r="I12" s="20">
        <v>24628050</v>
      </c>
      <c r="J12" s="20">
        <v>20936100</v>
      </c>
      <c r="K12" s="20">
        <v>15585200</v>
      </c>
      <c r="L12" s="20">
        <v>29090100</v>
      </c>
      <c r="M12" s="20">
        <v>349000</v>
      </c>
    </row>
    <row r="13" spans="1:16" ht="18.75" x14ac:dyDescent="0.3">
      <c r="F13" s="16"/>
      <c r="G13" s="17" t="s">
        <v>13</v>
      </c>
      <c r="H13" s="21">
        <v>35</v>
      </c>
      <c r="I13" s="21">
        <v>41</v>
      </c>
      <c r="J13" s="21">
        <v>27</v>
      </c>
      <c r="K13" s="21">
        <v>23</v>
      </c>
      <c r="L13" s="21">
        <v>30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35</v>
      </c>
      <c r="I15" s="21">
        <v>41</v>
      </c>
      <c r="J15" s="21">
        <v>27</v>
      </c>
      <c r="K15" s="21">
        <v>23</v>
      </c>
      <c r="L15" s="21">
        <v>30</v>
      </c>
      <c r="M15" s="21">
        <v>1</v>
      </c>
    </row>
    <row r="16" spans="1:16" ht="18.75" x14ac:dyDescent="0.35">
      <c r="F16" s="23"/>
      <c r="G16" s="19" t="s">
        <v>11</v>
      </c>
      <c r="H16" s="20">
        <v>21576600</v>
      </c>
      <c r="I16" s="20">
        <v>24628050</v>
      </c>
      <c r="J16" s="20">
        <v>20936100</v>
      </c>
      <c r="K16" s="20">
        <v>15585200</v>
      </c>
      <c r="L16" s="20">
        <v>29090100</v>
      </c>
      <c r="M16" s="20">
        <v>349000</v>
      </c>
      <c r="P16" s="24"/>
    </row>
    <row r="17" spans="6:13" ht="18.75" x14ac:dyDescent="0.35">
      <c r="F17" s="23"/>
      <c r="G17" s="17" t="s">
        <v>9</v>
      </c>
      <c r="H17" s="25">
        <v>21576600</v>
      </c>
      <c r="I17" s="25">
        <v>24628050</v>
      </c>
      <c r="J17" s="25">
        <v>20936100</v>
      </c>
      <c r="K17" s="25">
        <v>15585200</v>
      </c>
      <c r="L17" s="25">
        <v>29090100</v>
      </c>
      <c r="M17" s="25">
        <v>349000</v>
      </c>
    </row>
    <row r="18" spans="6:13" ht="18.75" x14ac:dyDescent="0.3">
      <c r="F18" s="16"/>
      <c r="G18" s="14" t="s">
        <v>17</v>
      </c>
      <c r="H18" s="26">
        <v>-19615090</v>
      </c>
      <c r="I18" s="26">
        <v>-22389132</v>
      </c>
      <c r="J18" s="26">
        <v>-19032816</v>
      </c>
      <c r="K18" s="26">
        <v>-14168363</v>
      </c>
      <c r="L18" s="26">
        <v>-26445544</v>
      </c>
      <c r="M18" s="26">
        <v>-317273</v>
      </c>
    </row>
    <row r="19" spans="6:13" ht="18.75" x14ac:dyDescent="0.3">
      <c r="F19" s="16"/>
      <c r="G19" s="10" t="s">
        <v>16</v>
      </c>
      <c r="H19" s="11">
        <v>-19615090</v>
      </c>
      <c r="I19" s="11">
        <v>-22389132</v>
      </c>
      <c r="J19" s="11">
        <v>-19032816</v>
      </c>
      <c r="K19" s="11">
        <v>-14168363</v>
      </c>
      <c r="L19" s="11">
        <v>-26445544</v>
      </c>
      <c r="M19" s="11">
        <v>-317273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07" priority="46" operator="containsText" text="#">
      <formula>NOT(ISERROR(SEARCH("#",H22)))</formula>
    </cfRule>
    <cfRule type="containsText" dxfId="206" priority="50" operator="containsText" text="BORED">
      <formula>NOT(ISERROR(SEARCH("BORED",H22)))</formula>
    </cfRule>
    <cfRule type="containsText" dxfId="20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04" priority="27" operator="containsText" text="X">
      <formula>NOT(ISERROR(SEARCH("X",H24)))</formula>
    </cfRule>
    <cfRule type="containsText" dxfId="203" priority="30" operator="containsText" text="#">
      <formula>NOT(ISERROR(SEARCH("#",H24)))</formula>
    </cfRule>
    <cfRule type="containsText" dxfId="202" priority="33" operator="containsText" text="BORED">
      <formula>NOT(ISERROR(SEARCH("BORED",H24)))</formula>
    </cfRule>
    <cfRule type="containsText" dxfId="201" priority="34" operator="containsText" text="HAPPY">
      <formula>NOT(ISERROR(SEARCH("HAPPY",H24)))</formula>
    </cfRule>
  </conditionalFormatting>
  <conditionalFormatting sqref="H22">
    <cfRule type="containsText" dxfId="200" priority="29" operator="containsText" text="X">
      <formula>NOT(ISERROR(SEARCH("X",H22)))</formula>
    </cfRule>
  </conditionalFormatting>
  <conditionalFormatting sqref="H23">
    <cfRule type="containsText" dxfId="199" priority="28" operator="containsText" text="X">
      <formula>NOT(ISERROR(SEARCH("X",H23)))</formula>
    </cfRule>
  </conditionalFormatting>
  <conditionalFormatting sqref="I22:M23">
    <cfRule type="containsText" dxfId="194" priority="20" operator="containsText" text="#">
      <formula>NOT(ISERROR(SEARCH("#",I22)))</formula>
    </cfRule>
    <cfRule type="containsText" dxfId="193" priority="24" operator="containsText" text="BORED">
      <formula>NOT(ISERROR(SEARCH("BORED",I22)))</formula>
    </cfRule>
    <cfRule type="containsText" dxfId="19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91" priority="1" operator="containsText" text="X">
      <formula>NOT(ISERROR(SEARCH("X",I24)))</formula>
    </cfRule>
    <cfRule type="containsText" dxfId="190" priority="4" operator="containsText" text="#">
      <formula>NOT(ISERROR(SEARCH("#",I24)))</formula>
    </cfRule>
    <cfRule type="containsText" dxfId="189" priority="7" operator="containsText" text="BORED">
      <formula>NOT(ISERROR(SEARCH("BORED",I24)))</formula>
    </cfRule>
    <cfRule type="containsText" dxfId="188" priority="8" operator="containsText" text="HAPPY">
      <formula>NOT(ISERROR(SEARCH("HAPPY",I24)))</formula>
    </cfRule>
  </conditionalFormatting>
  <conditionalFormatting sqref="I22:M22">
    <cfRule type="containsText" dxfId="187" priority="3" operator="containsText" text="X">
      <formula>NOT(ISERROR(SEARCH("X",I22)))</formula>
    </cfRule>
  </conditionalFormatting>
  <conditionalFormatting sqref="I23:M23">
    <cfRule type="containsText" dxfId="18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E34D16E-FA5E-40EF-BB6E-139B2B20B8E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B93FDF78-DE61-4DB2-AB67-48DC1CA5A00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A5591DF-9164-4907-8D86-B4FC5F06A5E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CBF9715-B503-43CA-A45D-0CA053476AFF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A56F3CB7-CB29-4582-B947-F6D32C16A07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BB25AD81-0B3C-44B9-BFA6-30EAECE5C3EC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E213E77-7708-4061-9469-E6AF4753C4D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389C7B8-FD7D-4ADA-9772-6EA8DD91CFF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"SSG32"</f>
        <v>SSG32</v>
      </c>
    </row>
    <row r="6" spans="1:16" ht="20.25" x14ac:dyDescent="0.4">
      <c r="B6" s="4" t="s">
        <v>19</v>
      </c>
      <c r="C6" s="3">
        <f ca="1">MONTH(TODAY())</f>
        <v>5</v>
      </c>
      <c r="G6" s="37" t="s">
        <v>380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-15900000</v>
      </c>
      <c r="I9" s="11">
        <v>-15604454</v>
      </c>
      <c r="J9" s="11">
        <v>-4474545</v>
      </c>
      <c r="K9" s="11">
        <v>-7995817</v>
      </c>
      <c r="L9" s="11">
        <v>-17422635</v>
      </c>
      <c r="M9" s="11">
        <v>-882727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-15900000</v>
      </c>
      <c r="I10" s="15">
        <v>-15604454</v>
      </c>
      <c r="J10" s="15">
        <v>-4474545</v>
      </c>
      <c r="K10" s="15">
        <v>-7995817</v>
      </c>
      <c r="L10" s="15">
        <v>-17422635</v>
      </c>
      <c r="M10" s="15">
        <v>-882727</v>
      </c>
    </row>
    <row r="11" spans="1:16" ht="18.75" x14ac:dyDescent="0.3">
      <c r="B11" s="4" t="s">
        <v>22</v>
      </c>
      <c r="C11" s="3" t="str">
        <f>"L-"&amp;$G$5</f>
        <v>L-SSG32</v>
      </c>
      <c r="F11" s="16"/>
      <c r="G11" s="17" t="s">
        <v>9</v>
      </c>
      <c r="H11" s="18">
        <v>17490000</v>
      </c>
      <c r="I11" s="18">
        <v>17164900</v>
      </c>
      <c r="J11" s="18">
        <v>4922000</v>
      </c>
      <c r="K11" s="18">
        <v>8795400</v>
      </c>
      <c r="L11" s="18">
        <v>19164900</v>
      </c>
      <c r="M11" s="18">
        <v>971000</v>
      </c>
    </row>
    <row r="12" spans="1:16" ht="18.75" x14ac:dyDescent="0.3">
      <c r="F12" s="16"/>
      <c r="G12" s="19" t="s">
        <v>11</v>
      </c>
      <c r="H12" s="20">
        <v>17490000</v>
      </c>
      <c r="I12" s="20">
        <v>17164900</v>
      </c>
      <c r="J12" s="20">
        <v>4922000</v>
      </c>
      <c r="K12" s="20">
        <v>8795400</v>
      </c>
      <c r="L12" s="20">
        <v>19164900</v>
      </c>
      <c r="M12" s="20">
        <v>971000</v>
      </c>
    </row>
    <row r="13" spans="1:16" ht="18.75" x14ac:dyDescent="0.3">
      <c r="F13" s="16"/>
      <c r="G13" s="17" t="s">
        <v>13</v>
      </c>
      <c r="H13" s="21">
        <v>18</v>
      </c>
      <c r="I13" s="21">
        <v>18</v>
      </c>
      <c r="J13" s="21">
        <v>7</v>
      </c>
      <c r="K13" s="21">
        <v>16</v>
      </c>
      <c r="L13" s="21">
        <v>18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18</v>
      </c>
      <c r="I15" s="21">
        <v>18</v>
      </c>
      <c r="J15" s="21">
        <v>7</v>
      </c>
      <c r="K15" s="21">
        <v>16</v>
      </c>
      <c r="L15" s="21">
        <v>18</v>
      </c>
      <c r="M15" s="21">
        <v>2</v>
      </c>
    </row>
    <row r="16" spans="1:16" ht="18.75" x14ac:dyDescent="0.35">
      <c r="F16" s="23"/>
      <c r="G16" s="19" t="s">
        <v>11</v>
      </c>
      <c r="H16" s="20">
        <v>17490000</v>
      </c>
      <c r="I16" s="20">
        <v>17164900</v>
      </c>
      <c r="J16" s="20">
        <v>4922000</v>
      </c>
      <c r="K16" s="20">
        <v>8795400</v>
      </c>
      <c r="L16" s="20">
        <v>19164900</v>
      </c>
      <c r="M16" s="20">
        <v>971000</v>
      </c>
      <c r="P16" s="24"/>
    </row>
    <row r="17" spans="6:13" ht="18.75" x14ac:dyDescent="0.35">
      <c r="F17" s="23"/>
      <c r="G17" s="17" t="s">
        <v>9</v>
      </c>
      <c r="H17" s="25">
        <v>17490000</v>
      </c>
      <c r="I17" s="25">
        <v>17164900</v>
      </c>
      <c r="J17" s="25">
        <v>4922000</v>
      </c>
      <c r="K17" s="25">
        <v>8795400</v>
      </c>
      <c r="L17" s="25">
        <v>19164900</v>
      </c>
      <c r="M17" s="25">
        <v>971000</v>
      </c>
    </row>
    <row r="18" spans="6:13" ht="18.75" x14ac:dyDescent="0.3">
      <c r="F18" s="16"/>
      <c r="G18" s="14" t="s">
        <v>17</v>
      </c>
      <c r="H18" s="26">
        <v>-15900000</v>
      </c>
      <c r="I18" s="26">
        <v>-15604454</v>
      </c>
      <c r="J18" s="26">
        <v>-4474545</v>
      </c>
      <c r="K18" s="26">
        <v>-7995817</v>
      </c>
      <c r="L18" s="26">
        <v>-17422635</v>
      </c>
      <c r="M18" s="26">
        <v>-882727</v>
      </c>
    </row>
    <row r="19" spans="6:13" ht="18.75" x14ac:dyDescent="0.3">
      <c r="F19" s="16"/>
      <c r="G19" s="10" t="s">
        <v>16</v>
      </c>
      <c r="H19" s="11">
        <v>-15900000</v>
      </c>
      <c r="I19" s="11">
        <v>-15604454</v>
      </c>
      <c r="J19" s="11">
        <v>-4474545</v>
      </c>
      <c r="K19" s="11">
        <v>-7995817</v>
      </c>
      <c r="L19" s="11">
        <v>-17422635</v>
      </c>
      <c r="M19" s="11">
        <v>-882727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81" priority="46" operator="containsText" text="#">
      <formula>NOT(ISERROR(SEARCH("#",H22)))</formula>
    </cfRule>
    <cfRule type="containsText" dxfId="180" priority="50" operator="containsText" text="BORED">
      <formula>NOT(ISERROR(SEARCH("BORED",H22)))</formula>
    </cfRule>
    <cfRule type="containsText" dxfId="17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78" priority="27" operator="containsText" text="X">
      <formula>NOT(ISERROR(SEARCH("X",H24)))</formula>
    </cfRule>
    <cfRule type="containsText" dxfId="177" priority="30" operator="containsText" text="#">
      <formula>NOT(ISERROR(SEARCH("#",H24)))</formula>
    </cfRule>
    <cfRule type="containsText" dxfId="176" priority="33" operator="containsText" text="BORED">
      <formula>NOT(ISERROR(SEARCH("BORED",H24)))</formula>
    </cfRule>
    <cfRule type="containsText" dxfId="175" priority="34" operator="containsText" text="HAPPY">
      <formula>NOT(ISERROR(SEARCH("HAPPY",H24)))</formula>
    </cfRule>
  </conditionalFormatting>
  <conditionalFormatting sqref="H22">
    <cfRule type="containsText" dxfId="174" priority="29" operator="containsText" text="X">
      <formula>NOT(ISERROR(SEARCH("X",H22)))</formula>
    </cfRule>
  </conditionalFormatting>
  <conditionalFormatting sqref="H23">
    <cfRule type="containsText" dxfId="173" priority="28" operator="containsText" text="X">
      <formula>NOT(ISERROR(SEARCH("X",H23)))</formula>
    </cfRule>
  </conditionalFormatting>
  <conditionalFormatting sqref="I22:M23">
    <cfRule type="containsText" dxfId="168" priority="20" operator="containsText" text="#">
      <formula>NOT(ISERROR(SEARCH("#",I22)))</formula>
    </cfRule>
    <cfRule type="containsText" dxfId="167" priority="24" operator="containsText" text="BORED">
      <formula>NOT(ISERROR(SEARCH("BORED",I22)))</formula>
    </cfRule>
    <cfRule type="containsText" dxfId="16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65" priority="1" operator="containsText" text="X">
      <formula>NOT(ISERROR(SEARCH("X",I24)))</formula>
    </cfRule>
    <cfRule type="containsText" dxfId="164" priority="4" operator="containsText" text="#">
      <formula>NOT(ISERROR(SEARCH("#",I24)))</formula>
    </cfRule>
    <cfRule type="containsText" dxfId="163" priority="7" operator="containsText" text="BORED">
      <formula>NOT(ISERROR(SEARCH("BORED",I24)))</formula>
    </cfRule>
    <cfRule type="containsText" dxfId="162" priority="8" operator="containsText" text="HAPPY">
      <formula>NOT(ISERROR(SEARCH("HAPPY",I24)))</formula>
    </cfRule>
  </conditionalFormatting>
  <conditionalFormatting sqref="I22:M22">
    <cfRule type="containsText" dxfId="161" priority="3" operator="containsText" text="X">
      <formula>NOT(ISERROR(SEARCH("X",I22)))</formula>
    </cfRule>
  </conditionalFormatting>
  <conditionalFormatting sqref="I23:M23">
    <cfRule type="containsText" dxfId="16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FCFD9C1-A9BC-4EBE-BA48-8DE87AD2E0B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083CBCC2-3F2D-48C1-9C66-C2F633B6261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1F4D63F8-7303-4FBA-84BE-44C47399DBA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F7B3B948-F71F-438C-BC0B-837F91E2B26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89509C2-AB2B-4561-9C0B-B28944749692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066482E-8C56-478B-A90D-70855E830179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70E42CAF-D104-4DFB-999F-A11D1CC6DE39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369CC97-CE67-46D9-9CA4-CDEA864D291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141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"FSG01"</f>
        <v>FSG01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327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-18179999</v>
      </c>
      <c r="J9" s="11">
        <v>0</v>
      </c>
      <c r="K9" s="11">
        <v>-2354545</v>
      </c>
      <c r="L9" s="11">
        <v>-7245454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-18179999</v>
      </c>
      <c r="J10" s="15">
        <v>0</v>
      </c>
      <c r="K10" s="15">
        <v>-2354545</v>
      </c>
      <c r="L10" s="15">
        <v>-7245454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L-FSG01</v>
      </c>
      <c r="F11" s="16"/>
      <c r="G11" s="17" t="s">
        <v>9</v>
      </c>
      <c r="H11" s="18">
        <v>0</v>
      </c>
      <c r="I11" s="18">
        <v>19998000</v>
      </c>
      <c r="J11" s="18">
        <v>0</v>
      </c>
      <c r="K11" s="18">
        <v>2590000</v>
      </c>
      <c r="L11" s="18">
        <v>7970000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19998000</v>
      </c>
      <c r="J12" s="20">
        <v>0</v>
      </c>
      <c r="K12" s="20">
        <v>2590000</v>
      </c>
      <c r="L12" s="20">
        <v>7970000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5</v>
      </c>
      <c r="J13" s="21">
        <v>0</v>
      </c>
      <c r="K13" s="21">
        <v>1</v>
      </c>
      <c r="L13" s="21">
        <v>3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5</v>
      </c>
      <c r="J15" s="21">
        <v>0</v>
      </c>
      <c r="K15" s="21">
        <v>1</v>
      </c>
      <c r="L15" s="21">
        <v>3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19998000</v>
      </c>
      <c r="J16" s="20">
        <v>0</v>
      </c>
      <c r="K16" s="20">
        <v>2590000</v>
      </c>
      <c r="L16" s="20">
        <v>7970000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19998000</v>
      </c>
      <c r="J17" s="25">
        <v>0</v>
      </c>
      <c r="K17" s="25">
        <v>2590000</v>
      </c>
      <c r="L17" s="25">
        <v>7970000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-18179999</v>
      </c>
      <c r="J18" s="26">
        <v>0</v>
      </c>
      <c r="K18" s="26">
        <v>-2354545</v>
      </c>
      <c r="L18" s="26">
        <v>-7245454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-18179999</v>
      </c>
      <c r="J19" s="11">
        <v>0</v>
      </c>
      <c r="K19" s="11">
        <v>-2354545</v>
      </c>
      <c r="L19" s="11">
        <v>-7245454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59" priority="46" operator="containsText" text="#">
      <formula>NOT(ISERROR(SEARCH("#",H22)))</formula>
    </cfRule>
    <cfRule type="containsText" dxfId="1558" priority="50" operator="containsText" text="BORED">
      <formula>NOT(ISERROR(SEARCH("BORED",H22)))</formula>
    </cfRule>
    <cfRule type="containsText" dxfId="155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56" priority="27" operator="containsText" text="X">
      <formula>NOT(ISERROR(SEARCH("X",H24)))</formula>
    </cfRule>
    <cfRule type="containsText" dxfId="1555" priority="30" operator="containsText" text="#">
      <formula>NOT(ISERROR(SEARCH("#",H24)))</formula>
    </cfRule>
    <cfRule type="containsText" dxfId="1554" priority="33" operator="containsText" text="BORED">
      <formula>NOT(ISERROR(SEARCH("BORED",H24)))</formula>
    </cfRule>
    <cfRule type="containsText" dxfId="1553" priority="34" operator="containsText" text="HAPPY">
      <formula>NOT(ISERROR(SEARCH("HAPPY",H24)))</formula>
    </cfRule>
  </conditionalFormatting>
  <conditionalFormatting sqref="H22">
    <cfRule type="containsText" dxfId="1552" priority="29" operator="containsText" text="X">
      <formula>NOT(ISERROR(SEARCH("X",H22)))</formula>
    </cfRule>
  </conditionalFormatting>
  <conditionalFormatting sqref="H23">
    <cfRule type="containsText" dxfId="1551" priority="28" operator="containsText" text="X">
      <formula>NOT(ISERROR(SEARCH("X",H23)))</formula>
    </cfRule>
  </conditionalFormatting>
  <conditionalFormatting sqref="I22:M23">
    <cfRule type="containsText" dxfId="1546" priority="20" operator="containsText" text="#">
      <formula>NOT(ISERROR(SEARCH("#",I22)))</formula>
    </cfRule>
    <cfRule type="containsText" dxfId="1545" priority="24" operator="containsText" text="BORED">
      <formula>NOT(ISERROR(SEARCH("BORED",I22)))</formula>
    </cfRule>
    <cfRule type="containsText" dxfId="154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43" priority="1" operator="containsText" text="X">
      <formula>NOT(ISERROR(SEARCH("X",I24)))</formula>
    </cfRule>
    <cfRule type="containsText" dxfId="1542" priority="4" operator="containsText" text="#">
      <formula>NOT(ISERROR(SEARCH("#",I24)))</formula>
    </cfRule>
    <cfRule type="containsText" dxfId="1541" priority="7" operator="containsText" text="BORED">
      <formula>NOT(ISERROR(SEARCH("BORED",I24)))</formula>
    </cfRule>
    <cfRule type="containsText" dxfId="1540" priority="8" operator="containsText" text="HAPPY">
      <formula>NOT(ISERROR(SEARCH("HAPPY",I24)))</formula>
    </cfRule>
  </conditionalFormatting>
  <conditionalFormatting sqref="I22:M22">
    <cfRule type="containsText" dxfId="1539" priority="3" operator="containsText" text="X">
      <formula>NOT(ISERROR(SEARCH("X",I22)))</formula>
    </cfRule>
  </conditionalFormatting>
  <conditionalFormatting sqref="I23:M23">
    <cfRule type="containsText" dxfId="153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FC3AA8B-E1BF-4B7F-8D25-ABD4A2064E13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ACFE3D3-8F9B-461E-92E6-B5B42363838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C3F9EEE-8C35-4C7D-AA7B-383BB95C019E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78AC54B9-2A8C-48E9-AB3D-76594E936E23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9CF9E0D0-BE24-443A-8FC4-811425E5ABCE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FF45B03B-3969-473B-9923-7420497C528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D6CEF61F-0136-472C-9E21-3EFA925E808F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CE59AF2-6218-4E4B-BE34-19071386C40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303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"SSG33"</f>
        <v>SSG33</v>
      </c>
    </row>
    <row r="6" spans="1:16" ht="20.25" x14ac:dyDescent="0.4">
      <c r="B6" s="4" t="s">
        <v>19</v>
      </c>
      <c r="C6" s="3">
        <f ca="1">MONTH(TODAY())</f>
        <v>5</v>
      </c>
      <c r="G6" s="37" t="s">
        <v>381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-10771817</v>
      </c>
      <c r="I9" s="11">
        <v>-20053634</v>
      </c>
      <c r="J9" s="11">
        <v>-15738502</v>
      </c>
      <c r="K9" s="11">
        <v>-4437272</v>
      </c>
      <c r="L9" s="11">
        <v>-14027818</v>
      </c>
      <c r="M9" s="11">
        <v>-692727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-10771817</v>
      </c>
      <c r="I10" s="15">
        <v>-20053634</v>
      </c>
      <c r="J10" s="15">
        <v>-15738502</v>
      </c>
      <c r="K10" s="15">
        <v>-4437272</v>
      </c>
      <c r="L10" s="15">
        <v>-14027818</v>
      </c>
      <c r="M10" s="15">
        <v>-692727</v>
      </c>
    </row>
    <row r="11" spans="1:16" ht="18.75" x14ac:dyDescent="0.3">
      <c r="B11" s="4" t="s">
        <v>22</v>
      </c>
      <c r="C11" s="3" t="str">
        <f>"L-"&amp;$G$5</f>
        <v>L-SSG33</v>
      </c>
      <c r="F11" s="16"/>
      <c r="G11" s="17" t="s">
        <v>9</v>
      </c>
      <c r="H11" s="18">
        <v>11849000</v>
      </c>
      <c r="I11" s="18">
        <v>22059000</v>
      </c>
      <c r="J11" s="18">
        <v>17312350</v>
      </c>
      <c r="K11" s="18">
        <v>4881000</v>
      </c>
      <c r="L11" s="18">
        <v>15430600</v>
      </c>
      <c r="M11" s="18">
        <v>762000</v>
      </c>
    </row>
    <row r="12" spans="1:16" ht="18.75" x14ac:dyDescent="0.3">
      <c r="F12" s="16"/>
      <c r="G12" s="19" t="s">
        <v>11</v>
      </c>
      <c r="H12" s="20">
        <v>11849000</v>
      </c>
      <c r="I12" s="20">
        <v>22059000</v>
      </c>
      <c r="J12" s="20">
        <v>17312350</v>
      </c>
      <c r="K12" s="20">
        <v>4881000</v>
      </c>
      <c r="L12" s="20">
        <v>15430600</v>
      </c>
      <c r="M12" s="20">
        <v>762000</v>
      </c>
    </row>
    <row r="13" spans="1:16" ht="18.75" x14ac:dyDescent="0.3">
      <c r="F13" s="16"/>
      <c r="G13" s="17" t="s">
        <v>13</v>
      </c>
      <c r="H13" s="21">
        <v>15</v>
      </c>
      <c r="I13" s="21">
        <v>22</v>
      </c>
      <c r="J13" s="21">
        <v>25</v>
      </c>
      <c r="K13" s="21">
        <v>11</v>
      </c>
      <c r="L13" s="21">
        <v>23</v>
      </c>
      <c r="M13" s="21">
        <v>2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15</v>
      </c>
      <c r="I15" s="21">
        <v>22</v>
      </c>
      <c r="J15" s="21">
        <v>25</v>
      </c>
      <c r="K15" s="21">
        <v>11</v>
      </c>
      <c r="L15" s="21">
        <v>23</v>
      </c>
      <c r="M15" s="21">
        <v>2</v>
      </c>
    </row>
    <row r="16" spans="1:16" ht="18.75" x14ac:dyDescent="0.35">
      <c r="F16" s="23"/>
      <c r="G16" s="19" t="s">
        <v>11</v>
      </c>
      <c r="H16" s="20">
        <v>11849000</v>
      </c>
      <c r="I16" s="20">
        <v>22059000</v>
      </c>
      <c r="J16" s="20">
        <v>17312350</v>
      </c>
      <c r="K16" s="20">
        <v>4881000</v>
      </c>
      <c r="L16" s="20">
        <v>15430600</v>
      </c>
      <c r="M16" s="20">
        <v>762000</v>
      </c>
      <c r="P16" s="24"/>
    </row>
    <row r="17" spans="6:13" ht="18.75" x14ac:dyDescent="0.35">
      <c r="F17" s="23"/>
      <c r="G17" s="17" t="s">
        <v>9</v>
      </c>
      <c r="H17" s="25">
        <v>11849000</v>
      </c>
      <c r="I17" s="25">
        <v>22059000</v>
      </c>
      <c r="J17" s="25">
        <v>17312350</v>
      </c>
      <c r="K17" s="25">
        <v>4881000</v>
      </c>
      <c r="L17" s="25">
        <v>15430600</v>
      </c>
      <c r="M17" s="25">
        <v>762000</v>
      </c>
    </row>
    <row r="18" spans="6:13" ht="18.75" x14ac:dyDescent="0.3">
      <c r="F18" s="16"/>
      <c r="G18" s="14" t="s">
        <v>17</v>
      </c>
      <c r="H18" s="26">
        <v>-10771817</v>
      </c>
      <c r="I18" s="26">
        <v>-20053634</v>
      </c>
      <c r="J18" s="26">
        <v>-15738502</v>
      </c>
      <c r="K18" s="26">
        <v>-4437272</v>
      </c>
      <c r="L18" s="26">
        <v>-14027818</v>
      </c>
      <c r="M18" s="26">
        <v>-692727</v>
      </c>
    </row>
    <row r="19" spans="6:13" ht="18.75" x14ac:dyDescent="0.3">
      <c r="F19" s="16"/>
      <c r="G19" s="10" t="s">
        <v>16</v>
      </c>
      <c r="H19" s="11">
        <v>-10771817</v>
      </c>
      <c r="I19" s="11">
        <v>-20053634</v>
      </c>
      <c r="J19" s="11">
        <v>-15738502</v>
      </c>
      <c r="K19" s="11">
        <v>-4437272</v>
      </c>
      <c r="L19" s="11">
        <v>-14027818</v>
      </c>
      <c r="M19" s="11">
        <v>-692727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5" priority="46" operator="containsText" text="#">
      <formula>NOT(ISERROR(SEARCH("#",H22)))</formula>
    </cfRule>
    <cfRule type="containsText" dxfId="154" priority="50" operator="containsText" text="BORED">
      <formula>NOT(ISERROR(SEARCH("BORED",H22)))</formula>
    </cfRule>
    <cfRule type="containsText" dxfId="15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2" priority="27" operator="containsText" text="X">
      <formula>NOT(ISERROR(SEARCH("X",H24)))</formula>
    </cfRule>
    <cfRule type="containsText" dxfId="151" priority="30" operator="containsText" text="#">
      <formula>NOT(ISERROR(SEARCH("#",H24)))</formula>
    </cfRule>
    <cfRule type="containsText" dxfId="150" priority="33" operator="containsText" text="BORED">
      <formula>NOT(ISERROR(SEARCH("BORED",H24)))</formula>
    </cfRule>
    <cfRule type="containsText" dxfId="149" priority="34" operator="containsText" text="HAPPY">
      <formula>NOT(ISERROR(SEARCH("HAPPY",H24)))</formula>
    </cfRule>
  </conditionalFormatting>
  <conditionalFormatting sqref="H22">
    <cfRule type="containsText" dxfId="148" priority="29" operator="containsText" text="X">
      <formula>NOT(ISERROR(SEARCH("X",H22)))</formula>
    </cfRule>
  </conditionalFormatting>
  <conditionalFormatting sqref="H23">
    <cfRule type="containsText" dxfId="147" priority="28" operator="containsText" text="X">
      <formula>NOT(ISERROR(SEARCH("X",H23)))</formula>
    </cfRule>
  </conditionalFormatting>
  <conditionalFormatting sqref="I22:M23">
    <cfRule type="containsText" dxfId="142" priority="20" operator="containsText" text="#">
      <formula>NOT(ISERROR(SEARCH("#",I22)))</formula>
    </cfRule>
    <cfRule type="containsText" dxfId="141" priority="24" operator="containsText" text="BORED">
      <formula>NOT(ISERROR(SEARCH("BORED",I22)))</formula>
    </cfRule>
    <cfRule type="containsText" dxfId="14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39" priority="1" operator="containsText" text="X">
      <formula>NOT(ISERROR(SEARCH("X",I24)))</formula>
    </cfRule>
    <cfRule type="containsText" dxfId="138" priority="4" operator="containsText" text="#">
      <formula>NOT(ISERROR(SEARCH("#",I24)))</formula>
    </cfRule>
    <cfRule type="containsText" dxfId="137" priority="7" operator="containsText" text="BORED">
      <formula>NOT(ISERROR(SEARCH("BORED",I24)))</formula>
    </cfRule>
    <cfRule type="containsText" dxfId="136" priority="8" operator="containsText" text="HAPPY">
      <formula>NOT(ISERROR(SEARCH("HAPPY",I24)))</formula>
    </cfRule>
  </conditionalFormatting>
  <conditionalFormatting sqref="I22:M22">
    <cfRule type="containsText" dxfId="135" priority="3" operator="containsText" text="X">
      <formula>NOT(ISERROR(SEARCH("X",I22)))</formula>
    </cfRule>
  </conditionalFormatting>
  <conditionalFormatting sqref="I23:M23">
    <cfRule type="containsText" dxfId="13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09D7E21A-ADBE-44B0-8F61-5B22702527A6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6A7FF457-1D6E-4C43-B54E-FDB9F514B526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B438B83-4A44-47DE-9BC3-32392B60A7D6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64C092D2-7C58-42B9-A456-78F2A8CCD3A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220CC957-A6CC-479A-A368-2BE51D8978C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EE66BE2-D18F-4D34-BEBB-808EE68C0068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2314FBF4-9988-49A8-A220-155E552B5A03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A614E09-1A48-4228-B3E0-0024153D935E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306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"SSG34"</f>
        <v>SSG34</v>
      </c>
    </row>
    <row r="6" spans="1:16" ht="20.25" x14ac:dyDescent="0.4">
      <c r="B6" s="4" t="s">
        <v>19</v>
      </c>
      <c r="C6" s="3">
        <f ca="1">MONTH(TODAY())</f>
        <v>5</v>
      </c>
      <c r="G6" s="37" t="s">
        <v>382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 t="e">
        <v>#VALUE!</v>
      </c>
      <c r="I9" s="11" t="e">
        <v>#VALUE!</v>
      </c>
      <c r="J9" s="11" t="e">
        <v>#VALUE!</v>
      </c>
      <c r="K9" s="11" t="e">
        <v>#VALUE!</v>
      </c>
      <c r="L9" s="11" t="e">
        <v>#VALUE!</v>
      </c>
      <c r="M9" s="11" t="e">
        <v>#VALUE!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 t="e">
        <v>#VALUE!</v>
      </c>
      <c r="I10" s="15" t="e">
        <v>#VALUE!</v>
      </c>
      <c r="J10" s="15" t="e">
        <v>#VALUE!</v>
      </c>
      <c r="K10" s="15" t="e">
        <v>#VALUE!</v>
      </c>
      <c r="L10" s="15" t="e">
        <v>#VALUE!</v>
      </c>
      <c r="M10" s="15" t="e">
        <v>#VALUE!</v>
      </c>
    </row>
    <row r="11" spans="1:16" ht="18.75" x14ac:dyDescent="0.3">
      <c r="B11" s="4" t="s">
        <v>22</v>
      </c>
      <c r="C11" s="3" t="str">
        <f>"L-"&amp;$G$5</f>
        <v>L-SSG34</v>
      </c>
      <c r="F11" s="16"/>
      <c r="G11" s="17" t="s">
        <v>9</v>
      </c>
      <c r="H11" s="18" t="e">
        <v>#VALUE!</v>
      </c>
      <c r="I11" s="18" t="e">
        <v>#VALUE!</v>
      </c>
      <c r="J11" s="18" t="e">
        <v>#VALUE!</v>
      </c>
      <c r="K11" s="18" t="e">
        <v>#VALUE!</v>
      </c>
      <c r="L11" s="18" t="e">
        <v>#VALUE!</v>
      </c>
      <c r="M11" s="18" t="e">
        <v>#VALUE!</v>
      </c>
    </row>
    <row r="12" spans="1:16" ht="18.75" x14ac:dyDescent="0.3">
      <c r="F12" s="16"/>
      <c r="G12" s="19" t="s">
        <v>11</v>
      </c>
      <c r="H12" s="20" t="e">
        <v>#VALUE!</v>
      </c>
      <c r="I12" s="20" t="e">
        <v>#VALUE!</v>
      </c>
      <c r="J12" s="20" t="e">
        <v>#VALUE!</v>
      </c>
      <c r="K12" s="20" t="e">
        <v>#VALUE!</v>
      </c>
      <c r="L12" s="20" t="e">
        <v>#VALUE!</v>
      </c>
      <c r="M12" s="20" t="e">
        <v>#VALUE!</v>
      </c>
    </row>
    <row r="13" spans="1:16" ht="18.75" x14ac:dyDescent="0.3">
      <c r="F13" s="16"/>
      <c r="G13" s="17" t="s">
        <v>13</v>
      </c>
      <c r="H13" s="21" t="e">
        <v>#VALUE!</v>
      </c>
      <c r="I13" s="21" t="e">
        <v>#VALUE!</v>
      </c>
      <c r="J13" s="21" t="e">
        <v>#VALUE!</v>
      </c>
      <c r="K13" s="21" t="e">
        <v>#VALUE!</v>
      </c>
      <c r="L13" s="21" t="e">
        <v>#VALUE!</v>
      </c>
      <c r="M13" s="21" t="e">
        <v>#VALUE!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58</v>
      </c>
      <c r="I15" s="21">
        <v>56</v>
      </c>
      <c r="J15" s="21">
        <v>23</v>
      </c>
      <c r="K15" s="21">
        <v>28</v>
      </c>
      <c r="L15" s="21">
        <v>31</v>
      </c>
      <c r="M15" s="21">
        <v>7</v>
      </c>
    </row>
    <row r="16" spans="1:16" ht="18.75" x14ac:dyDescent="0.35">
      <c r="F16" s="23"/>
      <c r="G16" s="19" t="s">
        <v>11</v>
      </c>
      <c r="H16" s="20">
        <v>76595300</v>
      </c>
      <c r="I16" s="20">
        <v>45833800</v>
      </c>
      <c r="J16" s="20">
        <v>19039000</v>
      </c>
      <c r="K16" s="20">
        <v>19911000</v>
      </c>
      <c r="L16" s="20">
        <v>25162000</v>
      </c>
      <c r="M16" s="20">
        <v>4214000</v>
      </c>
      <c r="P16" s="24"/>
    </row>
    <row r="17" spans="6:13" ht="18.75" x14ac:dyDescent="0.35">
      <c r="F17" s="23"/>
      <c r="G17" s="17" t="s">
        <v>9</v>
      </c>
      <c r="H17" s="25">
        <v>76595300</v>
      </c>
      <c r="I17" s="25">
        <v>45833800</v>
      </c>
      <c r="J17" s="25">
        <v>19039000</v>
      </c>
      <c r="K17" s="25">
        <v>19911000</v>
      </c>
      <c r="L17" s="25">
        <v>25162000</v>
      </c>
      <c r="M17" s="25">
        <v>4214000</v>
      </c>
    </row>
    <row r="18" spans="6:13" ht="18.75" x14ac:dyDescent="0.3">
      <c r="F18" s="16"/>
      <c r="G18" s="14" t="s">
        <v>17</v>
      </c>
      <c r="H18" s="26">
        <v>-69632085</v>
      </c>
      <c r="I18" s="26">
        <v>-41667087</v>
      </c>
      <c r="J18" s="26">
        <v>-17308182</v>
      </c>
      <c r="K18" s="26">
        <v>-18100906</v>
      </c>
      <c r="L18" s="26">
        <v>-22874545</v>
      </c>
      <c r="M18" s="26">
        <v>-3830908</v>
      </c>
    </row>
    <row r="19" spans="6:13" ht="18.75" x14ac:dyDescent="0.3">
      <c r="F19" s="16"/>
      <c r="G19" s="10" t="s">
        <v>16</v>
      </c>
      <c r="H19" s="11">
        <v>-69632085</v>
      </c>
      <c r="I19" s="11">
        <v>-41667087</v>
      </c>
      <c r="J19" s="11">
        <v>-17308182</v>
      </c>
      <c r="K19" s="11">
        <v>-18100906</v>
      </c>
      <c r="L19" s="11">
        <v>-22874545</v>
      </c>
      <c r="M19" s="11">
        <v>-3830908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e">
        <f>IF(H$13=H$15,"=","X")</f>
        <v>#VALUE!</v>
      </c>
      <c r="I22" s="29" t="e">
        <f t="shared" ref="I22:M22" si="0">IF(I$13=I$15,"=","X")</f>
        <v>#VALUE!</v>
      </c>
      <c r="J22" s="29" t="e">
        <f t="shared" si="0"/>
        <v>#VALUE!</v>
      </c>
      <c r="K22" s="29" t="e">
        <f t="shared" si="0"/>
        <v>#VALUE!</v>
      </c>
      <c r="L22" s="29" t="e">
        <f t="shared" si="0"/>
        <v>#VALUE!</v>
      </c>
      <c r="M22" s="29" t="e">
        <f t="shared" si="0"/>
        <v>#VALUE!</v>
      </c>
    </row>
    <row r="23" spans="6:13" ht="18.75" customHeight="1" x14ac:dyDescent="0.35">
      <c r="F23" s="39"/>
      <c r="G23" s="34" t="s">
        <v>27</v>
      </c>
      <c r="H23" s="29" t="e">
        <f>IF(AND(ROUND(H11,0)=ROUND(H12,0),ROUND(H16,0)=ROUND(H17,0),ROUND(H12,0)=ROUND(H16,0)),"=","X")</f>
        <v>#VALUE!</v>
      </c>
      <c r="I23" s="29" t="e">
        <f t="shared" ref="I23:M23" si="1">IF(AND(ROUND(I11,0)=ROUND(I12,0),ROUND(I16,0)=ROUND(I17,0),ROUND(I12,0)=ROUND(I16,0)),"=","X")</f>
        <v>#VALUE!</v>
      </c>
      <c r="J23" s="29" t="e">
        <f t="shared" si="1"/>
        <v>#VALUE!</v>
      </c>
      <c r="K23" s="29" t="e">
        <f t="shared" si="1"/>
        <v>#VALUE!</v>
      </c>
      <c r="L23" s="29" t="e">
        <f t="shared" si="1"/>
        <v>#VALUE!</v>
      </c>
      <c r="M23" s="29" t="e">
        <f t="shared" si="1"/>
        <v>#VALUE!</v>
      </c>
    </row>
    <row r="24" spans="6:13" ht="18.75" x14ac:dyDescent="0.35">
      <c r="F24" s="39"/>
      <c r="G24" s="30" t="s">
        <v>16</v>
      </c>
      <c r="H24" s="29" t="e">
        <f>IF(AND(ROUND(H$9,0)=ROUND(H$10,0),ROUND(H$18,0)=ROUND(H$19,0),ROUND(H$9,0)=ROUND(H$19,0)),"=","X")</f>
        <v>#VALUE!</v>
      </c>
      <c r="I24" s="29" t="e">
        <f t="shared" ref="I24:M24" si="2">IF(AND(ROUND(I$9,0)=ROUND(I$10,0),ROUND(I$18,0)=ROUND(I$19,0),ROUND(I$9,0)=ROUND(I$19,0)),"=","X")</f>
        <v>#VALUE!</v>
      </c>
      <c r="J24" s="29" t="e">
        <f t="shared" si="2"/>
        <v>#VALUE!</v>
      </c>
      <c r="K24" s="29" t="e">
        <f t="shared" si="2"/>
        <v>#VALUE!</v>
      </c>
      <c r="L24" s="29" t="e">
        <f t="shared" si="2"/>
        <v>#VALUE!</v>
      </c>
      <c r="M24" s="29" t="e">
        <f t="shared" si="2"/>
        <v>#VALUE!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29" priority="46" operator="containsText" text="#">
      <formula>NOT(ISERROR(SEARCH("#",H22)))</formula>
    </cfRule>
    <cfRule type="containsText" dxfId="128" priority="50" operator="containsText" text="BORED">
      <formula>NOT(ISERROR(SEARCH("BORED",H22)))</formula>
    </cfRule>
    <cfRule type="containsText" dxfId="127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26" priority="27" operator="containsText" text="X">
      <formula>NOT(ISERROR(SEARCH("X",H24)))</formula>
    </cfRule>
    <cfRule type="containsText" dxfId="125" priority="30" operator="containsText" text="#">
      <formula>NOT(ISERROR(SEARCH("#",H24)))</formula>
    </cfRule>
    <cfRule type="containsText" dxfId="124" priority="33" operator="containsText" text="BORED">
      <formula>NOT(ISERROR(SEARCH("BORED",H24)))</formula>
    </cfRule>
    <cfRule type="containsText" dxfId="123" priority="34" operator="containsText" text="HAPPY">
      <formula>NOT(ISERROR(SEARCH("HAPPY",H24)))</formula>
    </cfRule>
  </conditionalFormatting>
  <conditionalFormatting sqref="H22">
    <cfRule type="containsText" dxfId="122" priority="29" operator="containsText" text="X">
      <formula>NOT(ISERROR(SEARCH("X",H22)))</formula>
    </cfRule>
  </conditionalFormatting>
  <conditionalFormatting sqref="H23">
    <cfRule type="containsText" dxfId="121" priority="28" operator="containsText" text="X">
      <formula>NOT(ISERROR(SEARCH("X",H23)))</formula>
    </cfRule>
  </conditionalFormatting>
  <conditionalFormatting sqref="I22:M23">
    <cfRule type="containsText" dxfId="116" priority="20" operator="containsText" text="#">
      <formula>NOT(ISERROR(SEARCH("#",I22)))</formula>
    </cfRule>
    <cfRule type="containsText" dxfId="115" priority="24" operator="containsText" text="BORED">
      <formula>NOT(ISERROR(SEARCH("BORED",I22)))</formula>
    </cfRule>
    <cfRule type="containsText" dxfId="114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13" priority="1" operator="containsText" text="X">
      <formula>NOT(ISERROR(SEARCH("X",I24)))</formula>
    </cfRule>
    <cfRule type="containsText" dxfId="112" priority="4" operator="containsText" text="#">
      <formula>NOT(ISERROR(SEARCH("#",I24)))</formula>
    </cfRule>
    <cfRule type="containsText" dxfId="111" priority="7" operator="containsText" text="BORED">
      <formula>NOT(ISERROR(SEARCH("BORED",I24)))</formula>
    </cfRule>
    <cfRule type="containsText" dxfId="110" priority="8" operator="containsText" text="HAPPY">
      <formula>NOT(ISERROR(SEARCH("HAPPY",I24)))</formula>
    </cfRule>
  </conditionalFormatting>
  <conditionalFormatting sqref="I22:M22">
    <cfRule type="containsText" dxfId="109" priority="3" operator="containsText" text="X">
      <formula>NOT(ISERROR(SEARCH("X",I22)))</formula>
    </cfRule>
  </conditionalFormatting>
  <conditionalFormatting sqref="I23:M23">
    <cfRule type="containsText" dxfId="108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94D4980-4C0E-4739-A0D6-6534DA6BF2AD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D5914C5C-F42A-4FD2-9D4F-AA142162809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A59C9F6-D9C5-463A-9E06-6728AAEB740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8635A34D-BD0F-4B22-957E-351BF0E2ABB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C81A0DC-6F12-44A4-9F4F-2689A077DE73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02AFE255-FDCD-49E3-B95A-3DBF8A51BE6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7AFE8310-703F-4BB7-8A30-06EC3F9B129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327A75C4-5F48-4E4A-947D-7A5D349C9FB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309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"VHN01"</f>
        <v>VHN01</v>
      </c>
    </row>
    <row r="6" spans="1:16" ht="20.25" x14ac:dyDescent="0.4">
      <c r="B6" s="4" t="s">
        <v>19</v>
      </c>
      <c r="C6" s="3">
        <f ca="1">MONTH(TODAY())</f>
        <v>5</v>
      </c>
      <c r="G6" s="37" t="s">
        <v>383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-568181</v>
      </c>
      <c r="I9" s="11">
        <v>-3372727</v>
      </c>
      <c r="J9" s="11">
        <v>-4068182</v>
      </c>
      <c r="K9" s="11">
        <v>0</v>
      </c>
      <c r="L9" s="11">
        <v>-99091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-568181</v>
      </c>
      <c r="I10" s="15">
        <v>-3372727</v>
      </c>
      <c r="J10" s="15">
        <v>-4068182</v>
      </c>
      <c r="K10" s="15">
        <v>0</v>
      </c>
      <c r="L10" s="15">
        <v>-99091</v>
      </c>
      <c r="M10" s="15">
        <v>0</v>
      </c>
    </row>
    <row r="11" spans="1:16" ht="18.75" x14ac:dyDescent="0.3">
      <c r="B11" s="4" t="s">
        <v>22</v>
      </c>
      <c r="C11" s="3" t="str">
        <f>"L-"&amp;$G$5</f>
        <v>L-VHN01</v>
      </c>
      <c r="F11" s="16"/>
      <c r="G11" s="17" t="s">
        <v>9</v>
      </c>
      <c r="H11" s="18">
        <v>625000</v>
      </c>
      <c r="I11" s="18">
        <v>3710000</v>
      </c>
      <c r="J11" s="18">
        <v>4475000</v>
      </c>
      <c r="K11" s="18">
        <v>0</v>
      </c>
      <c r="L11" s="18">
        <v>109000</v>
      </c>
      <c r="M11" s="18">
        <v>0</v>
      </c>
    </row>
    <row r="12" spans="1:16" ht="18.75" x14ac:dyDescent="0.3">
      <c r="F12" s="16"/>
      <c r="G12" s="19" t="s">
        <v>11</v>
      </c>
      <c r="H12" s="20">
        <v>625000</v>
      </c>
      <c r="I12" s="20">
        <v>3710000</v>
      </c>
      <c r="J12" s="20">
        <v>4475000</v>
      </c>
      <c r="K12" s="20">
        <v>0</v>
      </c>
      <c r="L12" s="20">
        <v>109000</v>
      </c>
      <c r="M12" s="20">
        <v>0</v>
      </c>
    </row>
    <row r="13" spans="1:16" ht="18.75" x14ac:dyDescent="0.3">
      <c r="F13" s="16"/>
      <c r="G13" s="17" t="s">
        <v>13</v>
      </c>
      <c r="H13" s="21">
        <v>4</v>
      </c>
      <c r="I13" s="21">
        <v>7</v>
      </c>
      <c r="J13" s="21">
        <v>3</v>
      </c>
      <c r="K13" s="21">
        <v>9</v>
      </c>
      <c r="L13" s="21">
        <v>3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7</v>
      </c>
      <c r="J15" s="21">
        <v>3</v>
      </c>
      <c r="K15" s="21">
        <v>9</v>
      </c>
      <c r="L15" s="21">
        <v>3</v>
      </c>
      <c r="M15" s="21">
        <v>0</v>
      </c>
    </row>
    <row r="16" spans="1:16" ht="18.75" x14ac:dyDescent="0.35">
      <c r="F16" s="23"/>
      <c r="G16" s="19" t="s">
        <v>11</v>
      </c>
      <c r="H16" s="20">
        <v>625000</v>
      </c>
      <c r="I16" s="20">
        <v>3710000</v>
      </c>
      <c r="J16" s="20">
        <v>4475000</v>
      </c>
      <c r="K16" s="20">
        <v>0</v>
      </c>
      <c r="L16" s="20">
        <v>109000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625000</v>
      </c>
      <c r="I17" s="25">
        <v>3710000</v>
      </c>
      <c r="J17" s="25">
        <v>4475000</v>
      </c>
      <c r="K17" s="25">
        <v>0</v>
      </c>
      <c r="L17" s="25">
        <v>109000</v>
      </c>
      <c r="M17" s="25">
        <v>0</v>
      </c>
    </row>
    <row r="18" spans="6:13" ht="18.75" x14ac:dyDescent="0.3">
      <c r="F18" s="16"/>
      <c r="G18" s="14" t="s">
        <v>17</v>
      </c>
      <c r="H18" s="26">
        <v>-568181</v>
      </c>
      <c r="I18" s="26">
        <v>-3372727</v>
      </c>
      <c r="J18" s="26">
        <v>-4068182</v>
      </c>
      <c r="K18" s="26">
        <v>0</v>
      </c>
      <c r="L18" s="26">
        <v>-99091</v>
      </c>
      <c r="M18" s="26">
        <v>0</v>
      </c>
    </row>
    <row r="19" spans="6:13" ht="18.75" x14ac:dyDescent="0.3">
      <c r="F19" s="16"/>
      <c r="G19" s="10" t="s">
        <v>16</v>
      </c>
      <c r="H19" s="11">
        <v>-568181</v>
      </c>
      <c r="I19" s="11">
        <v>-3372727</v>
      </c>
      <c r="J19" s="11">
        <v>-4068182</v>
      </c>
      <c r="K19" s="11">
        <v>0</v>
      </c>
      <c r="L19" s="11">
        <v>-99091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03" priority="46" operator="containsText" text="#">
      <formula>NOT(ISERROR(SEARCH("#",H22)))</formula>
    </cfRule>
    <cfRule type="containsText" dxfId="102" priority="50" operator="containsText" text="BORED">
      <formula>NOT(ISERROR(SEARCH("BORED",H22)))</formula>
    </cfRule>
    <cfRule type="containsText" dxfId="10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00" priority="27" operator="containsText" text="X">
      <formula>NOT(ISERROR(SEARCH("X",H24)))</formula>
    </cfRule>
    <cfRule type="containsText" dxfId="99" priority="30" operator="containsText" text="#">
      <formula>NOT(ISERROR(SEARCH("#",H24)))</formula>
    </cfRule>
    <cfRule type="containsText" dxfId="98" priority="33" operator="containsText" text="BORED">
      <formula>NOT(ISERROR(SEARCH("BORED",H24)))</formula>
    </cfRule>
    <cfRule type="containsText" dxfId="97" priority="34" operator="containsText" text="HAPPY">
      <formula>NOT(ISERROR(SEARCH("HAPPY",H24)))</formula>
    </cfRule>
  </conditionalFormatting>
  <conditionalFormatting sqref="H22">
    <cfRule type="containsText" dxfId="96" priority="29" operator="containsText" text="X">
      <formula>NOT(ISERROR(SEARCH("X",H22)))</formula>
    </cfRule>
  </conditionalFormatting>
  <conditionalFormatting sqref="H23">
    <cfRule type="containsText" dxfId="95" priority="28" operator="containsText" text="X">
      <formula>NOT(ISERROR(SEARCH("X",H23)))</formula>
    </cfRule>
  </conditionalFormatting>
  <conditionalFormatting sqref="I22:M23">
    <cfRule type="containsText" dxfId="90" priority="20" operator="containsText" text="#">
      <formula>NOT(ISERROR(SEARCH("#",I22)))</formula>
    </cfRule>
    <cfRule type="containsText" dxfId="89" priority="24" operator="containsText" text="BORED">
      <formula>NOT(ISERROR(SEARCH("BORED",I22)))</formula>
    </cfRule>
    <cfRule type="containsText" dxfId="8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87" priority="1" operator="containsText" text="X">
      <formula>NOT(ISERROR(SEARCH("X",I24)))</formula>
    </cfRule>
    <cfRule type="containsText" dxfId="86" priority="4" operator="containsText" text="#">
      <formula>NOT(ISERROR(SEARCH("#",I24)))</formula>
    </cfRule>
    <cfRule type="containsText" dxfId="85" priority="7" operator="containsText" text="BORED">
      <formula>NOT(ISERROR(SEARCH("BORED",I24)))</formula>
    </cfRule>
    <cfRule type="containsText" dxfId="84" priority="8" operator="containsText" text="HAPPY">
      <formula>NOT(ISERROR(SEARCH("HAPPY",I24)))</formula>
    </cfRule>
  </conditionalFormatting>
  <conditionalFormatting sqref="I22:M22">
    <cfRule type="containsText" dxfId="83" priority="3" operator="containsText" text="X">
      <formula>NOT(ISERROR(SEARCH("X",I22)))</formula>
    </cfRule>
  </conditionalFormatting>
  <conditionalFormatting sqref="I23:M23">
    <cfRule type="containsText" dxfId="8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1625BAA-8A26-4CFD-9FDA-00F8FBC2D58C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4AD7CA1-527E-4BA9-84DC-9FA7702AA53D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6965685F-C38B-4B8A-A1E8-FEB073296A84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5DC98D2E-4E95-4211-86C4-EE5F10E60732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520A3132-0CAF-4E28-A72E-B0A4B6F19738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4E5DA1DB-BF05-4FD2-A236-F8D85221E30A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AE4317BB-FEA3-4E0E-80D0-948320E8085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2D731148-C3AE-4507-B162-9B88CB8A72A8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312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"VSG01"</f>
        <v>VSG01</v>
      </c>
    </row>
    <row r="6" spans="1:16" ht="20.25" x14ac:dyDescent="0.4">
      <c r="B6" s="4" t="s">
        <v>19</v>
      </c>
      <c r="C6" s="3">
        <f ca="1">MONTH(TODAY())</f>
        <v>5</v>
      </c>
      <c r="G6" s="37" t="s">
        <v>384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-9344546</v>
      </c>
      <c r="I9" s="11">
        <v>-7060909</v>
      </c>
      <c r="J9" s="11">
        <v>-1325454</v>
      </c>
      <c r="K9" s="11">
        <v>-2269091</v>
      </c>
      <c r="L9" s="11">
        <v>-3456363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-9344546</v>
      </c>
      <c r="I10" s="15">
        <v>-7060909</v>
      </c>
      <c r="J10" s="15">
        <v>-1325454</v>
      </c>
      <c r="K10" s="15">
        <v>-2269091</v>
      </c>
      <c r="L10" s="15">
        <v>-3456363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L-VSG01</v>
      </c>
      <c r="F11" s="16"/>
      <c r="G11" s="17" t="s">
        <v>9</v>
      </c>
      <c r="H11" s="18">
        <v>10279000</v>
      </c>
      <c r="I11" s="18">
        <v>7767000</v>
      </c>
      <c r="J11" s="18">
        <v>1458000</v>
      </c>
      <c r="K11" s="18">
        <v>2496000</v>
      </c>
      <c r="L11" s="18">
        <v>3802000</v>
      </c>
      <c r="M11" s="18">
        <v>0</v>
      </c>
    </row>
    <row r="12" spans="1:16" ht="18.75" x14ac:dyDescent="0.3">
      <c r="F12" s="16"/>
      <c r="G12" s="19" t="s">
        <v>11</v>
      </c>
      <c r="H12" s="20">
        <v>10279000</v>
      </c>
      <c r="I12" s="20">
        <v>7767000</v>
      </c>
      <c r="J12" s="20">
        <v>1458000</v>
      </c>
      <c r="K12" s="20">
        <v>2496000</v>
      </c>
      <c r="L12" s="20">
        <v>3802000</v>
      </c>
      <c r="M12" s="20">
        <v>0</v>
      </c>
    </row>
    <row r="13" spans="1:16" ht="18.75" x14ac:dyDescent="0.3">
      <c r="F13" s="16"/>
      <c r="G13" s="17" t="s">
        <v>13</v>
      </c>
      <c r="H13" s="21">
        <v>9</v>
      </c>
      <c r="I13" s="21">
        <v>7</v>
      </c>
      <c r="J13" s="21">
        <v>4</v>
      </c>
      <c r="K13" s="21">
        <v>3</v>
      </c>
      <c r="L13" s="21">
        <v>6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9</v>
      </c>
      <c r="I15" s="21">
        <v>7</v>
      </c>
      <c r="J15" s="21">
        <v>4</v>
      </c>
      <c r="K15" s="21">
        <v>3</v>
      </c>
      <c r="L15" s="21">
        <v>6</v>
      </c>
      <c r="M15" s="21">
        <v>0</v>
      </c>
    </row>
    <row r="16" spans="1:16" ht="18.75" x14ac:dyDescent="0.35">
      <c r="F16" s="23"/>
      <c r="G16" s="19" t="s">
        <v>11</v>
      </c>
      <c r="H16" s="20">
        <v>10279000</v>
      </c>
      <c r="I16" s="20">
        <v>7767000</v>
      </c>
      <c r="J16" s="20">
        <v>1458000</v>
      </c>
      <c r="K16" s="20">
        <v>2496000</v>
      </c>
      <c r="L16" s="20">
        <v>3802000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10279000</v>
      </c>
      <c r="I17" s="25">
        <v>7767000</v>
      </c>
      <c r="J17" s="25">
        <v>1458000</v>
      </c>
      <c r="K17" s="25">
        <v>2496000</v>
      </c>
      <c r="L17" s="25">
        <v>3802000</v>
      </c>
      <c r="M17" s="25">
        <v>0</v>
      </c>
    </row>
    <row r="18" spans="6:13" ht="18.75" x14ac:dyDescent="0.3">
      <c r="F18" s="16"/>
      <c r="G18" s="14" t="s">
        <v>17</v>
      </c>
      <c r="H18" s="26">
        <v>-9344546</v>
      </c>
      <c r="I18" s="26">
        <v>-7060909</v>
      </c>
      <c r="J18" s="26">
        <v>-1325454</v>
      </c>
      <c r="K18" s="26">
        <v>-2269091</v>
      </c>
      <c r="L18" s="26">
        <v>-3456363</v>
      </c>
      <c r="M18" s="26">
        <v>0</v>
      </c>
    </row>
    <row r="19" spans="6:13" ht="18.75" x14ac:dyDescent="0.3">
      <c r="F19" s="16"/>
      <c r="G19" s="10" t="s">
        <v>16</v>
      </c>
      <c r="H19" s="11">
        <v>-9344546</v>
      </c>
      <c r="I19" s="11">
        <v>-7060909</v>
      </c>
      <c r="J19" s="11">
        <v>-1325454</v>
      </c>
      <c r="K19" s="11">
        <v>-2269091</v>
      </c>
      <c r="L19" s="11">
        <v>-3456363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77" priority="46" operator="containsText" text="#">
      <formula>NOT(ISERROR(SEARCH("#",H22)))</formula>
    </cfRule>
    <cfRule type="containsText" dxfId="76" priority="50" operator="containsText" text="BORED">
      <formula>NOT(ISERROR(SEARCH("BORED",H22)))</formula>
    </cfRule>
    <cfRule type="containsText" dxfId="7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74" priority="27" operator="containsText" text="X">
      <formula>NOT(ISERROR(SEARCH("X",H24)))</formula>
    </cfRule>
    <cfRule type="containsText" dxfId="73" priority="30" operator="containsText" text="#">
      <formula>NOT(ISERROR(SEARCH("#",H24)))</formula>
    </cfRule>
    <cfRule type="containsText" dxfId="72" priority="33" operator="containsText" text="BORED">
      <formula>NOT(ISERROR(SEARCH("BORED",H24)))</formula>
    </cfRule>
    <cfRule type="containsText" dxfId="71" priority="34" operator="containsText" text="HAPPY">
      <formula>NOT(ISERROR(SEARCH("HAPPY",H24)))</formula>
    </cfRule>
  </conditionalFormatting>
  <conditionalFormatting sqref="H22">
    <cfRule type="containsText" dxfId="70" priority="29" operator="containsText" text="X">
      <formula>NOT(ISERROR(SEARCH("X",H22)))</formula>
    </cfRule>
  </conditionalFormatting>
  <conditionalFormatting sqref="H23">
    <cfRule type="containsText" dxfId="69" priority="28" operator="containsText" text="X">
      <formula>NOT(ISERROR(SEARCH("X",H23)))</formula>
    </cfRule>
  </conditionalFormatting>
  <conditionalFormatting sqref="I22:M23">
    <cfRule type="containsText" dxfId="64" priority="20" operator="containsText" text="#">
      <formula>NOT(ISERROR(SEARCH("#",I22)))</formula>
    </cfRule>
    <cfRule type="containsText" dxfId="63" priority="24" operator="containsText" text="BORED">
      <formula>NOT(ISERROR(SEARCH("BORED",I22)))</formula>
    </cfRule>
    <cfRule type="containsText" dxfId="6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61" priority="1" operator="containsText" text="X">
      <formula>NOT(ISERROR(SEARCH("X",I24)))</formula>
    </cfRule>
    <cfRule type="containsText" dxfId="60" priority="4" operator="containsText" text="#">
      <formula>NOT(ISERROR(SEARCH("#",I24)))</formula>
    </cfRule>
    <cfRule type="containsText" dxfId="59" priority="7" operator="containsText" text="BORED">
      <formula>NOT(ISERROR(SEARCH("BORED",I24)))</formula>
    </cfRule>
    <cfRule type="containsText" dxfId="58" priority="8" operator="containsText" text="HAPPY">
      <formula>NOT(ISERROR(SEARCH("HAPPY",I24)))</formula>
    </cfRule>
  </conditionalFormatting>
  <conditionalFormatting sqref="I22:M22">
    <cfRule type="containsText" dxfId="57" priority="3" operator="containsText" text="X">
      <formula>NOT(ISERROR(SEARCH("X",I22)))</formula>
    </cfRule>
  </conditionalFormatting>
  <conditionalFormatting sqref="I23:M23">
    <cfRule type="containsText" dxfId="5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99477E65-A997-434E-A895-B78C367ABCFA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ECB59825-F37F-44FE-92C2-97A1715FB877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C6BC97C0-EBA0-4E64-9AF7-A797B33E6EC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A9D6F07F-84AA-404E-A89B-22A372934B2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4EFC984-3820-463E-9C44-0D4C4B346A04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6F574C96-61C5-4457-8C7E-C2446B01D4AB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F1BDD590-0BC0-4707-AFC7-8A4179A6E66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C25DE51C-A001-458A-A01F-E176F61AC13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315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"VSG02"</f>
        <v>VSG02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385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-3520908</v>
      </c>
      <c r="I9" s="11">
        <v>-18826364</v>
      </c>
      <c r="J9" s="11">
        <v>-2829090</v>
      </c>
      <c r="K9" s="11">
        <v>-1270000</v>
      </c>
      <c r="L9" s="11">
        <v>-1605455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-3520908</v>
      </c>
      <c r="I10" s="15">
        <v>-18826364</v>
      </c>
      <c r="J10" s="15">
        <v>-2829090</v>
      </c>
      <c r="K10" s="15">
        <v>-1270000</v>
      </c>
      <c r="L10" s="15">
        <v>-1605455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L-VSG02</v>
      </c>
      <c r="F11" s="16"/>
      <c r="G11" s="17" t="s">
        <v>9</v>
      </c>
      <c r="H11" s="18">
        <v>3873000</v>
      </c>
      <c r="I11" s="18">
        <v>20709000</v>
      </c>
      <c r="J11" s="18">
        <v>3112000</v>
      </c>
      <c r="K11" s="18">
        <v>1397000</v>
      </c>
      <c r="L11" s="18">
        <v>1766000</v>
      </c>
      <c r="M11" s="18">
        <v>0</v>
      </c>
    </row>
    <row r="12" spans="1:16" ht="18.75" x14ac:dyDescent="0.3">
      <c r="F12" s="16"/>
      <c r="G12" s="19" t="s">
        <v>11</v>
      </c>
      <c r="H12" s="20">
        <v>3873000</v>
      </c>
      <c r="I12" s="20">
        <v>20709000</v>
      </c>
      <c r="J12" s="20">
        <v>3112000</v>
      </c>
      <c r="K12" s="20">
        <v>1397000</v>
      </c>
      <c r="L12" s="20">
        <v>1766000</v>
      </c>
      <c r="M12" s="20">
        <v>0</v>
      </c>
    </row>
    <row r="13" spans="1:16" ht="18.75" x14ac:dyDescent="0.3">
      <c r="F13" s="16"/>
      <c r="G13" s="17" t="s">
        <v>13</v>
      </c>
      <c r="H13" s="21">
        <v>6</v>
      </c>
      <c r="I13" s="21">
        <v>16</v>
      </c>
      <c r="J13" s="21">
        <v>2</v>
      </c>
      <c r="K13" s="21">
        <v>2</v>
      </c>
      <c r="L13" s="21">
        <v>1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16</v>
      </c>
      <c r="J15" s="21">
        <v>2</v>
      </c>
      <c r="K15" s="21">
        <v>2</v>
      </c>
      <c r="L15" s="21">
        <v>1</v>
      </c>
      <c r="M15" s="21">
        <v>1</v>
      </c>
    </row>
    <row r="16" spans="1:16" ht="18.75" x14ac:dyDescent="0.35">
      <c r="F16" s="23"/>
      <c r="G16" s="19" t="s">
        <v>11</v>
      </c>
      <c r="H16" s="20">
        <v>3873000</v>
      </c>
      <c r="I16" s="20">
        <v>20709000</v>
      </c>
      <c r="J16" s="20">
        <v>3112000</v>
      </c>
      <c r="K16" s="20">
        <v>1397000</v>
      </c>
      <c r="L16" s="20">
        <v>1766000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3873000</v>
      </c>
      <c r="I17" s="25">
        <v>20709000</v>
      </c>
      <c r="J17" s="25">
        <v>3112000</v>
      </c>
      <c r="K17" s="25">
        <v>1397000</v>
      </c>
      <c r="L17" s="25">
        <v>1766000</v>
      </c>
      <c r="M17" s="25">
        <v>0</v>
      </c>
    </row>
    <row r="18" spans="6:13" ht="18.75" x14ac:dyDescent="0.3">
      <c r="F18" s="16"/>
      <c r="G18" s="14" t="s">
        <v>17</v>
      </c>
      <c r="H18" s="26">
        <v>-3520908</v>
      </c>
      <c r="I18" s="26">
        <v>-18826364</v>
      </c>
      <c r="J18" s="26">
        <v>-2829090</v>
      </c>
      <c r="K18" s="26">
        <v>-1270000</v>
      </c>
      <c r="L18" s="26">
        <v>-1605455</v>
      </c>
      <c r="M18" s="26">
        <v>0</v>
      </c>
    </row>
    <row r="19" spans="6:13" ht="18.75" x14ac:dyDescent="0.3">
      <c r="F19" s="16"/>
      <c r="G19" s="10" t="s">
        <v>16</v>
      </c>
      <c r="H19" s="11">
        <v>-3520908</v>
      </c>
      <c r="I19" s="11">
        <v>-18826364</v>
      </c>
      <c r="J19" s="11">
        <v>-2829090</v>
      </c>
      <c r="K19" s="11">
        <v>-1270000</v>
      </c>
      <c r="L19" s="11">
        <v>-1605455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51" priority="46" operator="containsText" text="#">
      <formula>NOT(ISERROR(SEARCH("#",H22)))</formula>
    </cfRule>
    <cfRule type="containsText" dxfId="50" priority="50" operator="containsText" text="BORED">
      <formula>NOT(ISERROR(SEARCH("BORED",H22)))</formula>
    </cfRule>
    <cfRule type="containsText" dxfId="4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48" priority="27" operator="containsText" text="X">
      <formula>NOT(ISERROR(SEARCH("X",H24)))</formula>
    </cfRule>
    <cfRule type="containsText" dxfId="47" priority="30" operator="containsText" text="#">
      <formula>NOT(ISERROR(SEARCH("#",H24)))</formula>
    </cfRule>
    <cfRule type="containsText" dxfId="46" priority="33" operator="containsText" text="BORED">
      <formula>NOT(ISERROR(SEARCH("BORED",H24)))</formula>
    </cfRule>
    <cfRule type="containsText" dxfId="45" priority="34" operator="containsText" text="HAPPY">
      <formula>NOT(ISERROR(SEARCH("HAPPY",H24)))</formula>
    </cfRule>
  </conditionalFormatting>
  <conditionalFormatting sqref="H22">
    <cfRule type="containsText" dxfId="44" priority="29" operator="containsText" text="X">
      <formula>NOT(ISERROR(SEARCH("X",H22)))</formula>
    </cfRule>
  </conditionalFormatting>
  <conditionalFormatting sqref="H23">
    <cfRule type="containsText" dxfId="43" priority="28" operator="containsText" text="X">
      <formula>NOT(ISERROR(SEARCH("X",H23)))</formula>
    </cfRule>
  </conditionalFormatting>
  <conditionalFormatting sqref="I22:M23">
    <cfRule type="containsText" dxfId="38" priority="20" operator="containsText" text="#">
      <formula>NOT(ISERROR(SEARCH("#",I22)))</formula>
    </cfRule>
    <cfRule type="containsText" dxfId="37" priority="24" operator="containsText" text="BORED">
      <formula>NOT(ISERROR(SEARCH("BORED",I22)))</formula>
    </cfRule>
    <cfRule type="containsText" dxfId="3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35" priority="1" operator="containsText" text="X">
      <formula>NOT(ISERROR(SEARCH("X",I24)))</formula>
    </cfRule>
    <cfRule type="containsText" dxfId="34" priority="4" operator="containsText" text="#">
      <formula>NOT(ISERROR(SEARCH("#",I24)))</formula>
    </cfRule>
    <cfRule type="containsText" dxfId="33" priority="7" operator="containsText" text="BORED">
      <formula>NOT(ISERROR(SEARCH("BORED",I24)))</formula>
    </cfRule>
    <cfRule type="containsText" dxfId="32" priority="8" operator="containsText" text="HAPPY">
      <formula>NOT(ISERROR(SEARCH("HAPPY",I24)))</formula>
    </cfRule>
  </conditionalFormatting>
  <conditionalFormatting sqref="I22:M22">
    <cfRule type="containsText" dxfId="31" priority="3" operator="containsText" text="X">
      <formula>NOT(ISERROR(SEARCH("X",I22)))</formula>
    </cfRule>
  </conditionalFormatting>
  <conditionalFormatting sqref="I23:M23">
    <cfRule type="containsText" dxfId="3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5452F32D-465C-48BC-A198-FF75E9342368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2EF3220D-C0A2-460B-BF0C-2DA74BB5484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B3633A8-4804-4CB1-8503-AFC1127B78C9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D11B2D6C-A445-403D-B15D-00F221BB25E6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5691785-50EF-4182-BCCF-6F0262F11F95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2EFF1388-D7F5-4872-8187-49F5EC857D92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1EA5F7CE-6BCC-4A94-B030-88924E2C900B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8DDDF5FD-E919-4B49-80BE-84654BAD0820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318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"VSG03"</f>
        <v>VSG03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386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-10023635</v>
      </c>
      <c r="K9" s="11">
        <v>-6157271</v>
      </c>
      <c r="L9" s="11">
        <v>-7967409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-10023635</v>
      </c>
      <c r="K10" s="15">
        <v>-6157271</v>
      </c>
      <c r="L10" s="15">
        <v>-7967409</v>
      </c>
      <c r="M10" s="15">
        <v>0</v>
      </c>
    </row>
    <row r="11" spans="1:16" ht="18.75" x14ac:dyDescent="0.3">
      <c r="B11" s="4" t="s">
        <v>22</v>
      </c>
      <c r="C11" s="3" t="str">
        <f>"L-"&amp;$G$5</f>
        <v>L-VSG03</v>
      </c>
      <c r="F11" s="16"/>
      <c r="G11" s="17" t="s">
        <v>9</v>
      </c>
      <c r="H11" s="18">
        <v>0</v>
      </c>
      <c r="I11" s="18">
        <v>0</v>
      </c>
      <c r="J11" s="18">
        <v>11026000</v>
      </c>
      <c r="K11" s="18">
        <v>6773000</v>
      </c>
      <c r="L11" s="18">
        <v>8764150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11026000</v>
      </c>
      <c r="K12" s="20">
        <v>6773000</v>
      </c>
      <c r="L12" s="20">
        <v>8764150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15</v>
      </c>
      <c r="K13" s="21">
        <v>5</v>
      </c>
      <c r="L13" s="21">
        <v>9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15</v>
      </c>
      <c r="K15" s="21">
        <v>5</v>
      </c>
      <c r="L15" s="21">
        <v>9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11026000</v>
      </c>
      <c r="K16" s="20">
        <v>6773000</v>
      </c>
      <c r="L16" s="20">
        <v>8764150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11026000</v>
      </c>
      <c r="K17" s="25">
        <v>6773000</v>
      </c>
      <c r="L17" s="25">
        <v>8764150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-10023635</v>
      </c>
      <c r="K18" s="26">
        <v>-6157271</v>
      </c>
      <c r="L18" s="26">
        <v>-7967409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-10023635</v>
      </c>
      <c r="K19" s="11">
        <v>-6157271</v>
      </c>
      <c r="L19" s="11">
        <v>-7967409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25" priority="46" operator="containsText" text="#">
      <formula>NOT(ISERROR(SEARCH("#",H22)))</formula>
    </cfRule>
    <cfRule type="containsText" dxfId="24" priority="50" operator="containsText" text="BORED">
      <formula>NOT(ISERROR(SEARCH("BORED",H22)))</formula>
    </cfRule>
    <cfRule type="containsText" dxfId="23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22" priority="27" operator="containsText" text="X">
      <formula>NOT(ISERROR(SEARCH("X",H24)))</formula>
    </cfRule>
    <cfRule type="containsText" dxfId="21" priority="30" operator="containsText" text="#">
      <formula>NOT(ISERROR(SEARCH("#",H24)))</formula>
    </cfRule>
    <cfRule type="containsText" dxfId="20" priority="33" operator="containsText" text="BORED">
      <formula>NOT(ISERROR(SEARCH("BORED",H24)))</formula>
    </cfRule>
    <cfRule type="containsText" dxfId="19" priority="34" operator="containsText" text="HAPPY">
      <formula>NOT(ISERROR(SEARCH("HAPPY",H24)))</formula>
    </cfRule>
  </conditionalFormatting>
  <conditionalFormatting sqref="H22">
    <cfRule type="containsText" dxfId="18" priority="29" operator="containsText" text="X">
      <formula>NOT(ISERROR(SEARCH("X",H22)))</formula>
    </cfRule>
  </conditionalFormatting>
  <conditionalFormatting sqref="H23">
    <cfRule type="containsText" dxfId="17" priority="28" operator="containsText" text="X">
      <formula>NOT(ISERROR(SEARCH("X",H23)))</formula>
    </cfRule>
  </conditionalFormatting>
  <conditionalFormatting sqref="I22:M23">
    <cfRule type="containsText" dxfId="12" priority="20" operator="containsText" text="#">
      <formula>NOT(ISERROR(SEARCH("#",I22)))</formula>
    </cfRule>
    <cfRule type="containsText" dxfId="11" priority="24" operator="containsText" text="BORED">
      <formula>NOT(ISERROR(SEARCH("BORED",I22)))</formula>
    </cfRule>
    <cfRule type="containsText" dxfId="10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9" priority="1" operator="containsText" text="X">
      <formula>NOT(ISERROR(SEARCH("X",I24)))</formula>
    </cfRule>
    <cfRule type="containsText" dxfId="8" priority="4" operator="containsText" text="#">
      <formula>NOT(ISERROR(SEARCH("#",I24)))</formula>
    </cfRule>
    <cfRule type="containsText" dxfId="7" priority="7" operator="containsText" text="BORED">
      <formula>NOT(ISERROR(SEARCH("BORED",I24)))</formula>
    </cfRule>
    <cfRule type="containsText" dxfId="6" priority="8" operator="containsText" text="HAPPY">
      <formula>NOT(ISERROR(SEARCH("HAPPY",I24)))</formula>
    </cfRule>
  </conditionalFormatting>
  <conditionalFormatting sqref="I22:M22">
    <cfRule type="containsText" dxfId="5" priority="3" operator="containsText" text="X">
      <formula>NOT(ISERROR(SEARCH("X",I22)))</formula>
    </cfRule>
  </conditionalFormatting>
  <conditionalFormatting sqref="I23:M23">
    <cfRule type="containsText" dxfId="4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E75DC0A9-B77F-4612-AA8C-5587796A06F6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BBE791D-FE19-4472-807E-03801092047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90DDB765-38FF-49BE-B9B9-43607F4E866B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3E5A8AE-3591-43FC-891A-B5BE947BD50C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8DCB2AEE-0192-491C-A771-D23AC537E84B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57A58987-A949-4C88-9F8B-D7D6D9C8E17D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C9FDF69D-3F77-4C5B-8257-F2B23562F456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0ED0CC7-88E5-403F-A979-B143B7234A62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B2" workbookViewId="0">
      <selection activeCell="F5" sqref="F5"/>
    </sheetView>
  </sheetViews>
  <sheetFormatPr defaultRowHeight="15" x14ac:dyDescent="0.25"/>
  <cols>
    <col min="1" max="1" width="9.140625" hidden="1" customWidth="1"/>
    <col min="2" max="6" width="10.7109375" bestFit="1" customWidth="1"/>
  </cols>
  <sheetData>
    <row r="1" spans="1:6" hidden="1" x14ac:dyDescent="0.25">
      <c r="A1" t="s">
        <v>31</v>
      </c>
    </row>
    <row r="2" spans="1:6" x14ac:dyDescent="0.25">
      <c r="B2" s="2" t="s">
        <v>29</v>
      </c>
      <c r="C2" s="1">
        <f ca="1">Options!$D$5</f>
        <v>42126</v>
      </c>
    </row>
    <row r="3" spans="1:6" x14ac:dyDescent="0.25">
      <c r="B3" s="2" t="s">
        <v>30</v>
      </c>
      <c r="C3" s="1">
        <f ca="1">Options!$D$6</f>
        <v>42131</v>
      </c>
    </row>
    <row r="4" spans="1:6" x14ac:dyDescent="0.25">
      <c r="B4" s="38">
        <v>1</v>
      </c>
      <c r="C4" s="38">
        <v>2</v>
      </c>
      <c r="D4" s="38">
        <v>3</v>
      </c>
      <c r="E4" s="38">
        <v>4</v>
      </c>
      <c r="F4" s="38">
        <v>5</v>
      </c>
    </row>
    <row r="5" spans="1:6" x14ac:dyDescent="0.25">
      <c r="B5" s="1">
        <f ca="1">$C$2</f>
        <v>42126</v>
      </c>
      <c r="C5" s="1">
        <f ca="1">$B$5+1</f>
        <v>42127</v>
      </c>
      <c r="D5" s="1">
        <f ca="1">$C$5+1</f>
        <v>42128</v>
      </c>
      <c r="E5" s="1">
        <f ca="1">$D$5+1</f>
        <v>42129</v>
      </c>
      <c r="F5" s="1">
        <f ca="1">$E$5+1</f>
        <v>42130</v>
      </c>
    </row>
  </sheetData>
  <pageMargins left="0.7" right="0.7" top="0.75" bottom="0.75" header="0.3" footer="0.3"/>
  <pageSetup orientation="portrait" horizontalDpi="200" verticalDpi="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58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33</v>
      </c>
    </row>
    <row r="3" spans="1:8" x14ac:dyDescent="0.25">
      <c r="A3" s="40" t="s">
        <v>0</v>
      </c>
      <c r="B3" s="40" t="s">
        <v>3</v>
      </c>
      <c r="C3" s="40" t="s">
        <v>34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8" x14ac:dyDescent="0.25">
      <c r="B6" s="40" t="s">
        <v>19</v>
      </c>
      <c r="C6" s="40" t="s">
        <v>37</v>
      </c>
      <c r="G6" s="40" t="s">
        <v>38</v>
      </c>
    </row>
    <row r="7" spans="1:8" x14ac:dyDescent="0.25">
      <c r="B7" s="40" t="s">
        <v>20</v>
      </c>
      <c r="C7" s="40" t="s">
        <v>39</v>
      </c>
    </row>
    <row r="8" spans="1:8" x14ac:dyDescent="0.25">
      <c r="B8" s="40" t="s">
        <v>24</v>
      </c>
      <c r="C8" s="40" t="s">
        <v>40</v>
      </c>
      <c r="G8" s="40" t="s">
        <v>6</v>
      </c>
      <c r="H8" s="40" t="s">
        <v>41</v>
      </c>
    </row>
    <row r="9" spans="1:8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</row>
    <row r="10" spans="1:8" x14ac:dyDescent="0.25">
      <c r="B10" s="40" t="s">
        <v>23</v>
      </c>
      <c r="C10" s="40" t="s">
        <v>44</v>
      </c>
      <c r="G10" s="40" t="s">
        <v>17</v>
      </c>
      <c r="H10" s="40" t="s">
        <v>45</v>
      </c>
    </row>
    <row r="11" spans="1:8" x14ac:dyDescent="0.25">
      <c r="B11" s="40" t="s">
        <v>22</v>
      </c>
      <c r="C11" s="40" t="s">
        <v>46</v>
      </c>
      <c r="G11" s="40" t="s">
        <v>9</v>
      </c>
      <c r="H11" s="40" t="s">
        <v>47</v>
      </c>
    </row>
    <row r="12" spans="1:8" x14ac:dyDescent="0.25">
      <c r="G12" s="40" t="s">
        <v>11</v>
      </c>
      <c r="H12" s="40" t="s">
        <v>48</v>
      </c>
    </row>
    <row r="13" spans="1:8" x14ac:dyDescent="0.25">
      <c r="G13" s="40" t="s">
        <v>13</v>
      </c>
      <c r="H13" s="40" t="s">
        <v>49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50</v>
      </c>
    </row>
    <row r="16" spans="1:8" x14ac:dyDescent="0.25">
      <c r="G16" s="40" t="s">
        <v>11</v>
      </c>
      <c r="H16" s="40" t="s">
        <v>51</v>
      </c>
    </row>
    <row r="17" spans="6:8" x14ac:dyDescent="0.25">
      <c r="G17" s="40" t="s">
        <v>9</v>
      </c>
      <c r="H17" s="40" t="s">
        <v>52</v>
      </c>
    </row>
    <row r="18" spans="6:8" x14ac:dyDescent="0.25">
      <c r="G18" s="40" t="s">
        <v>17</v>
      </c>
      <c r="H18" s="40" t="s">
        <v>53</v>
      </c>
    </row>
    <row r="19" spans="6:8" x14ac:dyDescent="0.25">
      <c r="G19" s="40" t="s">
        <v>16</v>
      </c>
      <c r="H19" s="40" t="s">
        <v>54</v>
      </c>
    </row>
    <row r="22" spans="6:8" x14ac:dyDescent="0.25">
      <c r="F22" s="40" t="s">
        <v>15</v>
      </c>
      <c r="G22" s="40" t="s">
        <v>14</v>
      </c>
      <c r="H22" s="40" t="s">
        <v>55</v>
      </c>
    </row>
    <row r="23" spans="6:8" x14ac:dyDescent="0.25">
      <c r="G23" s="40" t="s">
        <v>27</v>
      </c>
      <c r="H23" s="40" t="s">
        <v>56</v>
      </c>
    </row>
    <row r="24" spans="6:8" x14ac:dyDescent="0.25">
      <c r="G24" s="40" t="s">
        <v>16</v>
      </c>
      <c r="H24" s="40" t="s">
        <v>57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5" x14ac:dyDescent="0.25"/>
  <sheetData>
    <row r="1" spans="1:8" x14ac:dyDescent="0.25">
      <c r="A1" s="40" t="s">
        <v>58</v>
      </c>
      <c r="B1" s="40" t="s">
        <v>26</v>
      </c>
      <c r="C1" s="40" t="s">
        <v>0</v>
      </c>
      <c r="D1" s="40" t="s">
        <v>0</v>
      </c>
    </row>
    <row r="2" spans="1:8" x14ac:dyDescent="0.25">
      <c r="A2" s="40" t="s">
        <v>26</v>
      </c>
      <c r="B2" s="40" t="s">
        <v>5</v>
      </c>
      <c r="C2" s="40" t="s">
        <v>33</v>
      </c>
    </row>
    <row r="3" spans="1:8" x14ac:dyDescent="0.25">
      <c r="A3" s="40" t="s">
        <v>0</v>
      </c>
      <c r="B3" s="40" t="s">
        <v>3</v>
      </c>
      <c r="C3" s="40" t="s">
        <v>34</v>
      </c>
    </row>
    <row r="4" spans="1:8" x14ac:dyDescent="0.25">
      <c r="A4" s="40" t="s">
        <v>0</v>
      </c>
      <c r="B4" s="40" t="s">
        <v>7</v>
      </c>
    </row>
    <row r="5" spans="1:8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8" x14ac:dyDescent="0.25">
      <c r="B6" s="40" t="s">
        <v>19</v>
      </c>
      <c r="C6" s="40" t="s">
        <v>37</v>
      </c>
      <c r="G6" s="40" t="s">
        <v>38</v>
      </c>
    </row>
    <row r="7" spans="1:8" x14ac:dyDescent="0.25">
      <c r="B7" s="40" t="s">
        <v>20</v>
      </c>
      <c r="C7" s="40" t="s">
        <v>39</v>
      </c>
    </row>
    <row r="8" spans="1:8" x14ac:dyDescent="0.25">
      <c r="B8" s="40" t="s">
        <v>24</v>
      </c>
      <c r="C8" s="40" t="s">
        <v>40</v>
      </c>
      <c r="G8" s="40" t="s">
        <v>6</v>
      </c>
      <c r="H8" s="40" t="s">
        <v>41</v>
      </c>
    </row>
    <row r="9" spans="1:8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</row>
    <row r="10" spans="1:8" x14ac:dyDescent="0.25">
      <c r="B10" s="40" t="s">
        <v>23</v>
      </c>
      <c r="C10" s="40" t="s">
        <v>44</v>
      </c>
      <c r="G10" s="40" t="s">
        <v>17</v>
      </c>
      <c r="H10" s="40" t="s">
        <v>45</v>
      </c>
    </row>
    <row r="11" spans="1:8" x14ac:dyDescent="0.25">
      <c r="B11" s="40" t="s">
        <v>22</v>
      </c>
      <c r="C11" s="40" t="s">
        <v>46</v>
      </c>
      <c r="G11" s="40" t="s">
        <v>9</v>
      </c>
      <c r="H11" s="40" t="s">
        <v>47</v>
      </c>
    </row>
    <row r="12" spans="1:8" x14ac:dyDescent="0.25">
      <c r="G12" s="40" t="s">
        <v>11</v>
      </c>
      <c r="H12" s="40" t="s">
        <v>48</v>
      </c>
    </row>
    <row r="13" spans="1:8" x14ac:dyDescent="0.25">
      <c r="G13" s="40" t="s">
        <v>13</v>
      </c>
      <c r="H13" s="40" t="s">
        <v>49</v>
      </c>
    </row>
    <row r="14" spans="1:8" x14ac:dyDescent="0.25">
      <c r="H14" s="40" t="s">
        <v>8</v>
      </c>
    </row>
    <row r="15" spans="1:8" x14ac:dyDescent="0.25">
      <c r="F15" s="40" t="s">
        <v>12</v>
      </c>
      <c r="G15" s="40" t="s">
        <v>13</v>
      </c>
      <c r="H15" s="40" t="s">
        <v>50</v>
      </c>
    </row>
    <row r="16" spans="1:8" x14ac:dyDescent="0.25">
      <c r="G16" s="40" t="s">
        <v>11</v>
      </c>
      <c r="H16" s="40" t="s">
        <v>51</v>
      </c>
    </row>
    <row r="17" spans="6:8" x14ac:dyDescent="0.25">
      <c r="G17" s="40" t="s">
        <v>9</v>
      </c>
      <c r="H17" s="40" t="s">
        <v>52</v>
      </c>
    </row>
    <row r="18" spans="6:8" x14ac:dyDescent="0.25">
      <c r="G18" s="40" t="s">
        <v>17</v>
      </c>
      <c r="H18" s="40" t="s">
        <v>53</v>
      </c>
    </row>
    <row r="19" spans="6:8" x14ac:dyDescent="0.25">
      <c r="G19" s="40" t="s">
        <v>16</v>
      </c>
      <c r="H19" s="40" t="s">
        <v>54</v>
      </c>
    </row>
    <row r="22" spans="6:8" x14ac:dyDescent="0.25">
      <c r="F22" s="40" t="s">
        <v>15</v>
      </c>
      <c r="G22" s="40" t="s">
        <v>14</v>
      </c>
      <c r="H22" s="40" t="s">
        <v>55</v>
      </c>
    </row>
    <row r="23" spans="6:8" x14ac:dyDescent="0.25">
      <c r="G23" s="40" t="s">
        <v>27</v>
      </c>
      <c r="H23" s="40" t="s">
        <v>56</v>
      </c>
    </row>
    <row r="24" spans="6:8" x14ac:dyDescent="0.25">
      <c r="G24" s="40" t="s">
        <v>16</v>
      </c>
      <c r="H24" s="40" t="s">
        <v>57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36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144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"FSG02"</f>
        <v>FSG02</v>
      </c>
    </row>
    <row r="6" spans="1:16" ht="20.25" x14ac:dyDescent="0.4">
      <c r="B6" s="4" t="s">
        <v>19</v>
      </c>
      <c r="C6" s="3">
        <f ca="1">MONTH(TODAY())</f>
        <v>5</v>
      </c>
      <c r="G6" s="37" t="s">
        <v>328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L-FSG02</v>
      </c>
      <c r="F11" s="16"/>
      <c r="G11" s="17" t="s">
        <v>9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</row>
    <row r="12" spans="1:16" ht="18.75" x14ac:dyDescent="0.3">
      <c r="F12" s="16"/>
      <c r="G12" s="19" t="s">
        <v>11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</row>
    <row r="13" spans="1:16" ht="18.75" x14ac:dyDescent="0.3">
      <c r="F13" s="16"/>
      <c r="G13" s="17" t="s">
        <v>13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</row>
    <row r="16" spans="1:16" ht="18.75" x14ac:dyDescent="0.35">
      <c r="F16" s="23"/>
      <c r="G16" s="19" t="s">
        <v>11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</row>
    <row r="18" spans="6:13" ht="18.75" x14ac:dyDescent="0.3">
      <c r="F18" s="16"/>
      <c r="G18" s="14" t="s">
        <v>17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</row>
    <row r="19" spans="6:13" ht="18.75" x14ac:dyDescent="0.3">
      <c r="F19" s="16"/>
      <c r="G19" s="10" t="s">
        <v>16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33" priority="46" operator="containsText" text="#">
      <formula>NOT(ISERROR(SEARCH("#",H22)))</formula>
    </cfRule>
    <cfRule type="containsText" dxfId="1532" priority="50" operator="containsText" text="BORED">
      <formula>NOT(ISERROR(SEARCH("BORED",H22)))</formula>
    </cfRule>
    <cfRule type="containsText" dxfId="1531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30" priority="27" operator="containsText" text="X">
      <formula>NOT(ISERROR(SEARCH("X",H24)))</formula>
    </cfRule>
    <cfRule type="containsText" dxfId="1529" priority="30" operator="containsText" text="#">
      <formula>NOT(ISERROR(SEARCH("#",H24)))</formula>
    </cfRule>
    <cfRule type="containsText" dxfId="1528" priority="33" operator="containsText" text="BORED">
      <formula>NOT(ISERROR(SEARCH("BORED",H24)))</formula>
    </cfRule>
    <cfRule type="containsText" dxfId="1527" priority="34" operator="containsText" text="HAPPY">
      <formula>NOT(ISERROR(SEARCH("HAPPY",H24)))</formula>
    </cfRule>
  </conditionalFormatting>
  <conditionalFormatting sqref="H22">
    <cfRule type="containsText" dxfId="1526" priority="29" operator="containsText" text="X">
      <formula>NOT(ISERROR(SEARCH("X",H22)))</formula>
    </cfRule>
  </conditionalFormatting>
  <conditionalFormatting sqref="H23">
    <cfRule type="containsText" dxfId="1525" priority="28" operator="containsText" text="X">
      <formula>NOT(ISERROR(SEARCH("X",H23)))</formula>
    </cfRule>
  </conditionalFormatting>
  <conditionalFormatting sqref="I22:M23">
    <cfRule type="containsText" dxfId="1520" priority="20" operator="containsText" text="#">
      <formula>NOT(ISERROR(SEARCH("#",I22)))</formula>
    </cfRule>
    <cfRule type="containsText" dxfId="1519" priority="24" operator="containsText" text="BORED">
      <formula>NOT(ISERROR(SEARCH("BORED",I22)))</formula>
    </cfRule>
    <cfRule type="containsText" dxfId="1518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517" priority="1" operator="containsText" text="X">
      <formula>NOT(ISERROR(SEARCH("X",I24)))</formula>
    </cfRule>
    <cfRule type="containsText" dxfId="1516" priority="4" operator="containsText" text="#">
      <formula>NOT(ISERROR(SEARCH("#",I24)))</formula>
    </cfRule>
    <cfRule type="containsText" dxfId="1515" priority="7" operator="containsText" text="BORED">
      <formula>NOT(ISERROR(SEARCH("BORED",I24)))</formula>
    </cfRule>
    <cfRule type="containsText" dxfId="1514" priority="8" operator="containsText" text="HAPPY">
      <formula>NOT(ISERROR(SEARCH("HAPPY",I24)))</formula>
    </cfRule>
  </conditionalFormatting>
  <conditionalFormatting sqref="I22:M22">
    <cfRule type="containsText" dxfId="1513" priority="3" operator="containsText" text="X">
      <formula>NOT(ISERROR(SEARCH("X",I22)))</formula>
    </cfRule>
  </conditionalFormatting>
  <conditionalFormatting sqref="I23:M23">
    <cfRule type="containsText" dxfId="1512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B28AF96A-9673-43F1-A800-0976E8B54391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351B5E36-9701-4CCD-BAC8-D0A5158B3163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D0DD9ECA-4EA3-4DE7-B597-7984B85DB5E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361666B-30BE-4F04-8575-906A01C19548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4045B502-EF86-46C0-B157-9293C41EA2F1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CAEC2D43-0A2A-4178-BCF8-805A7006C90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E237C50-F97F-4E0D-B328-FEEB272F264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DBFCA21F-A7FC-4318-8F25-580700D90E79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137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139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149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148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158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157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147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"FSG03"</f>
        <v>FSG03</v>
      </c>
    </row>
    <row r="6" spans="1:16" ht="20.25" x14ac:dyDescent="0.4">
      <c r="B6" s="4" t="s">
        <v>19</v>
      </c>
      <c r="C6" s="3">
        <f ca="1">MONTH(TODAY())</f>
        <v>5</v>
      </c>
      <c r="G6" s="37" t="s">
        <v>329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-17210909</v>
      </c>
      <c r="I9" s="11">
        <v>-10679091</v>
      </c>
      <c r="J9" s="11">
        <v>0</v>
      </c>
      <c r="K9" s="11">
        <v>0</v>
      </c>
      <c r="L9" s="11">
        <v>-2627273</v>
      </c>
      <c r="M9" s="11">
        <v>0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-17210909</v>
      </c>
      <c r="I10" s="15">
        <v>-10679091</v>
      </c>
      <c r="J10" s="15">
        <v>0</v>
      </c>
      <c r="K10" s="15">
        <v>0</v>
      </c>
      <c r="L10" s="15">
        <v>-2627273</v>
      </c>
      <c r="M10" s="15">
        <v>0</v>
      </c>
    </row>
    <row r="11" spans="1:16" ht="18.75" x14ac:dyDescent="0.3">
      <c r="B11" s="4" t="s">
        <v>22</v>
      </c>
      <c r="C11" s="3" t="str">
        <f>"L-"&amp;$G$5</f>
        <v>L-FSG03</v>
      </c>
      <c r="F11" s="16"/>
      <c r="G11" s="17" t="s">
        <v>9</v>
      </c>
      <c r="H11" s="18">
        <v>18932000</v>
      </c>
      <c r="I11" s="18">
        <v>11747000</v>
      </c>
      <c r="J11" s="18">
        <v>0</v>
      </c>
      <c r="K11" s="18">
        <v>0</v>
      </c>
      <c r="L11" s="18">
        <v>2890000</v>
      </c>
      <c r="M11" s="18">
        <v>0</v>
      </c>
    </row>
    <row r="12" spans="1:16" ht="18.75" x14ac:dyDescent="0.3">
      <c r="F12" s="16"/>
      <c r="G12" s="19" t="s">
        <v>11</v>
      </c>
      <c r="H12" s="20">
        <v>18932000</v>
      </c>
      <c r="I12" s="20">
        <v>11747000</v>
      </c>
      <c r="J12" s="20">
        <v>0</v>
      </c>
      <c r="K12" s="20">
        <v>0</v>
      </c>
      <c r="L12" s="20">
        <v>2890000</v>
      </c>
      <c r="M12" s="20">
        <v>0</v>
      </c>
    </row>
    <row r="13" spans="1:16" ht="18.75" x14ac:dyDescent="0.3">
      <c r="F13" s="16"/>
      <c r="G13" s="17" t="s">
        <v>13</v>
      </c>
      <c r="H13" s="21">
        <v>6</v>
      </c>
      <c r="I13" s="21">
        <v>4</v>
      </c>
      <c r="J13" s="21">
        <v>0</v>
      </c>
      <c r="K13" s="21">
        <v>0</v>
      </c>
      <c r="L13" s="21">
        <v>1</v>
      </c>
      <c r="M13" s="21">
        <v>0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6</v>
      </c>
      <c r="I15" s="21">
        <v>4</v>
      </c>
      <c r="J15" s="21">
        <v>0</v>
      </c>
      <c r="K15" s="21">
        <v>0</v>
      </c>
      <c r="L15" s="21">
        <v>1</v>
      </c>
      <c r="M15" s="21">
        <v>0</v>
      </c>
    </row>
    <row r="16" spans="1:16" ht="18.75" x14ac:dyDescent="0.35">
      <c r="F16" s="23"/>
      <c r="G16" s="19" t="s">
        <v>11</v>
      </c>
      <c r="H16" s="20">
        <v>18932000</v>
      </c>
      <c r="I16" s="20">
        <v>11747000</v>
      </c>
      <c r="J16" s="20">
        <v>0</v>
      </c>
      <c r="K16" s="20">
        <v>0</v>
      </c>
      <c r="L16" s="20">
        <v>2890000</v>
      </c>
      <c r="M16" s="20">
        <v>0</v>
      </c>
      <c r="P16" s="24"/>
    </row>
    <row r="17" spans="6:13" ht="18.75" x14ac:dyDescent="0.35">
      <c r="F17" s="23"/>
      <c r="G17" s="17" t="s">
        <v>9</v>
      </c>
      <c r="H17" s="25">
        <v>18932000</v>
      </c>
      <c r="I17" s="25">
        <v>11747000</v>
      </c>
      <c r="J17" s="25">
        <v>0</v>
      </c>
      <c r="K17" s="25">
        <v>0</v>
      </c>
      <c r="L17" s="25">
        <v>2890000</v>
      </c>
      <c r="M17" s="25">
        <v>0</v>
      </c>
    </row>
    <row r="18" spans="6:13" ht="18.75" x14ac:dyDescent="0.3">
      <c r="F18" s="16"/>
      <c r="G18" s="14" t="s">
        <v>17</v>
      </c>
      <c r="H18" s="26">
        <v>-17210909</v>
      </c>
      <c r="I18" s="26">
        <v>-10679091</v>
      </c>
      <c r="J18" s="26">
        <v>0</v>
      </c>
      <c r="K18" s="26">
        <v>0</v>
      </c>
      <c r="L18" s="26">
        <v>-2627273</v>
      </c>
      <c r="M18" s="26">
        <v>0</v>
      </c>
    </row>
    <row r="19" spans="6:13" ht="18.75" x14ac:dyDescent="0.3">
      <c r="F19" s="16"/>
      <c r="G19" s="10" t="s">
        <v>16</v>
      </c>
      <c r="H19" s="11">
        <v>-17210909</v>
      </c>
      <c r="I19" s="11">
        <v>-10679091</v>
      </c>
      <c r="J19" s="11">
        <v>0</v>
      </c>
      <c r="K19" s="11">
        <v>0</v>
      </c>
      <c r="L19" s="11">
        <v>-2627273</v>
      </c>
      <c r="M19" s="11">
        <v>0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507" priority="46" operator="containsText" text="#">
      <formula>NOT(ISERROR(SEARCH("#",H22)))</formula>
    </cfRule>
    <cfRule type="containsText" dxfId="1506" priority="50" operator="containsText" text="BORED">
      <formula>NOT(ISERROR(SEARCH("BORED",H22)))</formula>
    </cfRule>
    <cfRule type="containsText" dxfId="1505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504" priority="27" operator="containsText" text="X">
      <formula>NOT(ISERROR(SEARCH("X",H24)))</formula>
    </cfRule>
    <cfRule type="containsText" dxfId="1503" priority="30" operator="containsText" text="#">
      <formula>NOT(ISERROR(SEARCH("#",H24)))</formula>
    </cfRule>
    <cfRule type="containsText" dxfId="1502" priority="33" operator="containsText" text="BORED">
      <formula>NOT(ISERROR(SEARCH("BORED",H24)))</formula>
    </cfRule>
    <cfRule type="containsText" dxfId="1501" priority="34" operator="containsText" text="HAPPY">
      <formula>NOT(ISERROR(SEARCH("HAPPY",H24)))</formula>
    </cfRule>
  </conditionalFormatting>
  <conditionalFormatting sqref="H22">
    <cfRule type="containsText" dxfId="1500" priority="29" operator="containsText" text="X">
      <formula>NOT(ISERROR(SEARCH("X",H22)))</formula>
    </cfRule>
  </conditionalFormatting>
  <conditionalFormatting sqref="H23">
    <cfRule type="containsText" dxfId="1499" priority="28" operator="containsText" text="X">
      <formula>NOT(ISERROR(SEARCH("X",H23)))</formula>
    </cfRule>
  </conditionalFormatting>
  <conditionalFormatting sqref="I22:M23">
    <cfRule type="containsText" dxfId="1494" priority="20" operator="containsText" text="#">
      <formula>NOT(ISERROR(SEARCH("#",I22)))</formula>
    </cfRule>
    <cfRule type="containsText" dxfId="1493" priority="24" operator="containsText" text="BORED">
      <formula>NOT(ISERROR(SEARCH("BORED",I22)))</formula>
    </cfRule>
    <cfRule type="containsText" dxfId="1492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91" priority="1" operator="containsText" text="X">
      <formula>NOT(ISERROR(SEARCH("X",I24)))</formula>
    </cfRule>
    <cfRule type="containsText" dxfId="1490" priority="4" operator="containsText" text="#">
      <formula>NOT(ISERROR(SEARCH("#",I24)))</formula>
    </cfRule>
    <cfRule type="containsText" dxfId="1489" priority="7" operator="containsText" text="BORED">
      <formula>NOT(ISERROR(SEARCH("BORED",I24)))</formula>
    </cfRule>
    <cfRule type="containsText" dxfId="1488" priority="8" operator="containsText" text="HAPPY">
      <formula>NOT(ISERROR(SEARCH("HAPPY",I24)))</formula>
    </cfRule>
  </conditionalFormatting>
  <conditionalFormatting sqref="I22:M22">
    <cfRule type="containsText" dxfId="1487" priority="3" operator="containsText" text="X">
      <formula>NOT(ISERROR(SEARCH("X",I22)))</formula>
    </cfRule>
  </conditionalFormatting>
  <conditionalFormatting sqref="I23:M23">
    <cfRule type="containsText" dxfId="1486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304FAE85-DF61-4A7E-BD79-4AF03A367E62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A642EF2C-2F61-4DD6-A267-2768EE99DE8B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505E1133-C137-48D6-8A2A-F9173CD8A1CA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C52483A2-2C92-49D5-8FBE-0EE854D3DFFE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73F3D8B0-A0FA-403D-97A4-2CDD6B35FFED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190B23A5-1B14-401D-A3D0-B3252C88CA0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ECF1362C-E55A-4B94-8F9D-6B9C83EB0E28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AAAFE9F6-4BD3-48B7-B607-E058EDE9F62B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167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169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179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178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188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187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pane xSplit="2" topLeftCell="C1" activePane="topRight" state="frozen"/>
      <selection activeCell="B5" sqref="B5"/>
      <selection pane="topRight" activeCell="D25" sqref="D25"/>
    </sheetView>
  </sheetViews>
  <sheetFormatPr defaultRowHeight="17.25" x14ac:dyDescent="0.3"/>
  <cols>
    <col min="1" max="1" width="9.140625" style="3" hidden="1" customWidth="1"/>
    <col min="2" max="2" width="13.42578125" style="4" hidden="1" customWidth="1"/>
    <col min="3" max="3" width="18.5703125" style="3" hidden="1" customWidth="1"/>
    <col min="4" max="4" width="24.42578125" style="3" hidden="1" customWidth="1"/>
    <col min="5" max="5" width="16.140625" style="3" customWidth="1"/>
    <col min="6" max="6" width="24.42578125" style="3" bestFit="1" customWidth="1"/>
    <col min="7" max="7" width="29.85546875" style="3" bestFit="1" customWidth="1"/>
    <col min="8" max="13" width="24.42578125" style="3" bestFit="1" customWidth="1"/>
    <col min="14" max="14" width="17.7109375" style="3" customWidth="1"/>
    <col min="15" max="16384" width="9.140625" style="3"/>
  </cols>
  <sheetData>
    <row r="1" spans="1:16" hidden="1" x14ac:dyDescent="0.3">
      <c r="A1" s="3" t="s">
        <v>150</v>
      </c>
      <c r="B1" s="4" t="s">
        <v>26</v>
      </c>
      <c r="C1" s="3" t="s">
        <v>0</v>
      </c>
      <c r="D1" s="3" t="s">
        <v>0</v>
      </c>
      <c r="I1" s="3" t="s">
        <v>59</v>
      </c>
      <c r="J1" s="3" t="s">
        <v>59</v>
      </c>
      <c r="K1" s="3" t="s">
        <v>59</v>
      </c>
      <c r="L1" s="3" t="s">
        <v>59</v>
      </c>
      <c r="M1" s="3" t="s">
        <v>59</v>
      </c>
    </row>
    <row r="2" spans="1:16" s="4" customFormat="1" hidden="1" x14ac:dyDescent="0.3">
      <c r="A2" s="4" t="s">
        <v>26</v>
      </c>
      <c r="B2" s="4" t="s">
        <v>5</v>
      </c>
      <c r="C2" s="4" t="str">
        <f>"01/01/2013..31/01/2013"</f>
        <v>01/01/2013..31/01/2013</v>
      </c>
    </row>
    <row r="3" spans="1:16" hidden="1" x14ac:dyDescent="0.3">
      <c r="A3" s="3" t="s">
        <v>0</v>
      </c>
      <c r="B3" s="4" t="s">
        <v>3</v>
      </c>
      <c r="C3" s="32" t="str">
        <f>Options!$D$4</f>
        <v>SHN01|SHN02|SHN05..SHN18|SSG01..SSG03|SSG05..SSG19|SSG21|SSG22|SSG24..SSG26|SSG28|SSG30..SSG34|SHP01|SHP02|VSG01..VSG03|VHN01|FSG01..FSG06|FSG08|FHN01..FHN04|SDN01..SDN02</v>
      </c>
    </row>
    <row r="4" spans="1:16" ht="18.75" hidden="1" x14ac:dyDescent="0.3">
      <c r="A4" s="3" t="s">
        <v>0</v>
      </c>
      <c r="B4" s="4" t="s">
        <v>7</v>
      </c>
      <c r="F4" s="5"/>
      <c r="G4" s="6"/>
    </row>
    <row r="5" spans="1:16" ht="20.25" x14ac:dyDescent="0.4">
      <c r="B5" s="4" t="s">
        <v>18</v>
      </c>
      <c r="C5" s="3">
        <f ca="1">DAY(TODAY())-1</f>
        <v>6</v>
      </c>
      <c r="D5" s="32"/>
      <c r="F5" s="35" t="s">
        <v>21</v>
      </c>
      <c r="G5" s="36" t="str">
        <f>"FSG04"</f>
        <v>FSG04</v>
      </c>
    </row>
    <row r="6" spans="1:16" ht="20.25" x14ac:dyDescent="0.4">
      <c r="B6" s="4" t="s">
        <v>19</v>
      </c>
      <c r="C6" s="3">
        <f ca="1">MONTH(TODAY())</f>
        <v>5</v>
      </c>
      <c r="G6" s="37" t="s">
        <v>330</v>
      </c>
    </row>
    <row r="7" spans="1:16" x14ac:dyDescent="0.3">
      <c r="B7" s="4" t="s">
        <v>20</v>
      </c>
      <c r="C7" s="3">
        <f ca="1">YEAR(TODAY())</f>
        <v>2015</v>
      </c>
    </row>
    <row r="8" spans="1:16" ht="18.75" x14ac:dyDescent="0.3">
      <c r="B8" s="4" t="s">
        <v>24</v>
      </c>
      <c r="C8" s="32">
        <f ca="1">Options!$D$5</f>
        <v>42126</v>
      </c>
      <c r="G8" s="7" t="s">
        <v>6</v>
      </c>
      <c r="H8" s="8">
        <v>42126</v>
      </c>
      <c r="I8" s="8">
        <v>42127</v>
      </c>
      <c r="J8" s="8">
        <v>42128</v>
      </c>
      <c r="K8" s="8">
        <v>42129</v>
      </c>
      <c r="L8" s="8">
        <v>42130</v>
      </c>
      <c r="M8" s="8">
        <v>42131</v>
      </c>
    </row>
    <row r="9" spans="1:16" ht="18.75" x14ac:dyDescent="0.35">
      <c r="B9" s="4" t="s">
        <v>25</v>
      </c>
      <c r="C9" s="32">
        <f ca="1">Options!$D$6</f>
        <v>42131</v>
      </c>
      <c r="F9" s="9" t="s">
        <v>10</v>
      </c>
      <c r="G9" s="10" t="s">
        <v>16</v>
      </c>
      <c r="H9" s="11">
        <v>-14580908</v>
      </c>
      <c r="I9" s="11">
        <v>-15825455</v>
      </c>
      <c r="J9" s="11">
        <v>-11318182</v>
      </c>
      <c r="K9" s="11">
        <v>-6081364</v>
      </c>
      <c r="L9" s="11">
        <v>-13136364</v>
      </c>
      <c r="M9" s="11">
        <v>-1648182</v>
      </c>
    </row>
    <row r="10" spans="1:16" s="12" customFormat="1" ht="18.75" x14ac:dyDescent="0.35">
      <c r="B10" s="13" t="s">
        <v>23</v>
      </c>
      <c r="C10" s="12" t="s">
        <v>321</v>
      </c>
      <c r="F10" s="9"/>
      <c r="G10" s="14" t="s">
        <v>17</v>
      </c>
      <c r="H10" s="15">
        <v>-14580908</v>
      </c>
      <c r="I10" s="15">
        <v>-15825455</v>
      </c>
      <c r="J10" s="15">
        <v>-11318182</v>
      </c>
      <c r="K10" s="15">
        <v>-6081364</v>
      </c>
      <c r="L10" s="15">
        <v>-13136364</v>
      </c>
      <c r="M10" s="15">
        <v>-1648182</v>
      </c>
    </row>
    <row r="11" spans="1:16" ht="18.75" x14ac:dyDescent="0.3">
      <c r="B11" s="4" t="s">
        <v>22</v>
      </c>
      <c r="C11" s="3" t="str">
        <f>"L-"&amp;$G$5</f>
        <v>L-FSG04</v>
      </c>
      <c r="F11" s="16"/>
      <c r="G11" s="17" t="s">
        <v>9</v>
      </c>
      <c r="H11" s="18">
        <v>16039000</v>
      </c>
      <c r="I11" s="18">
        <v>17408000</v>
      </c>
      <c r="J11" s="18">
        <v>12450000</v>
      </c>
      <c r="K11" s="18">
        <v>6689500</v>
      </c>
      <c r="L11" s="18">
        <v>14450000</v>
      </c>
      <c r="M11" s="18">
        <v>1813000</v>
      </c>
    </row>
    <row r="12" spans="1:16" ht="18.75" x14ac:dyDescent="0.3">
      <c r="F12" s="16"/>
      <c r="G12" s="19" t="s">
        <v>11</v>
      </c>
      <c r="H12" s="20">
        <v>16039000</v>
      </c>
      <c r="I12" s="20">
        <v>17408000</v>
      </c>
      <c r="J12" s="20">
        <v>12450000</v>
      </c>
      <c r="K12" s="20">
        <v>6689500</v>
      </c>
      <c r="L12" s="20">
        <v>14450000</v>
      </c>
      <c r="M12" s="20">
        <v>1813000</v>
      </c>
    </row>
    <row r="13" spans="1:16" ht="18.75" x14ac:dyDescent="0.3">
      <c r="F13" s="16"/>
      <c r="G13" s="17" t="s">
        <v>13</v>
      </c>
      <c r="H13" s="21">
        <v>4</v>
      </c>
      <c r="I13" s="21">
        <v>5</v>
      </c>
      <c r="J13" s="21">
        <v>6</v>
      </c>
      <c r="K13" s="21">
        <v>3</v>
      </c>
      <c r="L13" s="21">
        <v>8</v>
      </c>
      <c r="M13" s="21">
        <v>1</v>
      </c>
    </row>
    <row r="14" spans="1:16" ht="18.75" x14ac:dyDescent="0.3">
      <c r="G14" s="22"/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</row>
    <row r="15" spans="1:16" ht="18.75" x14ac:dyDescent="0.35">
      <c r="F15" s="23" t="s">
        <v>12</v>
      </c>
      <c r="G15" s="17" t="s">
        <v>13</v>
      </c>
      <c r="H15" s="21">
        <v>4</v>
      </c>
      <c r="I15" s="21">
        <v>5</v>
      </c>
      <c r="J15" s="21">
        <v>6</v>
      </c>
      <c r="K15" s="21">
        <v>3</v>
      </c>
      <c r="L15" s="21">
        <v>8</v>
      </c>
      <c r="M15" s="21">
        <v>1</v>
      </c>
    </row>
    <row r="16" spans="1:16" ht="18.75" x14ac:dyDescent="0.35">
      <c r="F16" s="23"/>
      <c r="G16" s="19" t="s">
        <v>11</v>
      </c>
      <c r="H16" s="20">
        <v>16039000</v>
      </c>
      <c r="I16" s="20">
        <v>17408000</v>
      </c>
      <c r="J16" s="20">
        <v>12450000</v>
      </c>
      <c r="K16" s="20">
        <v>6689500</v>
      </c>
      <c r="L16" s="20">
        <v>14450000</v>
      </c>
      <c r="M16" s="20">
        <v>1813000</v>
      </c>
      <c r="P16" s="24"/>
    </row>
    <row r="17" spans="6:13" ht="18.75" x14ac:dyDescent="0.35">
      <c r="F17" s="23"/>
      <c r="G17" s="17" t="s">
        <v>9</v>
      </c>
      <c r="H17" s="25">
        <v>16039000</v>
      </c>
      <c r="I17" s="25">
        <v>17408000</v>
      </c>
      <c r="J17" s="25">
        <v>12450000</v>
      </c>
      <c r="K17" s="25">
        <v>6689500</v>
      </c>
      <c r="L17" s="25">
        <v>14450000</v>
      </c>
      <c r="M17" s="25">
        <v>1813000</v>
      </c>
    </row>
    <row r="18" spans="6:13" ht="18.75" x14ac:dyDescent="0.3">
      <c r="F18" s="16"/>
      <c r="G18" s="14" t="s">
        <v>17</v>
      </c>
      <c r="H18" s="26">
        <v>-14580908</v>
      </c>
      <c r="I18" s="26">
        <v>-15825455</v>
      </c>
      <c r="J18" s="26">
        <v>-11318182</v>
      </c>
      <c r="K18" s="26">
        <v>-6081364</v>
      </c>
      <c r="L18" s="26">
        <v>-13136364</v>
      </c>
      <c r="M18" s="26">
        <v>-1648182</v>
      </c>
    </row>
    <row r="19" spans="6:13" ht="18.75" x14ac:dyDescent="0.3">
      <c r="F19" s="16"/>
      <c r="G19" s="10" t="s">
        <v>16</v>
      </c>
      <c r="H19" s="11">
        <v>-14580908</v>
      </c>
      <c r="I19" s="11">
        <v>-15825455</v>
      </c>
      <c r="J19" s="11">
        <v>-11318182</v>
      </c>
      <c r="K19" s="11">
        <v>-6081364</v>
      </c>
      <c r="L19" s="11">
        <v>-13136364</v>
      </c>
      <c r="M19" s="11">
        <v>-1648182</v>
      </c>
    </row>
    <row r="20" spans="6:13" x14ac:dyDescent="0.3">
      <c r="H20" s="18"/>
      <c r="I20" s="18"/>
      <c r="J20" s="18"/>
      <c r="K20" s="18"/>
      <c r="L20" s="18"/>
      <c r="M20" s="18"/>
    </row>
    <row r="21" spans="6:13" ht="18.75" x14ac:dyDescent="0.35">
      <c r="F21" s="27"/>
      <c r="G21" s="28"/>
      <c r="H21" s="11"/>
      <c r="I21" s="11"/>
      <c r="J21" s="11"/>
      <c r="K21" s="11"/>
      <c r="L21" s="11"/>
      <c r="M21" s="11"/>
    </row>
    <row r="22" spans="6:13" ht="18.75" customHeight="1" x14ac:dyDescent="0.35">
      <c r="F22" s="39" t="s">
        <v>15</v>
      </c>
      <c r="G22" s="33" t="s">
        <v>14</v>
      </c>
      <c r="H22" s="29" t="str">
        <f>IF(H$13=H$15,"=","X")</f>
        <v>=</v>
      </c>
      <c r="I22" s="29" t="str">
        <f t="shared" ref="I22:M22" si="0">IF(I$13=I$15,"=","X")</f>
        <v>=</v>
      </c>
      <c r="J22" s="29" t="str">
        <f t="shared" si="0"/>
        <v>=</v>
      </c>
      <c r="K22" s="29" t="str">
        <f t="shared" si="0"/>
        <v>=</v>
      </c>
      <c r="L22" s="29" t="str">
        <f t="shared" si="0"/>
        <v>=</v>
      </c>
      <c r="M22" s="29" t="str">
        <f t="shared" si="0"/>
        <v>=</v>
      </c>
    </row>
    <row r="23" spans="6:13" ht="18.75" customHeight="1" x14ac:dyDescent="0.35">
      <c r="F23" s="39"/>
      <c r="G23" s="34" t="s">
        <v>27</v>
      </c>
      <c r="H23" s="29" t="str">
        <f>IF(AND(ROUND(H11,0)=ROUND(H12,0),ROUND(H16,0)=ROUND(H17,0),ROUND(H12,0)=ROUND(H16,0)),"=","X")</f>
        <v>=</v>
      </c>
      <c r="I23" s="29" t="str">
        <f t="shared" ref="I23:M23" si="1">IF(AND(ROUND(I11,0)=ROUND(I12,0),ROUND(I16,0)=ROUND(I17,0),ROUND(I12,0)=ROUND(I16,0)),"=","X")</f>
        <v>=</v>
      </c>
      <c r="J23" s="29" t="str">
        <f t="shared" si="1"/>
        <v>=</v>
      </c>
      <c r="K23" s="29" t="str">
        <f t="shared" si="1"/>
        <v>=</v>
      </c>
      <c r="L23" s="29" t="str">
        <f t="shared" si="1"/>
        <v>=</v>
      </c>
      <c r="M23" s="29" t="str">
        <f t="shared" si="1"/>
        <v>=</v>
      </c>
    </row>
    <row r="24" spans="6:13" ht="18.75" x14ac:dyDescent="0.35">
      <c r="F24" s="39"/>
      <c r="G24" s="30" t="s">
        <v>16</v>
      </c>
      <c r="H24" s="29" t="str">
        <f>IF(AND(ROUND(H$9,0)=ROUND(H$10,0),ROUND(H$18,0)=ROUND(H$19,0),ROUND(H$9,0)=ROUND(H$19,0)),"=","X")</f>
        <v>=</v>
      </c>
      <c r="I24" s="29" t="str">
        <f t="shared" ref="I24:M24" si="2">IF(AND(ROUND(I$9,0)=ROUND(I$10,0),ROUND(I$18,0)=ROUND(I$19,0),ROUND(I$9,0)=ROUND(I$19,0)),"=","X")</f>
        <v>=</v>
      </c>
      <c r="J24" s="29" t="str">
        <f t="shared" si="2"/>
        <v>=</v>
      </c>
      <c r="K24" s="29" t="str">
        <f t="shared" si="2"/>
        <v>=</v>
      </c>
      <c r="L24" s="29" t="str">
        <f t="shared" si="2"/>
        <v>=</v>
      </c>
      <c r="M24" s="29" t="str">
        <f t="shared" si="2"/>
        <v>=</v>
      </c>
    </row>
    <row r="25" spans="6:13" x14ac:dyDescent="0.3">
      <c r="H25" s="31"/>
      <c r="I25" s="31"/>
      <c r="J25" s="31"/>
      <c r="K25" s="31"/>
      <c r="L25" s="31"/>
      <c r="M25" s="31"/>
    </row>
  </sheetData>
  <mergeCells count="1">
    <mergeCell ref="F22:F24"/>
  </mergeCells>
  <conditionalFormatting sqref="H22:H23">
    <cfRule type="containsText" dxfId="1481" priority="46" operator="containsText" text="#">
      <formula>NOT(ISERROR(SEARCH("#",H22)))</formula>
    </cfRule>
    <cfRule type="containsText" dxfId="1480" priority="50" operator="containsText" text="BORED">
      <formula>NOT(ISERROR(SEARCH("BORED",H22)))</formula>
    </cfRule>
    <cfRule type="containsText" dxfId="1479" priority="51" operator="containsText" text="HAPPY">
      <formula>NOT(ISERROR(SEARCH("HAPPY",H22)))</formula>
    </cfRule>
  </conditionalFormatting>
  <conditionalFormatting sqref="H16 H14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H16">
    <cfRule type="iconSet" priority="45">
      <iconSet>
        <cfvo type="percent" val="0"/>
        <cfvo type="percent" val="33"/>
        <cfvo type="percent" val="67"/>
      </iconSet>
    </cfRule>
  </conditionalFormatting>
  <conditionalFormatting sqref="H17">
    <cfRule type="iconSet" priority="4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5 H18">
    <cfRule type="iconSet" priority="43">
      <iconSet iconSet="3TrafficLights2">
        <cfvo type="percent" val="0"/>
        <cfvo type="percent" val="33"/>
        <cfvo type="percent" val="67"/>
      </iconSet>
    </cfRule>
  </conditionalFormatting>
  <conditionalFormatting sqref="H11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">
    <cfRule type="iconSet" priority="41">
      <iconSet iconSet="3TrafficLights2">
        <cfvo type="percent" val="0"/>
        <cfvo type="percent" val="33"/>
        <cfvo type="percent" val="67"/>
      </iconSet>
    </cfRule>
  </conditionalFormatting>
  <conditionalFormatting sqref="H2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H12">
    <cfRule type="iconSet" priority="52">
      <iconSet>
        <cfvo type="percent" val="0"/>
        <cfvo type="percent" val="33"/>
        <cfvo type="percent" val="67"/>
      </iconSet>
    </cfRule>
  </conditionalFormatting>
  <conditionalFormatting sqref="H13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H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H9">
    <cfRule type="iconSet" priority="37">
      <iconSet iconSet="3TrafficLights2">
        <cfvo type="percent" val="0"/>
        <cfvo type="percent" val="33"/>
        <cfvo type="percent" val="67"/>
      </iconSet>
    </cfRule>
  </conditionalFormatting>
  <conditionalFormatting sqref="H19">
    <cfRule type="iconSet" priority="36">
      <iconSet iconSet="3TrafficLights2">
        <cfvo type="percent" val="0"/>
        <cfvo type="percent" val="33"/>
        <cfvo type="percent" val="67"/>
      </iconSet>
    </cfRule>
  </conditionalFormatting>
  <conditionalFormatting sqref="H2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H24">
    <cfRule type="containsText" dxfId="1478" priority="27" operator="containsText" text="X">
      <formula>NOT(ISERROR(SEARCH("X",H24)))</formula>
    </cfRule>
    <cfRule type="containsText" dxfId="1477" priority="30" operator="containsText" text="#">
      <formula>NOT(ISERROR(SEARCH("#",H24)))</formula>
    </cfRule>
    <cfRule type="containsText" dxfId="1476" priority="33" operator="containsText" text="BORED">
      <formula>NOT(ISERROR(SEARCH("BORED",H24)))</formula>
    </cfRule>
    <cfRule type="containsText" dxfId="1475" priority="34" operator="containsText" text="HAPPY">
      <formula>NOT(ISERROR(SEARCH("HAPPY",H24)))</formula>
    </cfRule>
  </conditionalFormatting>
  <conditionalFormatting sqref="H22">
    <cfRule type="containsText" dxfId="1474" priority="29" operator="containsText" text="X">
      <formula>NOT(ISERROR(SEARCH("X",H22)))</formula>
    </cfRule>
  </conditionalFormatting>
  <conditionalFormatting sqref="H23">
    <cfRule type="containsText" dxfId="1473" priority="28" operator="containsText" text="X">
      <formula>NOT(ISERROR(SEARCH("X",H23)))</formula>
    </cfRule>
  </conditionalFormatting>
  <conditionalFormatting sqref="I22:M23">
    <cfRule type="containsText" dxfId="1468" priority="20" operator="containsText" text="#">
      <formula>NOT(ISERROR(SEARCH("#",I22)))</formula>
    </cfRule>
    <cfRule type="containsText" dxfId="1467" priority="24" operator="containsText" text="BORED">
      <formula>NOT(ISERROR(SEARCH("BORED",I22)))</formula>
    </cfRule>
    <cfRule type="containsText" dxfId="1466" priority="25" operator="containsText" text="HAPPY">
      <formula>NOT(ISERROR(SEARCH("HAPPY",I22)))</formula>
    </cfRule>
  </conditionalFormatting>
  <conditionalFormatting sqref="I16:M16 I14:M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I16:M16">
    <cfRule type="iconSet" priority="19">
      <iconSet>
        <cfvo type="percent" val="0"/>
        <cfvo type="percent" val="33"/>
        <cfvo type="percent" val="67"/>
      </iconSet>
    </cfRule>
  </conditionalFormatting>
  <conditionalFormatting sqref="I17:M17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25:M25 I18:M18">
    <cfRule type="iconSet" priority="17">
      <iconSet iconSet="3TrafficLights2">
        <cfvo type="percent" val="0"/>
        <cfvo type="percent" val="33"/>
        <cfvo type="percent" val="67"/>
      </iconSet>
    </cfRule>
  </conditionalFormatting>
  <conditionalFormatting sqref="I11:M11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10:M10">
    <cfRule type="iconSet" priority="15">
      <iconSet iconSet="3TrafficLights2">
        <cfvo type="percent" val="0"/>
        <cfvo type="percent" val="33"/>
        <cfvo type="percent" val="67"/>
      </iconSet>
    </cfRule>
  </conditionalFormatting>
  <conditionalFormatting sqref="I20:M2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12:M12">
    <cfRule type="iconSet" priority="26">
      <iconSet>
        <cfvo type="percent" val="0"/>
        <cfvo type="percent" val="33"/>
        <cfvo type="percent" val="67"/>
      </iconSet>
    </cfRule>
  </conditionalFormatting>
  <conditionalFormatting sqref="I13:M13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I15:M15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I9:M9">
    <cfRule type="iconSet" priority="11">
      <iconSet iconSet="3TrafficLights2">
        <cfvo type="percent" val="0"/>
        <cfvo type="percent" val="33"/>
        <cfvo type="percent" val="67"/>
      </iconSet>
    </cfRule>
  </conditionalFormatting>
  <conditionalFormatting sqref="I19:M19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I21:M21">
    <cfRule type="iconSet" priority="9">
      <iconSet iconSet="3TrafficLights2">
        <cfvo type="percent" val="0"/>
        <cfvo type="percent" val="33"/>
        <cfvo type="percent" val="67"/>
      </iconSet>
    </cfRule>
  </conditionalFormatting>
  <conditionalFormatting sqref="I24:M24">
    <cfRule type="containsText" dxfId="1465" priority="1" operator="containsText" text="X">
      <formula>NOT(ISERROR(SEARCH("X",I24)))</formula>
    </cfRule>
    <cfRule type="containsText" dxfId="1464" priority="4" operator="containsText" text="#">
      <formula>NOT(ISERROR(SEARCH("#",I24)))</formula>
    </cfRule>
    <cfRule type="containsText" dxfId="1463" priority="7" operator="containsText" text="BORED">
      <formula>NOT(ISERROR(SEARCH("BORED",I24)))</formula>
    </cfRule>
    <cfRule type="containsText" dxfId="1462" priority="8" operator="containsText" text="HAPPY">
      <formula>NOT(ISERROR(SEARCH("HAPPY",I24)))</formula>
    </cfRule>
  </conditionalFormatting>
  <conditionalFormatting sqref="I22:M22">
    <cfRule type="containsText" dxfId="1461" priority="3" operator="containsText" text="X">
      <formula>NOT(ISERROR(SEARCH("X",I22)))</formula>
    </cfRule>
  </conditionalFormatting>
  <conditionalFormatting sqref="I23:M23">
    <cfRule type="containsText" dxfId="1460" priority="2" operator="containsText" text="X">
      <formula>NOT(ISERROR(SEARCH("X",I23)))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11D441A9-E4CA-4499-80C1-84D615AD367B}">
            <xm:f>NOT(ISERROR(SEARCH("=",H22)))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" operator="containsText" id="{9FC4A844-D55B-4A23-9974-2F77E49C88FA}">
            <xm:f>NOT(ISERROR(SEARCH("=",H22)))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31" operator="containsText" id="{817F0D1A-42DB-4890-9909-CAACCCC37CE1}">
            <xm:f>NOT(ISERROR(SEARCH("=",H24)))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32" operator="containsText" id="{1AD8B3DC-A196-4C19-BAE8-7681E9AC620D}">
            <xm:f>NOT(ISERROR(SEARCH("=",H24)))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1" operator="containsText" id="{F9186C3E-3710-487A-8983-A4EB1248353A}">
            <xm:f>NOT(ISERROR(SEARCH("=",I22)))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E144D1AB-C6A7-48B5-862B-8CAD6DDC7B41}">
            <xm:f>NOT(ISERROR(SEARCH("=",I22)))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I22:M23</xm:sqref>
        </x14:conditionalFormatting>
        <x14:conditionalFormatting xmlns:xm="http://schemas.microsoft.com/office/excel/2006/main">
          <x14:cfRule type="containsText" priority="5" operator="containsText" id="{325EC6B7-F7B0-4C12-8828-448A41A8DEC4}">
            <xm:f>NOT(ISERROR(SEARCH("=",I24)))</xm:f>
            <xm:f>"="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1135EA9E-B9F9-4A70-A2C3-8FD498A32CC5}">
            <xm:f>NOT(ISERROR(SEARCH("=",I24)))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I24:M24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194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193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197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196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200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199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203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202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206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205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209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208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212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211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215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214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218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217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sheetData>
    <row r="1" spans="1:13" x14ac:dyDescent="0.25">
      <c r="A1" s="40" t="s">
        <v>221</v>
      </c>
      <c r="B1" s="40" t="s">
        <v>26</v>
      </c>
      <c r="C1" s="40" t="s">
        <v>0</v>
      </c>
      <c r="D1" s="40" t="s">
        <v>0</v>
      </c>
      <c r="I1" s="40" t="s">
        <v>59</v>
      </c>
      <c r="J1" s="40" t="s">
        <v>59</v>
      </c>
      <c r="K1" s="40" t="s">
        <v>59</v>
      </c>
      <c r="L1" s="40" t="s">
        <v>59</v>
      </c>
      <c r="M1" s="40" t="s">
        <v>59</v>
      </c>
    </row>
    <row r="2" spans="1:13" x14ac:dyDescent="0.25">
      <c r="A2" s="40" t="s">
        <v>26</v>
      </c>
      <c r="B2" s="40" t="s">
        <v>5</v>
      </c>
      <c r="C2" s="40" t="s">
        <v>33</v>
      </c>
    </row>
    <row r="3" spans="1:13" x14ac:dyDescent="0.25">
      <c r="A3" s="40" t="s">
        <v>0</v>
      </c>
      <c r="B3" s="40" t="s">
        <v>3</v>
      </c>
      <c r="C3" s="40" t="s">
        <v>34</v>
      </c>
    </row>
    <row r="4" spans="1:13" x14ac:dyDescent="0.25">
      <c r="A4" s="40" t="s">
        <v>0</v>
      </c>
      <c r="B4" s="40" t="s">
        <v>7</v>
      </c>
    </row>
    <row r="5" spans="1:13" x14ac:dyDescent="0.25">
      <c r="B5" s="40" t="s">
        <v>18</v>
      </c>
      <c r="C5" s="40" t="s">
        <v>35</v>
      </c>
      <c r="F5" s="40" t="s">
        <v>21</v>
      </c>
      <c r="G5" s="40" t="s">
        <v>220</v>
      </c>
    </row>
    <row r="6" spans="1:13" x14ac:dyDescent="0.25">
      <c r="B6" s="40" t="s">
        <v>19</v>
      </c>
      <c r="C6" s="40" t="s">
        <v>37</v>
      </c>
      <c r="G6" s="40" t="s">
        <v>38</v>
      </c>
    </row>
    <row r="7" spans="1:13" x14ac:dyDescent="0.25">
      <c r="B7" s="40" t="s">
        <v>20</v>
      </c>
      <c r="C7" s="40" t="s">
        <v>39</v>
      </c>
    </row>
    <row r="8" spans="1:13" x14ac:dyDescent="0.25">
      <c r="B8" s="40" t="s">
        <v>24</v>
      </c>
      <c r="C8" s="40" t="s">
        <v>40</v>
      </c>
      <c r="G8" s="40" t="s">
        <v>6</v>
      </c>
      <c r="H8" s="40" t="s">
        <v>41</v>
      </c>
      <c r="I8" s="40" t="s">
        <v>61</v>
      </c>
      <c r="J8" s="40" t="s">
        <v>62</v>
      </c>
      <c r="K8" s="40" t="s">
        <v>63</v>
      </c>
      <c r="L8" s="40" t="s">
        <v>64</v>
      </c>
      <c r="M8" s="40" t="s">
        <v>65</v>
      </c>
    </row>
    <row r="9" spans="1:13" x14ac:dyDescent="0.25">
      <c r="B9" s="40" t="s">
        <v>25</v>
      </c>
      <c r="C9" s="40" t="s">
        <v>42</v>
      </c>
      <c r="F9" s="40" t="s">
        <v>10</v>
      </c>
      <c r="G9" s="40" t="s">
        <v>16</v>
      </c>
      <c r="H9" s="40" t="s">
        <v>43</v>
      </c>
      <c r="I9" s="40" t="s">
        <v>66</v>
      </c>
      <c r="J9" s="40" t="s">
        <v>67</v>
      </c>
      <c r="K9" s="40" t="s">
        <v>68</v>
      </c>
      <c r="L9" s="40" t="s">
        <v>69</v>
      </c>
      <c r="M9" s="40" t="s">
        <v>70</v>
      </c>
    </row>
    <row r="10" spans="1:13" x14ac:dyDescent="0.25">
      <c r="B10" s="40" t="s">
        <v>23</v>
      </c>
      <c r="C10" s="40" t="s">
        <v>44</v>
      </c>
      <c r="G10" s="40" t="s">
        <v>17</v>
      </c>
      <c r="H10" s="40" t="s">
        <v>45</v>
      </c>
      <c r="I10" s="40" t="s">
        <v>71</v>
      </c>
      <c r="J10" s="40" t="s">
        <v>72</v>
      </c>
      <c r="K10" s="40" t="s">
        <v>73</v>
      </c>
      <c r="L10" s="40" t="s">
        <v>74</v>
      </c>
      <c r="M10" s="40" t="s">
        <v>75</v>
      </c>
    </row>
    <row r="11" spans="1:13" x14ac:dyDescent="0.25">
      <c r="B11" s="40" t="s">
        <v>22</v>
      </c>
      <c r="C11" s="40" t="s">
        <v>46</v>
      </c>
      <c r="G11" s="40" t="s">
        <v>9</v>
      </c>
      <c r="H11" s="40" t="s">
        <v>47</v>
      </c>
      <c r="I11" s="40" t="s">
        <v>76</v>
      </c>
      <c r="J11" s="40" t="s">
        <v>77</v>
      </c>
      <c r="K11" s="40" t="s">
        <v>78</v>
      </c>
      <c r="L11" s="40" t="s">
        <v>79</v>
      </c>
      <c r="M11" s="40" t="s">
        <v>80</v>
      </c>
    </row>
    <row r="12" spans="1:13" x14ac:dyDescent="0.25">
      <c r="G12" s="40" t="s">
        <v>11</v>
      </c>
      <c r="H12" s="40" t="s">
        <v>48</v>
      </c>
      <c r="I12" s="40" t="s">
        <v>81</v>
      </c>
      <c r="J12" s="40" t="s">
        <v>82</v>
      </c>
      <c r="K12" s="40" t="s">
        <v>83</v>
      </c>
      <c r="L12" s="40" t="s">
        <v>84</v>
      </c>
      <c r="M12" s="40" t="s">
        <v>85</v>
      </c>
    </row>
    <row r="13" spans="1:13" x14ac:dyDescent="0.25">
      <c r="G13" s="40" t="s">
        <v>13</v>
      </c>
      <c r="H13" s="40" t="s">
        <v>49</v>
      </c>
      <c r="I13" s="40" t="s">
        <v>86</v>
      </c>
      <c r="J13" s="40" t="s">
        <v>87</v>
      </c>
      <c r="K13" s="40" t="s">
        <v>88</v>
      </c>
      <c r="L13" s="40" t="s">
        <v>89</v>
      </c>
      <c r="M13" s="40" t="s">
        <v>90</v>
      </c>
    </row>
    <row r="14" spans="1:13" x14ac:dyDescent="0.25">
      <c r="H14" s="40" t="s">
        <v>8</v>
      </c>
      <c r="I14" s="40" t="s">
        <v>8</v>
      </c>
      <c r="J14" s="40" t="s">
        <v>8</v>
      </c>
      <c r="K14" s="40" t="s">
        <v>8</v>
      </c>
      <c r="L14" s="40" t="s">
        <v>8</v>
      </c>
      <c r="M14" s="40" t="s">
        <v>8</v>
      </c>
    </row>
    <row r="15" spans="1:13" x14ac:dyDescent="0.25">
      <c r="F15" s="40" t="s">
        <v>12</v>
      </c>
      <c r="G15" s="40" t="s">
        <v>13</v>
      </c>
      <c r="H15" s="40" t="s">
        <v>50</v>
      </c>
      <c r="I15" s="40" t="s">
        <v>91</v>
      </c>
      <c r="J15" s="40" t="s">
        <v>92</v>
      </c>
      <c r="K15" s="40" t="s">
        <v>93</v>
      </c>
      <c r="L15" s="40" t="s">
        <v>94</v>
      </c>
      <c r="M15" s="40" t="s">
        <v>95</v>
      </c>
    </row>
    <row r="16" spans="1:13" x14ac:dyDescent="0.25">
      <c r="G16" s="40" t="s">
        <v>11</v>
      </c>
      <c r="H16" s="40" t="s">
        <v>51</v>
      </c>
      <c r="I16" s="40" t="s">
        <v>96</v>
      </c>
      <c r="J16" s="40" t="s">
        <v>97</v>
      </c>
      <c r="K16" s="40" t="s">
        <v>98</v>
      </c>
      <c r="L16" s="40" t="s">
        <v>99</v>
      </c>
      <c r="M16" s="40" t="s">
        <v>100</v>
      </c>
    </row>
    <row r="17" spans="6:13" x14ac:dyDescent="0.25">
      <c r="G17" s="40" t="s">
        <v>9</v>
      </c>
      <c r="H17" s="40" t="s">
        <v>52</v>
      </c>
      <c r="I17" s="40" t="s">
        <v>101</v>
      </c>
      <c r="J17" s="40" t="s">
        <v>102</v>
      </c>
      <c r="K17" s="40" t="s">
        <v>103</v>
      </c>
      <c r="L17" s="40" t="s">
        <v>104</v>
      </c>
      <c r="M17" s="40" t="s">
        <v>105</v>
      </c>
    </row>
    <row r="18" spans="6:13" x14ac:dyDescent="0.25">
      <c r="G18" s="40" t="s">
        <v>17</v>
      </c>
      <c r="H18" s="40" t="s">
        <v>53</v>
      </c>
      <c r="I18" s="40" t="s">
        <v>106</v>
      </c>
      <c r="J18" s="40" t="s">
        <v>107</v>
      </c>
      <c r="K18" s="40" t="s">
        <v>108</v>
      </c>
      <c r="L18" s="40" t="s">
        <v>109</v>
      </c>
      <c r="M18" s="40" t="s">
        <v>110</v>
      </c>
    </row>
    <row r="19" spans="6:13" x14ac:dyDescent="0.25">
      <c r="G19" s="40" t="s">
        <v>16</v>
      </c>
      <c r="H19" s="40" t="s">
        <v>54</v>
      </c>
      <c r="I19" s="40" t="s">
        <v>111</v>
      </c>
      <c r="J19" s="40" t="s">
        <v>112</v>
      </c>
      <c r="K19" s="40" t="s">
        <v>113</v>
      </c>
      <c r="L19" s="40" t="s">
        <v>114</v>
      </c>
      <c r="M19" s="40" t="s">
        <v>115</v>
      </c>
    </row>
    <row r="22" spans="6:13" x14ac:dyDescent="0.25">
      <c r="F22" s="40" t="s">
        <v>15</v>
      </c>
      <c r="G22" s="40" t="s">
        <v>14</v>
      </c>
      <c r="H22" s="40" t="s">
        <v>55</v>
      </c>
      <c r="I22" s="40" t="s">
        <v>116</v>
      </c>
      <c r="J22" s="40" t="s">
        <v>117</v>
      </c>
      <c r="K22" s="40" t="s">
        <v>118</v>
      </c>
      <c r="L22" s="40" t="s">
        <v>119</v>
      </c>
      <c r="M22" s="40" t="s">
        <v>120</v>
      </c>
    </row>
    <row r="23" spans="6:13" x14ac:dyDescent="0.25">
      <c r="G23" s="40" t="s">
        <v>27</v>
      </c>
      <c r="H23" s="40" t="s">
        <v>56</v>
      </c>
      <c r="I23" s="40" t="s">
        <v>121</v>
      </c>
      <c r="J23" s="40" t="s">
        <v>122</v>
      </c>
      <c r="K23" s="40" t="s">
        <v>123</v>
      </c>
      <c r="L23" s="40" t="s">
        <v>124</v>
      </c>
      <c r="M23" s="40" t="s">
        <v>125</v>
      </c>
    </row>
    <row r="24" spans="6:13" x14ac:dyDescent="0.25">
      <c r="G24" s="40" t="s">
        <v>16</v>
      </c>
      <c r="H24" s="40" t="s">
        <v>57</v>
      </c>
      <c r="I24" s="40" t="s">
        <v>126</v>
      </c>
      <c r="J24" s="40" t="s">
        <v>127</v>
      </c>
      <c r="K24" s="40" t="s">
        <v>128</v>
      </c>
      <c r="L24" s="40" t="s">
        <v>129</v>
      </c>
      <c r="M24" s="40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Options</vt:lpstr>
      <vt:lpstr>FHN01</vt:lpstr>
      <vt:lpstr>FHN02</vt:lpstr>
      <vt:lpstr>FHN03</vt:lpstr>
      <vt:lpstr>FHN04</vt:lpstr>
      <vt:lpstr>FSG01</vt:lpstr>
      <vt:lpstr>FSG02</vt:lpstr>
      <vt:lpstr>FSG03</vt:lpstr>
      <vt:lpstr>FSG04</vt:lpstr>
      <vt:lpstr>FSG05</vt:lpstr>
      <vt:lpstr>FSG06</vt:lpstr>
      <vt:lpstr>FSG08</vt:lpstr>
      <vt:lpstr>SDN01</vt:lpstr>
      <vt:lpstr>SDN02</vt:lpstr>
      <vt:lpstr>SHN01</vt:lpstr>
      <vt:lpstr>SHN02</vt:lpstr>
      <vt:lpstr>SHN05</vt:lpstr>
      <vt:lpstr>SHN06</vt:lpstr>
      <vt:lpstr>SHN07</vt:lpstr>
      <vt:lpstr>SHN08</vt:lpstr>
      <vt:lpstr>SHN09</vt:lpstr>
      <vt:lpstr>SHN10</vt:lpstr>
      <vt:lpstr>SHN11</vt:lpstr>
      <vt:lpstr>SHN12</vt:lpstr>
      <vt:lpstr>SHN13</vt:lpstr>
      <vt:lpstr>SHN14</vt:lpstr>
      <vt:lpstr>SHN15</vt:lpstr>
      <vt:lpstr>SHN16</vt:lpstr>
      <vt:lpstr>SHN17</vt:lpstr>
      <vt:lpstr>SHN18</vt:lpstr>
      <vt:lpstr>SHP01</vt:lpstr>
      <vt:lpstr>SHP02</vt:lpstr>
      <vt:lpstr>SSG01</vt:lpstr>
      <vt:lpstr>SSG02</vt:lpstr>
      <vt:lpstr>SSG03</vt:lpstr>
      <vt:lpstr>SSG05</vt:lpstr>
      <vt:lpstr>SSG06</vt:lpstr>
      <vt:lpstr>SSG07</vt:lpstr>
      <vt:lpstr>SSG08</vt:lpstr>
      <vt:lpstr>SSG09</vt:lpstr>
      <vt:lpstr>SSG10</vt:lpstr>
      <vt:lpstr>SSG11</vt:lpstr>
      <vt:lpstr>SSG12</vt:lpstr>
      <vt:lpstr>SSG13</vt:lpstr>
      <vt:lpstr>SSG14</vt:lpstr>
      <vt:lpstr>SSG15</vt:lpstr>
      <vt:lpstr>SSG16</vt:lpstr>
      <vt:lpstr>SSG17</vt:lpstr>
      <vt:lpstr>SSG18</vt:lpstr>
      <vt:lpstr>SSG19</vt:lpstr>
      <vt:lpstr>SSG21</vt:lpstr>
      <vt:lpstr>SSG22</vt:lpstr>
      <vt:lpstr>SSG24</vt:lpstr>
      <vt:lpstr>SSG25</vt:lpstr>
      <vt:lpstr>SSG26</vt:lpstr>
      <vt:lpstr>SSG28</vt:lpstr>
      <vt:lpstr>SSG30</vt:lpstr>
      <vt:lpstr>SSG31</vt:lpstr>
      <vt:lpstr>SSG32</vt:lpstr>
      <vt:lpstr>SSG33</vt:lpstr>
      <vt:lpstr>SSG34</vt:lpstr>
      <vt:lpstr>VHN01</vt:lpstr>
      <vt:lpstr>VSG01</vt:lpstr>
      <vt:lpstr>VSG02</vt:lpstr>
      <vt:lpstr>VSG03</vt:lpstr>
      <vt:lpstr>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Phan Quoc Thai Binh</cp:lastModifiedBy>
  <cp:lastPrinted>2013-04-24T17:01:05Z</cp:lastPrinted>
  <dcterms:created xsi:type="dcterms:W3CDTF">2013-03-16T16:53:52Z</dcterms:created>
  <dcterms:modified xsi:type="dcterms:W3CDTF">2015-05-07T05:32:41Z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