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20115" windowHeight="7245" tabRatio="684" firstSheet="1" activeTab="1"/>
  </bookViews>
  <sheets>
    <sheet name="Options" sheetId="2" state="hidden" r:id="rId1"/>
    <sheet name="SHN10" sheetId="1" r:id="rId2"/>
    <sheet name="Date" sheetId="3" state="hidden" r:id="rId3"/>
    <sheet name="Sheet1" sheetId="96" state="veryHidden" r:id="rId4"/>
    <sheet name="Sheet2" sheetId="97" state="veryHidden" r:id="rId5"/>
    <sheet name="Sheet3" sheetId="98" state="veryHidden" r:id="rId6"/>
    <sheet name="Sheet4" sheetId="99" state="veryHidden" r:id="rId7"/>
    <sheet name="Sheet17" sheetId="210" state="veryHidden" r:id="rId8"/>
    <sheet name="Sheet18" sheetId="211" state="veryHidden" r:id="rId9"/>
  </sheets>
  <calcPr calcId="144525"/>
</workbook>
</file>

<file path=xl/calcChain.xml><?xml version="1.0" encoding="utf-8"?>
<calcChain xmlns="http://schemas.openxmlformats.org/spreadsheetml/2006/main">
  <c r="C2" i="3" l="1"/>
  <c r="B5" i="3" s="1"/>
  <c r="C5" i="3" s="1"/>
  <c r="D5" i="3" s="1"/>
  <c r="E5" i="3" s="1"/>
  <c r="F5" i="3" s="1"/>
  <c r="C2" i="1"/>
  <c r="C5" i="1"/>
  <c r="C6" i="1"/>
  <c r="C7" i="1"/>
  <c r="C8" i="1"/>
  <c r="D4" i="2"/>
  <c r="C3" i="1" s="1"/>
  <c r="D5" i="2"/>
  <c r="D6" i="2"/>
  <c r="C9" i="1" s="1"/>
  <c r="C11" i="1" l="1"/>
  <c r="C3" i="3"/>
  <c r="O22" i="1" l="1"/>
  <c r="M23" i="1"/>
  <c r="K24" i="1"/>
  <c r="L24" i="1"/>
  <c r="N22" i="1"/>
  <c r="L23" i="1"/>
  <c r="J24" i="1"/>
  <c r="M22" i="1"/>
  <c r="K23" i="1"/>
  <c r="I24" i="1"/>
  <c r="L22" i="1"/>
  <c r="J23" i="1"/>
  <c r="K22" i="1"/>
  <c r="I23" i="1"/>
  <c r="O24" i="1"/>
  <c r="I22" i="1"/>
  <c r="M24" i="1"/>
  <c r="J22" i="1"/>
  <c r="N24" i="1"/>
  <c r="O23" i="1"/>
  <c r="N23" i="1"/>
  <c r="H24" i="1"/>
  <c r="H23" i="1"/>
  <c r="H22" i="1"/>
</calcChain>
</file>

<file path=xl/sharedStrings.xml><?xml version="1.0" encoding="utf-8"?>
<sst xmlns="http://schemas.openxmlformats.org/spreadsheetml/2006/main" count="404" uniqueCount="171">
  <si>
    <t>Hide</t>
  </si>
  <si>
    <t>Option</t>
  </si>
  <si>
    <t>Value</t>
  </si>
  <si>
    <t>Store</t>
  </si>
  <si>
    <t>Lookup</t>
  </si>
  <si>
    <t>Date Filter</t>
  </si>
  <si>
    <t>DATE</t>
  </si>
  <si>
    <t>Date Array</t>
  </si>
  <si>
    <t>↕</t>
  </si>
  <si>
    <t>Gross Amount</t>
  </si>
  <si>
    <t>STORE</t>
  </si>
  <si>
    <t>Amount Tendered</t>
  </si>
  <si>
    <t>HO-LIVE</t>
  </si>
  <si>
    <t>Number Ofbill</t>
  </si>
  <si>
    <t>Bill</t>
  </si>
  <si>
    <t>RESULT</t>
  </si>
  <si>
    <t>Net Amount Sales Entry</t>
  </si>
  <si>
    <t>Net Amount -Header</t>
  </si>
  <si>
    <t>Day</t>
  </si>
  <si>
    <t>Month</t>
  </si>
  <si>
    <t>Year</t>
  </si>
  <si>
    <t>STORE:</t>
  </si>
  <si>
    <t>DataSource</t>
  </si>
  <si>
    <t>Date Report</t>
  </si>
  <si>
    <t>From Date</t>
  </si>
  <si>
    <t>To Date</t>
  </si>
  <si>
    <t>Hide+?</t>
  </si>
  <si>
    <t>Payment</t>
  </si>
  <si>
    <t>From</t>
  </si>
  <si>
    <t>To</t>
  </si>
  <si>
    <t>Auto+HideSheet+Hide</t>
  </si>
  <si>
    <t>Title</t>
  </si>
  <si>
    <t>FromDate</t>
  </si>
  <si>
    <t>ToDate</t>
  </si>
  <si>
    <t>=NL("Lookup","Store","No.","Datasource=","MyDataSource")</t>
  </si>
  <si>
    <t>Auto+HideSheet+Values+Hide+Formulas=Sheet1,Sheet2+FormulasOnly</t>
  </si>
  <si>
    <t>="01/01/2013..31/01/2013"</t>
  </si>
  <si>
    <t>=Options!$D$4</t>
  </si>
  <si>
    <t>=DAY(TODAY())-1</t>
  </si>
  <si>
    <t>=NL("Sheets","store","No.","No.",$C$3,"DataSource=","MyDataSource")</t>
  </si>
  <si>
    <t>=MONTH(TODAY())</t>
  </si>
  <si>
    <t>=NL(,"Store","Name","No.",$G$5,"DataSource=","MyDataSource")</t>
  </si>
  <si>
    <t>=YEAR(TODAY())</t>
  </si>
  <si>
    <t>=Options!$D$5</t>
  </si>
  <si>
    <t>=NL("Columns",$C$10)</t>
  </si>
  <si>
    <t>=Options!$D$6</t>
  </si>
  <si>
    <t>=NL("Sum","Trans. Sales Entry","Net Amount","Date",H$8,"Store No.",$G$5,"DataSource=",$C$11)</t>
  </si>
  <si>
    <t>=NP("Dates",$C$8,$C$9)</t>
  </si>
  <si>
    <t>=NL("Sum","Transaction Header","Net Amount","Date",H$8,"Store No.",$G$5,"DataSource=",$C$11,"Transaction Type","Sales")</t>
  </si>
  <si>
    <t>=$G$5</t>
  </si>
  <si>
    <t>=-NL("Sum","Transaction Header","Gross Amount","Date",H$8,"Store No.",$G$5,"DataSource=",$C$11,"Transaction Type","Sales")</t>
  </si>
  <si>
    <t>=NL("Sum","Trans. Payment Entry","Amount Tendered","Date",H$8,"DataSource=",$C$11,"Store No.",$G$5)</t>
  </si>
  <si>
    <t>=NL("Count","Transaction Header",,"Date",H$8,"Store No.",$G$5,"DataSource=",$C$11)</t>
  </si>
  <si>
    <t>=NL("Count","Transaction Header",,"Date",H$8,"Store No.",$G$5,"DataSource=","MyDataSource","Company=","HO-LIVE")</t>
  </si>
  <si>
    <t>=NL("Sum","Trans. Payment Entry","Amount Tendered","Date",H$8,"DataSource=","MyDataSource","Store No.",$G$5,"Company=","HO-LIVE")</t>
  </si>
  <si>
    <t>=-NL("Sum","Transaction Header","Gross Amount","Date",H$8,"Store No.",$G$5,"DataSource=","MyDataSource","Transaction Type","Sales","Entry Status","Posted|' '","Company=","HO-LIVE")</t>
  </si>
  <si>
    <t>=NL("Sum","Transaction Header","Net Amount","Date",H$8,"Store No.",$G$5,"DataSource=","MyDataSource","Transaction Type","Sales","Company=","HO-LIVE")</t>
  </si>
  <si>
    <t>=NL("Sum","Trans. Sales Entry","Net Amount","Date",H$8,"Store No.",$G$5,"DataSource=","MyDataSource","Company=","HO-LIVE")</t>
  </si>
  <si>
    <t>=IF(H$13=H$15,"=","X")</t>
  </si>
  <si>
    <t>=IF(AND(ROUND(H11,0)=ROUND(H12,0),ROUND(H16,0)=ROUND(H17,0),ROUND(H12,0)=ROUND(H16,0)),"=","X")</t>
  </si>
  <si>
    <t>=IF(AND(ROUND(H$9,0)=ROUND(H$10,0),ROUND(H$18,0)=ROUND(H$19,0),ROUND(H$9,0)=ROUND(H$19,0)),"=","X")</t>
  </si>
  <si>
    <t>Auto+hide+values+Formulas=Sheet3,Sheet4+FormulasOnly</t>
  </si>
  <si>
    <t>Auto</t>
  </si>
  <si>
    <t>=NL("Sum","Trans. Sales Entry","Net Amount","Date",I$8,"Store No.",$G$5,"DataSource=",$C$11)</t>
  </si>
  <si>
    <t>=NL("Sum","Trans. Sales Entry","Net Amount","Date",J$8,"Store No.",$G$5,"DataSource=",$C$11)</t>
  </si>
  <si>
    <t>=NL("Sum","Trans. Sales Entry","Net Amount","Date",K$8,"Store No.",$G$5,"DataSource=",$C$11)</t>
  </si>
  <si>
    <t>=NL("Sum","Trans. Sales Entry","Net Amount","Date",L$8,"Store No.",$G$5,"DataSource=",$C$11)</t>
  </si>
  <si>
    <t>=NL("Sum","Trans. Sales Entry","Net Amount","Date",M$8,"Store No.",$G$5,"DataSource=",$C$11)</t>
  </si>
  <si>
    <t>=NL("Sum","Transaction Header","Net Amount","Date",I$8,"Store No.",$G$5,"DataSource=",$C$11,"Transaction Type","Sales")</t>
  </si>
  <si>
    <t>=NL("Sum","Transaction Header","Net Amount","Date",J$8,"Store No.",$G$5,"DataSource=",$C$11,"Transaction Type","Sales")</t>
  </si>
  <si>
    <t>=NL("Sum","Transaction Header","Net Amount","Date",K$8,"Store No.",$G$5,"DataSource=",$C$11,"Transaction Type","Sales")</t>
  </si>
  <si>
    <t>=NL("Sum","Transaction Header","Net Amount","Date",L$8,"Store No.",$G$5,"DataSource=",$C$11,"Transaction Type","Sales")</t>
  </si>
  <si>
    <t>=NL("Sum","Transaction Header","Net Amount","Date",M$8,"Store No.",$G$5,"DataSource=",$C$11,"Transaction Type","Sales")</t>
  </si>
  <si>
    <t>=-NL("Sum","Transaction Header","Gross Amount","Date",I$8,"Store No.",$G$5,"DataSource=",$C$11,"Transaction Type","Sales")</t>
  </si>
  <si>
    <t>=-NL("Sum","Transaction Header","Gross Amount","Date",J$8,"Store No.",$G$5,"DataSource=",$C$11,"Transaction Type","Sales")</t>
  </si>
  <si>
    <t>=-NL("Sum","Transaction Header","Gross Amount","Date",K$8,"Store No.",$G$5,"DataSource=",$C$11,"Transaction Type","Sales")</t>
  </si>
  <si>
    <t>=-NL("Sum","Transaction Header","Gross Amount","Date",L$8,"Store No.",$G$5,"DataSource=",$C$11,"Transaction Type","Sales")</t>
  </si>
  <si>
    <t>=-NL("Sum","Transaction Header","Gross Amount","Date",M$8,"Store No.",$G$5,"DataSource=",$C$11,"Transaction Type","Sales")</t>
  </si>
  <si>
    <t>=NL("Sum","Trans. Payment Entry","Amount Tendered","Date",I$8,"DataSource=",$C$11,"Store No.",$G$5)</t>
  </si>
  <si>
    <t>=NL("Sum","Trans. Payment Entry","Amount Tendered","Date",J$8,"DataSource=",$C$11,"Store No.",$G$5)</t>
  </si>
  <si>
    <t>=NL("Sum","Trans. Payment Entry","Amount Tendered","Date",K$8,"DataSource=",$C$11,"Store No.",$G$5)</t>
  </si>
  <si>
    <t>=NL("Sum","Trans. Payment Entry","Amount Tendered","Date",L$8,"DataSource=",$C$11,"Store No.",$G$5)</t>
  </si>
  <si>
    <t>=NL("Sum","Trans. Payment Entry","Amount Tendered","Date",M$8,"DataSource=",$C$11,"Store No.",$G$5)</t>
  </si>
  <si>
    <t>=NL("Count","Transaction Header",,"Date",I$8,"Store No.",$G$5,"DataSource=",$C$11)</t>
  </si>
  <si>
    <t>=NL("Count","Transaction Header",,"Date",J$8,"Store No.",$G$5,"DataSource=",$C$11)</t>
  </si>
  <si>
    <t>=NL("Count","Transaction Header",,"Date",K$8,"Store No.",$G$5,"DataSource=",$C$11)</t>
  </si>
  <si>
    <t>=NL("Count","Transaction Header",,"Date",L$8,"Store No.",$G$5,"DataSource=",$C$11)</t>
  </si>
  <si>
    <t>=NL("Count","Transaction Header",,"Date",M$8,"Store No.",$G$5,"DataSource=",$C$11)</t>
  </si>
  <si>
    <t>=NL("Count","Transaction Header",,"Date",I$8,"Store No.",$G$5,"DataSource=","MyDataSource","Company=","HO-LIVE")</t>
  </si>
  <si>
    <t>=NL("Count","Transaction Header",,"Date",J$8,"Store No.",$G$5,"DataSource=","MyDataSource","Company=","HO-LIVE")</t>
  </si>
  <si>
    <t>=NL("Count","Transaction Header",,"Date",K$8,"Store No.",$G$5,"DataSource=","MyDataSource","Company=","HO-LIVE")</t>
  </si>
  <si>
    <t>=NL("Count","Transaction Header",,"Date",L$8,"Store No.",$G$5,"DataSource=","MyDataSource","Company=","HO-LIVE")</t>
  </si>
  <si>
    <t>=NL("Count","Transaction Header",,"Date",M$8,"Store No.",$G$5,"DataSource=","MyDataSource","Company=","HO-LIVE")</t>
  </si>
  <si>
    <t>=NL("Sum","Trans. Payment Entry","Amount Tendered","Date",I$8,"DataSource=","MyDataSource","Store No.",$G$5,"Company=","HO-LIVE")</t>
  </si>
  <si>
    <t>=NL("Sum","Trans. Payment Entry","Amount Tendered","Date",J$8,"DataSource=","MyDataSource","Store No.",$G$5,"Company=","HO-LIVE")</t>
  </si>
  <si>
    <t>=NL("Sum","Trans. Payment Entry","Amount Tendered","Date",K$8,"DataSource=","MyDataSource","Store No.",$G$5,"Company=","HO-LIVE")</t>
  </si>
  <si>
    <t>=NL("Sum","Trans. Payment Entry","Amount Tendered","Date",L$8,"DataSource=","MyDataSource","Store No.",$G$5,"Company=","HO-LIVE")</t>
  </si>
  <si>
    <t>=NL("Sum","Trans. Payment Entry","Amount Tendered","Date",M$8,"DataSource=","MyDataSource","Store No.",$G$5,"Company=","HO-LIVE")</t>
  </si>
  <si>
    <t>=-NL("Sum","Transaction Header","Gross Amount","Date",I$8,"Store No.",$G$5,"DataSource=","MyDataSource","Transaction Type","Sales","Entry Status","Posted|' '","Company=","HO-LIVE")</t>
  </si>
  <si>
    <t>=-NL("Sum","Transaction Header","Gross Amount","Date",J$8,"Store No.",$G$5,"DataSource=","MyDataSource","Transaction Type","Sales","Entry Status","Posted|' '","Company=","HO-LIVE")</t>
  </si>
  <si>
    <t>=-NL("Sum","Transaction Header","Gross Amount","Date",K$8,"Store No.",$G$5,"DataSource=","MyDataSource","Transaction Type","Sales","Entry Status","Posted|' '","Company=","HO-LIVE")</t>
  </si>
  <si>
    <t>=-NL("Sum","Transaction Header","Gross Amount","Date",L$8,"Store No.",$G$5,"DataSource=","MyDataSource","Transaction Type","Sales","Entry Status","Posted|' '","Company=","HO-LIVE")</t>
  </si>
  <si>
    <t>=-NL("Sum","Transaction Header","Gross Amount","Date",M$8,"Store No.",$G$5,"DataSource=","MyDataSource","Transaction Type","Sales","Entry Status","Posted|' '","Company=","HO-LIVE")</t>
  </si>
  <si>
    <t>=NL("Sum","Transaction Header","Net Amount","Date",I$8,"Store No.",$G$5,"DataSource=","MyDataSource","Transaction Type","Sales","Company=","HO-LIVE")</t>
  </si>
  <si>
    <t>=NL("Sum","Transaction Header","Net Amount","Date",J$8,"Store No.",$G$5,"DataSource=","MyDataSource","Transaction Type","Sales","Company=","HO-LIVE")</t>
  </si>
  <si>
    <t>=NL("Sum","Transaction Header","Net Amount","Date",K$8,"Store No.",$G$5,"DataSource=","MyDataSource","Transaction Type","Sales","Company=","HO-LIVE")</t>
  </si>
  <si>
    <t>=NL("Sum","Transaction Header","Net Amount","Date",L$8,"Store No.",$G$5,"DataSource=","MyDataSource","Transaction Type","Sales","Company=","HO-LIVE")</t>
  </si>
  <si>
    <t>=NL("Sum","Transaction Header","Net Amount","Date",M$8,"Store No.",$G$5,"DataSource=","MyDataSource","Transaction Type","Sales","Company=","HO-LIVE")</t>
  </si>
  <si>
    <t>=NL("Sum","Trans. Sales Entry","Net Amount","Date",I$8,"Store No.",$G$5,"DataSource=","MyDataSource","Company=","HO-LIVE")</t>
  </si>
  <si>
    <t>=NL("Sum","Trans. Sales Entry","Net Amount","Date",J$8,"Store No.",$G$5,"DataSource=","MyDataSource","Company=","HO-LIVE")</t>
  </si>
  <si>
    <t>=NL("Sum","Trans. Sales Entry","Net Amount","Date",K$8,"Store No.",$G$5,"DataSource=","MyDataSource","Company=","HO-LIVE")</t>
  </si>
  <si>
    <t>=NL("Sum","Trans. Sales Entry","Net Amount","Date",L$8,"Store No.",$G$5,"DataSource=","MyDataSource","Company=","HO-LIVE")</t>
  </si>
  <si>
    <t>=NL("Sum","Trans. Sales Entry","Net Amount","Date",M$8,"Store No.",$G$5,"DataSource=","MyDataSource","Company=","HO-LIVE")</t>
  </si>
  <si>
    <t>=IF(I$13=I$15,"=","X")</t>
  </si>
  <si>
    <t>=IF(J$13=J$15,"=","X")</t>
  </si>
  <si>
    <t>=IF(K$13=K$15,"=","X")</t>
  </si>
  <si>
    <t>=IF(L$13=L$15,"=","X")</t>
  </si>
  <si>
    <t>=IF(M$13=M$15,"=","X")</t>
  </si>
  <si>
    <t>=IF(AND(ROUND(I11,0)=ROUND(I12,0),ROUND(I16,0)=ROUND(I17,0),ROUND(I12,0)=ROUND(I16,0)),"=","X")</t>
  </si>
  <si>
    <t>=IF(AND(ROUND(J11,0)=ROUND(J12,0),ROUND(J16,0)=ROUND(J17,0),ROUND(J12,0)=ROUND(J16,0)),"=","X")</t>
  </si>
  <si>
    <t>=IF(AND(ROUND(K11,0)=ROUND(K12,0),ROUND(K16,0)=ROUND(K17,0),ROUND(K12,0)=ROUND(K16,0)),"=","X")</t>
  </si>
  <si>
    <t>=IF(AND(ROUND(L11,0)=ROUND(L12,0),ROUND(L16,0)=ROUND(L17,0),ROUND(L12,0)=ROUND(L16,0)),"=","X")</t>
  </si>
  <si>
    <t>=IF(AND(ROUND(M11,0)=ROUND(M12,0),ROUND(M16,0)=ROUND(M17,0),ROUND(M12,0)=ROUND(M16,0)),"=","X")</t>
  </si>
  <si>
    <t>=IF(AND(ROUND(I$9,0)=ROUND(I$10,0),ROUND(I$18,0)=ROUND(I$19,0),ROUND(I$9,0)=ROUND(I$19,0)),"=","X")</t>
  </si>
  <si>
    <t>=IF(AND(ROUND(J$9,0)=ROUND(J$10,0),ROUND(J$18,0)=ROUND(J$19,0),ROUND(J$9,0)=ROUND(J$19,0)),"=","X")</t>
  </si>
  <si>
    <t>=IF(AND(ROUND(K$9,0)=ROUND(K$10,0),ROUND(K$18,0)=ROUND(K$19,0),ROUND(K$9,0)=ROUND(K$19,0)),"=","X")</t>
  </si>
  <si>
    <t>=IF(AND(ROUND(L$9,0)=ROUND(L$10,0),ROUND(L$18,0)=ROUND(L$19,0),ROUND(L$9,0)=ROUND(L$19,0)),"=","X")</t>
  </si>
  <si>
    <t>=IF(AND(ROUND(M$9,0)=ROUND(M$10,0),ROUND(M$18,0)=ROUND(M$19,0),ROUND(M$9,0)=ROUND(M$19,0)),"=","X")</t>
  </si>
  <si>
    <t>=NL("Sum","Trans. Sales Entry","Net Amount","Date",N$8,"Store No.",$G$5,"DataSource=",$C$11)</t>
  </si>
  <si>
    <t>=NL("Sum","Transaction Header","Net Amount","Date",N$8,"Store No.",$G$5,"DataSource=",$C$11,"Transaction Type","Sales")</t>
  </si>
  <si>
    <t>=-NL("Sum","Transaction Header","Gross Amount","Date",N$8,"Store No.",$G$5,"DataSource=",$C$11,"Transaction Type","Sales")</t>
  </si>
  <si>
    <t>=NL("Sum","Trans. Payment Entry","Amount Tendered","Date",N$8,"DataSource=",$C$11,"Store No.",$G$5)</t>
  </si>
  <si>
    <t>=NL("Count","Transaction Header",,"Date",N$8,"Store No.",$G$5,"DataSource=",$C$11)</t>
  </si>
  <si>
    <t>=NL("Count","Transaction Header",,"Date",N$8,"Store No.",$G$5,"DataSource=","MyDataSource","Company=","HO-LIVE")</t>
  </si>
  <si>
    <t>=NL("Sum","Trans. Payment Entry","Amount Tendered","Date",N$8,"DataSource=","MyDataSource","Store No.",$G$5,"Company=","HO-LIVE")</t>
  </si>
  <si>
    <t>=-NL("Sum","Transaction Header","Gross Amount","Date",N$8,"Store No.",$G$5,"DataSource=","MyDataSource","Transaction Type","Sales","Entry Status","Posted|' '","Company=","HO-LIVE")</t>
  </si>
  <si>
    <t>=NL("Sum","Transaction Header","Net Amount","Date",N$8,"Store No.",$G$5,"DataSource=","MyDataSource","Transaction Type","Sales","Company=","HO-LIVE")</t>
  </si>
  <si>
    <t>=NL("Sum","Trans. Sales Entry","Net Amount","Date",N$8,"Store No.",$G$5,"DataSource=","MyDataSource","Company=","HO-LIVE")</t>
  </si>
  <si>
    <t>=IF(N$13=N$15,"=","X")</t>
  </si>
  <si>
    <t>=IF(AND(ROUND(N11,0)=ROUND(N12,0),ROUND(N16,0)=ROUND(N17,0),ROUND(N12,0)=ROUND(N16,0)),"=","X")</t>
  </si>
  <si>
    <t>=IF(AND(ROUND(N$9,0)=ROUND(N$10,0),ROUND(N$18,0)=ROUND(N$19,0),ROUND(N$9,0)=ROUND(N$19,0)),"=","X")</t>
  </si>
  <si>
    <t>=NL("Sum","Trans. Sales Entry","Net Amount","Date",O$8,"Store No.",$G$5,"DataSource=",$C$11)</t>
  </si>
  <si>
    <t>=NL("Sum","Transaction Header","Net Amount","Date",O$8,"Store No.",$G$5,"DataSource=",$C$11,"Transaction Type","Sales")</t>
  </si>
  <si>
    <t>=-NL("Sum","Transaction Header","Gross Amount","Date",O$8,"Store No.",$G$5,"DataSource=",$C$11,"Transaction Type","Sales")</t>
  </si>
  <si>
    <t>=NL("Sum","Trans. Payment Entry","Amount Tendered","Date",O$8,"DataSource=",$C$11,"Store No.",$G$5)</t>
  </si>
  <si>
    <t>=NL("Count","Transaction Header",,"Date",O$8,"Store No.",$G$5,"DataSource=",$C$11)</t>
  </si>
  <si>
    <t>=NL("Count","Transaction Header",,"Date",O$8,"Store No.",$G$5,"DataSource=","MyDataSource","Company=","HO-LIVE")</t>
  </si>
  <si>
    <t>=NL("Sum","Trans. Payment Entry","Amount Tendered","Date",O$8,"DataSource=","MyDataSource","Store No.",$G$5,"Company=","HO-LIVE")</t>
  </si>
  <si>
    <t>=-NL("Sum","Transaction Header","Gross Amount","Date",O$8,"Store No.",$G$5,"DataSource=","MyDataSource","Transaction Type","Sales","Entry Status","Posted|' '","Company=","HO-LIVE")</t>
  </si>
  <si>
    <t>=NL("Sum","Transaction Header","Net Amount","Date",O$8,"Store No.",$G$5,"DataSource=","MyDataSource","Transaction Type","Sales","Company=","HO-LIVE")</t>
  </si>
  <si>
    <t>=NL("Sum","Trans. Sales Entry","Net Amount","Date",O$8,"Store No.",$G$5,"DataSource=","MyDataSource","Company=","HO-LIVE")</t>
  </si>
  <si>
    <t>=IF(O$13=O$15,"=","X")</t>
  </si>
  <si>
    <t>=IF(AND(ROUND(O11,0)=ROUND(O12,0),ROUND(O16,0)=ROUND(O17,0),ROUND(O12,0)=ROUND(O16,0)),"=","X")</t>
  </si>
  <si>
    <t>=IF(AND(ROUND(O$9,0)=ROUND(O$10,0),ROUND(O$18,0)=ROUND(O$19,0),ROUND(O$9,0)=ROUND(O$19,0)),"=","X")</t>
  </si>
  <si>
    <t>="5/1/2015"</t>
  </si>
  <si>
    <t>="5/8/2015"</t>
  </si>
  <si>
    <t>42126</t>
  </si>
  <si>
    <t>42127</t>
  </si>
  <si>
    <t>42128</t>
  </si>
  <si>
    <t>42129</t>
  </si>
  <si>
    <t>42130</t>
  </si>
  <si>
    <t>42131</t>
  </si>
  <si>
    <t>42132</t>
  </si>
  <si>
    <t>||"Dates","5/1/2015","5/8/2015","","False"</t>
  </si>
  <si>
    <t>="SHN10"</t>
  </si>
  <si>
    <t>Auto+HideSheet+Values+Hide+Formulas=Sheet17,Sheet1,Sheet2</t>
  </si>
  <si>
    <t>Auto+HideSheet+Values+Hide+Formulas=Sheet17,Sheet1,Sheet2+FormulasOnly</t>
  </si>
  <si>
    <t>Auto+hide+values+Formulas=Sheet18,Sheet3,Sheet4</t>
  </si>
  <si>
    <t>Auto+hide+values+Formulas=Sheet18,Sheet3,Sheet4+FormulasOnly</t>
  </si>
  <si>
    <t>SHN10</t>
  </si>
  <si>
    <t>Traøng Tieàn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</si>
</sst>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NI-Helve"/>
    </font>
    <font>
      <b/>
      <sz val="11"/>
      <color theme="1"/>
      <name val="VNI-Helve"/>
    </font>
    <font>
      <b/>
      <sz val="11"/>
      <color theme="0"/>
      <name val="VNI-Helve"/>
    </font>
    <font>
      <b/>
      <sz val="11"/>
      <name val="VNI-Helve"/>
    </font>
    <font>
      <sz val="11"/>
      <name val="VNI-Helve"/>
    </font>
    <font>
      <b/>
      <sz val="20"/>
      <color rgb="FF00B050"/>
      <name val="VNI-Helve"/>
    </font>
    <font>
      <b/>
      <sz val="11"/>
      <color rgb="FFFF0000"/>
      <name val="VNI-Helve"/>
    </font>
    <font>
      <b/>
      <sz val="12"/>
      <color rgb="FF0070C0"/>
      <name val="VNI-Helve"/>
    </font>
    <font>
      <b/>
      <sz val="12"/>
      <color theme="1"/>
      <name val="VNI-Helve"/>
    </font>
    <font>
      <b/>
      <sz val="12"/>
      <name val="VNI-Helve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4" borderId="0" xfId="0" applyFont="1" applyFill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3" fontId="5" fillId="5" borderId="0" xfId="0" applyNumberFormat="1" applyFont="1" applyFill="1"/>
    <xf numFmtId="3" fontId="4" fillId="3" borderId="0" xfId="0" applyNumberFormat="1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/>
    <xf numFmtId="3" fontId="6" fillId="4" borderId="0" xfId="0" applyNumberFormat="1" applyFont="1" applyFill="1"/>
    <xf numFmtId="3" fontId="5" fillId="7" borderId="0" xfId="0" applyNumberFormat="1" applyFont="1" applyFill="1" applyAlignment="1">
      <alignment horizontal="center" vertical="center"/>
    </xf>
    <xf numFmtId="3" fontId="6" fillId="7" borderId="0" xfId="0" applyNumberFormat="1" applyFont="1" applyFill="1" applyAlignment="1">
      <alignment horizontal="center" vertical="center"/>
    </xf>
    <xf numFmtId="0" fontId="2" fillId="5" borderId="0" xfId="0" applyFont="1" applyFill="1"/>
    <xf numFmtId="0" fontId="4" fillId="3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3" fontId="6" fillId="6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5" borderId="0" xfId="0" applyFont="1" applyFill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7" borderId="0" xfId="0" applyNumberFormat="1" applyFont="1" applyFill="1" applyAlignment="1">
      <alignment horizontal="center"/>
    </xf>
    <xf numFmtId="0" fontId="3" fillId="0" borderId="0" xfId="0" applyFont="1" applyFill="1"/>
    <xf numFmtId="3" fontId="4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14" fontId="2" fillId="0" borderId="0" xfId="0" applyNumberFormat="1" applyFont="1"/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" fillId="0" borderId="0" xfId="0" applyFont="1" applyAlignment="1">
      <alignment horizontal="center" vertical="center"/>
    </xf>
    <xf numFmtId="10" fontId="2" fillId="0" borderId="0" xfId="1" applyNumberFormat="1" applyFont="1"/>
    <xf numFmtId="0" fontId="0" fillId="0" borderId="0" xfId="0" quotePrefix="1"/>
    <xf numFmtId="0" fontId="7" fillId="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"/>
  <sheetViews>
    <sheetView workbookViewId="0">
      <selection activeCell="D4" sqref="D4"/>
    </sheetView>
  </sheetViews>
  <sheetFormatPr defaultRowHeight="15" x14ac:dyDescent="0.25"/>
  <cols>
    <col min="1" max="1" width="9.140625" hidden="1" customWidth="1"/>
    <col min="2" max="2" width="9.140625" customWidth="1"/>
    <col min="4" max="4" width="12.7109375" customWidth="1"/>
    <col min="5" max="5" width="13.140625" customWidth="1"/>
    <col min="9" max="9" width="11.140625" customWidth="1"/>
    <col min="10" max="10" width="15.85546875" customWidth="1"/>
  </cols>
  <sheetData>
    <row r="1" spans="1:5" hidden="1" x14ac:dyDescent="0.25">
      <c r="A1" t="s">
        <v>165</v>
      </c>
      <c r="C1" s="2" t="s">
        <v>31</v>
      </c>
      <c r="D1" s="2" t="s">
        <v>2</v>
      </c>
      <c r="E1" s="2" t="s">
        <v>4</v>
      </c>
    </row>
    <row r="4" spans="1:5" x14ac:dyDescent="0.25">
      <c r="A4" s="2" t="s">
        <v>1</v>
      </c>
      <c r="C4" s="2" t="s">
        <v>3</v>
      </c>
      <c r="D4" s="1" t="str">
        <f>"SHN10"</f>
        <v>SHN10</v>
      </c>
      <c r="E4" t="s">
        <v>4</v>
      </c>
    </row>
    <row r="5" spans="1:5" x14ac:dyDescent="0.25">
      <c r="A5" s="2" t="s">
        <v>1</v>
      </c>
      <c r="C5" s="2" t="s">
        <v>32</v>
      </c>
      <c r="D5" s="1" t="str">
        <f>"5/1/2015"</f>
        <v>5/1/2015</v>
      </c>
    </row>
    <row r="6" spans="1:5" x14ac:dyDescent="0.25">
      <c r="A6" s="2" t="s">
        <v>1</v>
      </c>
      <c r="C6" s="2" t="s">
        <v>33</v>
      </c>
      <c r="D6" s="1" t="str">
        <f>"5/8/2015"</f>
        <v>5/8/2015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5"/>
  <sheetViews>
    <sheetView showGridLines="0" tabSelected="1" zoomScale="70" zoomScaleNormal="70" workbookViewId="0">
      <pane xSplit="2" topLeftCell="C1" activePane="topRight" state="frozen"/>
      <selection activeCell="B5" sqref="B5"/>
      <selection pane="topRight" activeCell="K27" sqref="K27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4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5" width="16.140625" style="3" customWidth="1"/>
    <col min="16" max="16" width="17.7109375" style="3" customWidth="1"/>
    <col min="17" max="16384" width="9.140625" style="3"/>
  </cols>
  <sheetData>
    <row r="1" spans="1:18" hidden="1" x14ac:dyDescent="0.3">
      <c r="A1" s="3" t="s">
        <v>167</v>
      </c>
      <c r="B1" s="4" t="s">
        <v>26</v>
      </c>
      <c r="C1" s="3" t="s">
        <v>0</v>
      </c>
      <c r="D1" s="3" t="s">
        <v>0</v>
      </c>
      <c r="I1" s="3" t="s">
        <v>62</v>
      </c>
      <c r="J1" s="3" t="s">
        <v>62</v>
      </c>
      <c r="K1" s="3" t="s">
        <v>62</v>
      </c>
      <c r="L1" s="3" t="s">
        <v>62</v>
      </c>
      <c r="M1" s="3" t="s">
        <v>62</v>
      </c>
      <c r="N1" s="3" t="s">
        <v>62</v>
      </c>
      <c r="O1" s="3" t="s">
        <v>62</v>
      </c>
    </row>
    <row r="2" spans="1:18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8" hidden="1" x14ac:dyDescent="0.3">
      <c r="A3" s="3" t="s">
        <v>0</v>
      </c>
      <c r="B3" s="4" t="s">
        <v>3</v>
      </c>
      <c r="C3" s="32" t="str">
        <f>Options!$D$4</f>
        <v>SHN10</v>
      </c>
    </row>
    <row r="4" spans="1:18" ht="18.75" hidden="1" x14ac:dyDescent="0.3">
      <c r="A4" s="3" t="s">
        <v>0</v>
      </c>
      <c r="B4" s="4" t="s">
        <v>7</v>
      </c>
      <c r="F4" s="5"/>
      <c r="G4" s="6"/>
    </row>
    <row r="5" spans="1:18" ht="20.25" x14ac:dyDescent="0.4">
      <c r="B5" s="4" t="s">
        <v>18</v>
      </c>
      <c r="C5" s="3">
        <f ca="1">DAY(TODAY())-1</f>
        <v>7</v>
      </c>
      <c r="D5" s="32"/>
      <c r="F5" s="35" t="s">
        <v>21</v>
      </c>
      <c r="G5" s="36" t="s">
        <v>169</v>
      </c>
    </row>
    <row r="6" spans="1:18" ht="20.25" x14ac:dyDescent="0.4">
      <c r="B6" s="4" t="s">
        <v>19</v>
      </c>
      <c r="C6" s="3">
        <f ca="1">MONTH(TODAY())</f>
        <v>5</v>
      </c>
      <c r="G6" s="37" t="s">
        <v>170</v>
      </c>
    </row>
    <row r="7" spans="1:18" x14ac:dyDescent="0.3">
      <c r="B7" s="4" t="s">
        <v>20</v>
      </c>
      <c r="C7" s="3">
        <f ca="1">YEAR(TODAY())</f>
        <v>2015</v>
      </c>
    </row>
    <row r="8" spans="1:18" ht="18.75" x14ac:dyDescent="0.3">
      <c r="B8" s="4" t="s">
        <v>24</v>
      </c>
      <c r="C8" s="32" t="str">
        <f>Options!$D$5</f>
        <v>5/1/2015</v>
      </c>
      <c r="G8" s="7" t="s">
        <v>6</v>
      </c>
      <c r="H8" s="8">
        <v>42125</v>
      </c>
      <c r="I8" s="8">
        <v>42126</v>
      </c>
      <c r="J8" s="8">
        <v>42127</v>
      </c>
      <c r="K8" s="8">
        <v>42128</v>
      </c>
      <c r="L8" s="8">
        <v>42129</v>
      </c>
      <c r="M8" s="8">
        <v>42130</v>
      </c>
      <c r="N8" s="8">
        <v>42131</v>
      </c>
      <c r="O8" s="8">
        <v>42132</v>
      </c>
    </row>
    <row r="9" spans="1:18" ht="18.75" x14ac:dyDescent="0.35">
      <c r="B9" s="4" t="s">
        <v>25</v>
      </c>
      <c r="C9" s="32" t="str">
        <f>Options!$D$6</f>
        <v>5/8/2015</v>
      </c>
      <c r="F9" s="9" t="s">
        <v>10</v>
      </c>
      <c r="G9" s="10" t="s">
        <v>16</v>
      </c>
      <c r="H9" s="11">
        <v>-10477270</v>
      </c>
      <c r="I9" s="11">
        <v>-4696364</v>
      </c>
      <c r="J9" s="11">
        <v>-4901817</v>
      </c>
      <c r="K9" s="11">
        <v>-2390908</v>
      </c>
      <c r="L9" s="11">
        <v>-7031814</v>
      </c>
      <c r="M9" s="11">
        <v>-1655454</v>
      </c>
      <c r="N9" s="11">
        <v>-4196363</v>
      </c>
      <c r="O9" s="11">
        <v>-42727</v>
      </c>
    </row>
    <row r="10" spans="1:18" s="12" customFormat="1" ht="18.75" x14ac:dyDescent="0.35">
      <c r="B10" s="13" t="s">
        <v>23</v>
      </c>
      <c r="C10" s="12" t="s">
        <v>163</v>
      </c>
      <c r="F10" s="9"/>
      <c r="G10" s="14" t="s">
        <v>17</v>
      </c>
      <c r="H10" s="15">
        <v>-10477270</v>
      </c>
      <c r="I10" s="15">
        <v>-4696364</v>
      </c>
      <c r="J10" s="15">
        <v>-4901817</v>
      </c>
      <c r="K10" s="15">
        <v>-2390908</v>
      </c>
      <c r="L10" s="15">
        <v>-7031814</v>
      </c>
      <c r="M10" s="15">
        <v>-1655454</v>
      </c>
      <c r="N10" s="15">
        <v>-4196363</v>
      </c>
      <c r="O10" s="15">
        <v>-42727</v>
      </c>
    </row>
    <row r="11" spans="1:18" ht="18.75" x14ac:dyDescent="0.3">
      <c r="B11" s="4" t="s">
        <v>22</v>
      </c>
      <c r="C11" s="3" t="str">
        <f>$G$5</f>
        <v>SHN10</v>
      </c>
      <c r="F11" s="16"/>
      <c r="G11" s="17" t="s">
        <v>9</v>
      </c>
      <c r="H11" s="18">
        <v>11525000</v>
      </c>
      <c r="I11" s="18">
        <v>5166000</v>
      </c>
      <c r="J11" s="18">
        <v>5392000</v>
      </c>
      <c r="K11" s="18">
        <v>2630000</v>
      </c>
      <c r="L11" s="18">
        <v>7735000</v>
      </c>
      <c r="M11" s="18">
        <v>1821000</v>
      </c>
      <c r="N11" s="18">
        <v>4616000</v>
      </c>
      <c r="O11" s="18">
        <v>47000</v>
      </c>
    </row>
    <row r="12" spans="1:18" ht="18.75" x14ac:dyDescent="0.3">
      <c r="F12" s="16"/>
      <c r="G12" s="19" t="s">
        <v>11</v>
      </c>
      <c r="H12" s="20">
        <v>11525000</v>
      </c>
      <c r="I12" s="20">
        <v>5166000</v>
      </c>
      <c r="J12" s="20">
        <v>5392000</v>
      </c>
      <c r="K12" s="20">
        <v>2630000</v>
      </c>
      <c r="L12" s="20">
        <v>7735000</v>
      </c>
      <c r="M12" s="20">
        <v>1821000</v>
      </c>
      <c r="N12" s="20">
        <v>4616000</v>
      </c>
      <c r="O12" s="20">
        <v>47000</v>
      </c>
      <c r="P12" s="39"/>
    </row>
    <row r="13" spans="1:18" ht="18.75" x14ac:dyDescent="0.3">
      <c r="F13" s="16"/>
      <c r="G13" s="17" t="s">
        <v>13</v>
      </c>
      <c r="H13" s="21">
        <v>17</v>
      </c>
      <c r="I13" s="21">
        <v>7</v>
      </c>
      <c r="J13" s="21">
        <v>8</v>
      </c>
      <c r="K13" s="21">
        <v>6</v>
      </c>
      <c r="L13" s="21">
        <v>13</v>
      </c>
      <c r="M13" s="21">
        <v>4</v>
      </c>
      <c r="N13" s="21">
        <v>12</v>
      </c>
      <c r="O13" s="21">
        <v>2</v>
      </c>
    </row>
    <row r="14" spans="1:18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  <c r="N14" s="18" t="s">
        <v>8</v>
      </c>
      <c r="O14" s="18" t="s">
        <v>8</v>
      </c>
    </row>
    <row r="15" spans="1:18" ht="18.75" x14ac:dyDescent="0.35">
      <c r="F15" s="23" t="s">
        <v>12</v>
      </c>
      <c r="G15" s="17" t="s">
        <v>13</v>
      </c>
      <c r="H15" s="21">
        <v>17</v>
      </c>
      <c r="I15" s="21">
        <v>7</v>
      </c>
      <c r="J15" s="21">
        <v>8</v>
      </c>
      <c r="K15" s="21">
        <v>6</v>
      </c>
      <c r="L15" s="21">
        <v>13</v>
      </c>
      <c r="M15" s="21">
        <v>4</v>
      </c>
      <c r="N15" s="21">
        <v>12</v>
      </c>
      <c r="O15" s="21">
        <v>2</v>
      </c>
    </row>
    <row r="16" spans="1:18" ht="18.75" x14ac:dyDescent="0.35">
      <c r="F16" s="23"/>
      <c r="G16" s="19" t="s">
        <v>11</v>
      </c>
      <c r="H16" s="20">
        <v>11525000</v>
      </c>
      <c r="I16" s="20">
        <v>5166000</v>
      </c>
      <c r="J16" s="20">
        <v>5392000</v>
      </c>
      <c r="K16" s="20">
        <v>2630000</v>
      </c>
      <c r="L16" s="20">
        <v>7735000</v>
      </c>
      <c r="M16" s="20">
        <v>1821000</v>
      </c>
      <c r="N16" s="20">
        <v>4616000</v>
      </c>
      <c r="O16" s="20">
        <v>47000</v>
      </c>
      <c r="R16" s="24"/>
    </row>
    <row r="17" spans="6:15" ht="18.75" x14ac:dyDescent="0.35">
      <c r="F17" s="23"/>
      <c r="G17" s="17" t="s">
        <v>9</v>
      </c>
      <c r="H17" s="25">
        <v>11525000</v>
      </c>
      <c r="I17" s="25">
        <v>5166000</v>
      </c>
      <c r="J17" s="25">
        <v>5392000</v>
      </c>
      <c r="K17" s="25">
        <v>2630000</v>
      </c>
      <c r="L17" s="25">
        <v>7735000</v>
      </c>
      <c r="M17" s="25">
        <v>1821000</v>
      </c>
      <c r="N17" s="25">
        <v>4616000</v>
      </c>
      <c r="O17" s="25">
        <v>47000</v>
      </c>
    </row>
    <row r="18" spans="6:15" ht="18.75" x14ac:dyDescent="0.3">
      <c r="F18" s="16"/>
      <c r="G18" s="14" t="s">
        <v>17</v>
      </c>
      <c r="H18" s="26">
        <v>-10477270</v>
      </c>
      <c r="I18" s="26">
        <v>-4696364</v>
      </c>
      <c r="J18" s="26">
        <v>-4901817</v>
      </c>
      <c r="K18" s="26">
        <v>-2390908</v>
      </c>
      <c r="L18" s="26">
        <v>-7031814</v>
      </c>
      <c r="M18" s="26">
        <v>-1655454</v>
      </c>
      <c r="N18" s="26">
        <v>-4196363</v>
      </c>
      <c r="O18" s="26">
        <v>-42727</v>
      </c>
    </row>
    <row r="19" spans="6:15" ht="18.75" x14ac:dyDescent="0.3">
      <c r="F19" s="16"/>
      <c r="G19" s="10" t="s">
        <v>16</v>
      </c>
      <c r="H19" s="11">
        <v>-10477270</v>
      </c>
      <c r="I19" s="11">
        <v>-4696364</v>
      </c>
      <c r="J19" s="11">
        <v>-4901817</v>
      </c>
      <c r="K19" s="11">
        <v>-2390908</v>
      </c>
      <c r="L19" s="11">
        <v>-7031814</v>
      </c>
      <c r="M19" s="11">
        <v>-1655454</v>
      </c>
      <c r="N19" s="11">
        <v>-4196363</v>
      </c>
      <c r="O19" s="11">
        <v>-42727</v>
      </c>
    </row>
    <row r="20" spans="6:15" x14ac:dyDescent="0.3">
      <c r="H20" s="18"/>
      <c r="I20" s="18"/>
      <c r="J20" s="18"/>
      <c r="K20" s="18"/>
      <c r="L20" s="18"/>
      <c r="M20" s="18"/>
      <c r="N20" s="18"/>
      <c r="O20" s="18"/>
    </row>
    <row r="21" spans="6:15" ht="18.75" x14ac:dyDescent="0.35">
      <c r="F21" s="27"/>
      <c r="G21" s="28"/>
      <c r="H21" s="11"/>
      <c r="I21" s="11"/>
      <c r="J21" s="11"/>
      <c r="K21" s="11"/>
      <c r="L21" s="11"/>
      <c r="M21" s="11"/>
      <c r="N21" s="11"/>
      <c r="O21" s="11"/>
    </row>
    <row r="22" spans="6:15" ht="18.75" customHeight="1" x14ac:dyDescent="0.35">
      <c r="F22" s="41" t="s">
        <v>15</v>
      </c>
      <c r="G22" s="33" t="s">
        <v>14</v>
      </c>
      <c r="H22" s="29" t="str">
        <f>IF(H$13=H$15,"=","X")</f>
        <v>=</v>
      </c>
      <c r="I22" s="29" t="str">
        <f t="shared" ref="I22:O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  <c r="N22" s="29" t="str">
        <f t="shared" si="0"/>
        <v>=</v>
      </c>
      <c r="O22" s="29" t="str">
        <f t="shared" si="0"/>
        <v>=</v>
      </c>
    </row>
    <row r="23" spans="6:15" ht="18.75" customHeight="1" x14ac:dyDescent="0.35">
      <c r="F23" s="41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O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  <c r="N23" s="29" t="str">
        <f t="shared" si="1"/>
        <v>=</v>
      </c>
      <c r="O23" s="29" t="str">
        <f t="shared" si="1"/>
        <v>=</v>
      </c>
    </row>
    <row r="24" spans="6:15" ht="18.75" x14ac:dyDescent="0.35">
      <c r="F24" s="41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O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  <c r="N24" s="29" t="str">
        <f t="shared" si="2"/>
        <v>=</v>
      </c>
      <c r="O24" s="29" t="str">
        <f t="shared" si="2"/>
        <v>=</v>
      </c>
    </row>
    <row r="25" spans="6:15" x14ac:dyDescent="0.3">
      <c r="H25" s="31"/>
      <c r="I25" s="31"/>
      <c r="J25" s="31"/>
      <c r="K25" s="31"/>
      <c r="L25" s="31"/>
      <c r="M25" s="31"/>
      <c r="N25" s="31"/>
      <c r="O25" s="31"/>
    </row>
  </sheetData>
  <mergeCells count="1">
    <mergeCell ref="F22:F24"/>
  </mergeCells>
  <conditionalFormatting sqref="H22:H23">
    <cfRule type="containsText" dxfId="25" priority="28560" operator="containsText" text="#">
      <formula>NOT(ISERROR(SEARCH("#",H22)))</formula>
    </cfRule>
    <cfRule type="containsText" dxfId="24" priority="28593" operator="containsText" text="BORED">
      <formula>NOT(ISERROR(SEARCH("BORED",H22)))</formula>
    </cfRule>
    <cfRule type="containsText" dxfId="23" priority="28594" operator="containsText" text="HAPPY">
      <formula>NOT(ISERROR(SEARCH("HAPPY",H22)))</formula>
    </cfRule>
  </conditionalFormatting>
  <conditionalFormatting sqref="H16 H14">
    <cfRule type="iconSet" priority="28578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28517">
      <iconSet>
        <cfvo type="percent" val="0"/>
        <cfvo type="percent" val="33"/>
        <cfvo type="percent" val="67"/>
      </iconSet>
    </cfRule>
  </conditionalFormatting>
  <conditionalFormatting sqref="H17">
    <cfRule type="iconSet" priority="285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28515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2851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28512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28489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28597">
      <iconSet>
        <cfvo type="percent" val="0"/>
        <cfvo type="percent" val="33"/>
        <cfvo type="percent" val="67"/>
      </iconSet>
    </cfRule>
  </conditionalFormatting>
  <conditionalFormatting sqref="H13">
    <cfRule type="iconSet" priority="28488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28487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28445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28442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28441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22" priority="26891" operator="containsText" text="X">
      <formula>NOT(ISERROR(SEARCH("X",H24)))</formula>
    </cfRule>
    <cfRule type="containsText" dxfId="21" priority="28436" operator="containsText" text="#">
      <formula>NOT(ISERROR(SEARCH("#",H24)))</formula>
    </cfRule>
    <cfRule type="containsText" dxfId="20" priority="28439" operator="containsText" text="BORED">
      <formula>NOT(ISERROR(SEARCH("BORED",H24)))</formula>
    </cfRule>
    <cfRule type="containsText" dxfId="19" priority="28440" operator="containsText" text="HAPPY">
      <formula>NOT(ISERROR(SEARCH("HAPPY",H24)))</formula>
    </cfRule>
  </conditionalFormatting>
  <conditionalFormatting sqref="H22">
    <cfRule type="containsText" dxfId="18" priority="26895" operator="containsText" text="X">
      <formula>NOT(ISERROR(SEARCH("X",H22)))</formula>
    </cfRule>
  </conditionalFormatting>
  <conditionalFormatting sqref="H23">
    <cfRule type="containsText" dxfId="17" priority="26894" operator="containsText" text="X">
      <formula>NOT(ISERROR(SEARCH("X",H23)))</formula>
    </cfRule>
  </conditionalFormatting>
  <conditionalFormatting sqref="I22:O23">
    <cfRule type="containsText" dxfId="12" priority="20" operator="containsText" text="#">
      <formula>NOT(ISERROR(SEARCH("#",I22)))</formula>
    </cfRule>
    <cfRule type="containsText" dxfId="11" priority="24" operator="containsText" text="BORED">
      <formula>NOT(ISERROR(SEARCH("BORED",I22)))</formula>
    </cfRule>
    <cfRule type="containsText" dxfId="10" priority="25" operator="containsText" text="HAPPY">
      <formula>NOT(ISERROR(SEARCH("HAPPY",I22)))</formula>
    </cfRule>
  </conditionalFormatting>
  <conditionalFormatting sqref="I16:O16 I14:O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O16">
    <cfRule type="iconSet" priority="19">
      <iconSet>
        <cfvo type="percent" val="0"/>
        <cfvo type="percent" val="33"/>
        <cfvo type="percent" val="67"/>
      </iconSet>
    </cfRule>
  </conditionalFormatting>
  <conditionalFormatting sqref="I17:O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O25 I18:O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O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O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O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O12">
    <cfRule type="iconSet" priority="26">
      <iconSet>
        <cfvo type="percent" val="0"/>
        <cfvo type="percent" val="33"/>
        <cfvo type="percent" val="67"/>
      </iconSet>
    </cfRule>
  </conditionalFormatting>
  <conditionalFormatting sqref="I13:O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O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O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O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O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O24">
    <cfRule type="containsText" dxfId="9" priority="1" operator="containsText" text="X">
      <formula>NOT(ISERROR(SEARCH("X",I24)))</formula>
    </cfRule>
    <cfRule type="containsText" dxfId="8" priority="4" operator="containsText" text="#">
      <formula>NOT(ISERROR(SEARCH("#",I24)))</formula>
    </cfRule>
    <cfRule type="containsText" dxfId="7" priority="7" operator="containsText" text="BORED">
      <formula>NOT(ISERROR(SEARCH("BORED",I24)))</formula>
    </cfRule>
    <cfRule type="containsText" dxfId="6" priority="8" operator="containsText" text="HAPPY">
      <formula>NOT(ISERROR(SEARCH("HAPPY",I24)))</formula>
    </cfRule>
  </conditionalFormatting>
  <conditionalFormatting sqref="I22:O22">
    <cfRule type="containsText" dxfId="5" priority="3" operator="containsText" text="X">
      <formula>NOT(ISERROR(SEARCH("X",I22)))</formula>
    </cfRule>
  </conditionalFormatting>
  <conditionalFormatting sqref="I23:O23">
    <cfRule type="containsText" dxfId="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561" operator="containsText" id="{B8FB2F19-DF3F-42A0-8387-49C1A5673223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8562" operator="containsText" id="{69C5F45C-4823-4E04-BDF5-97181754FB86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28437" operator="containsText" id="{B9D36A12-FAC5-45BB-A12D-D901A3D0CD16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8438" operator="containsText" id="{B61FBB9D-811D-4EFE-B6F9-B9054B7C896D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4B3C518B-780F-4932-961A-86B2FAEE83E4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7A00B133-0734-4C28-9231-FB677A9801BB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I22:O23</xm:sqref>
        </x14:conditionalFormatting>
        <x14:conditionalFormatting xmlns:xm="http://schemas.microsoft.com/office/excel/2006/main">
          <x14:cfRule type="containsText" priority="5" operator="containsText" id="{AD4CEFBA-F234-4109-B1C8-9D1D67B27E6E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223CD8C7-00DD-4018-986E-4B0069DE6E25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I24:O24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topLeftCell="A2" workbookViewId="0">
      <selection activeCell="B15" sqref="B15"/>
    </sheetView>
  </sheetViews>
  <sheetFormatPr defaultRowHeight="15" x14ac:dyDescent="0.25"/>
  <cols>
    <col min="1" max="1" width="9.140625" hidden="1" customWidth="1"/>
    <col min="2" max="6" width="10.7109375" bestFit="1" customWidth="1"/>
  </cols>
  <sheetData>
    <row r="1" spans="1:6" hidden="1" x14ac:dyDescent="0.25">
      <c r="A1" t="s">
        <v>30</v>
      </c>
    </row>
    <row r="2" spans="1:6" x14ac:dyDescent="0.25">
      <c r="B2" s="2" t="s">
        <v>28</v>
      </c>
      <c r="C2" s="1" t="str">
        <f>Options!$D$5</f>
        <v>5/1/2015</v>
      </c>
    </row>
    <row r="3" spans="1:6" x14ac:dyDescent="0.25">
      <c r="B3" s="2" t="s">
        <v>29</v>
      </c>
      <c r="C3" s="1" t="str">
        <f>Options!$D$6</f>
        <v>5/8/2015</v>
      </c>
    </row>
    <row r="4" spans="1:6" x14ac:dyDescent="0.25">
      <c r="B4" s="38">
        <v>1</v>
      </c>
      <c r="C4" s="38">
        <v>2</v>
      </c>
      <c r="D4" s="38">
        <v>3</v>
      </c>
      <c r="E4" s="38">
        <v>4</v>
      </c>
      <c r="F4" s="38">
        <v>5</v>
      </c>
    </row>
    <row r="5" spans="1:6" x14ac:dyDescent="0.25">
      <c r="B5" s="1" t="str">
        <f>$C$2</f>
        <v>5/1/2015</v>
      </c>
      <c r="C5" s="1">
        <f>$B$5+1</f>
        <v>42126</v>
      </c>
      <c r="D5" s="1">
        <f>$C$5+1</f>
        <v>42127</v>
      </c>
      <c r="E5" s="1">
        <f>$D$5+1</f>
        <v>42128</v>
      </c>
      <c r="F5" s="1">
        <f>$E$5+1</f>
        <v>42129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sheetData>
    <row r="1" spans="1:5" x14ac:dyDescent="0.25">
      <c r="A1" s="40" t="s">
        <v>35</v>
      </c>
      <c r="C1" s="40" t="s">
        <v>31</v>
      </c>
      <c r="D1" s="40" t="s">
        <v>2</v>
      </c>
      <c r="E1" s="40" t="s">
        <v>4</v>
      </c>
    </row>
    <row r="4" spans="1:5" x14ac:dyDescent="0.25">
      <c r="A4" s="40" t="s">
        <v>1</v>
      </c>
      <c r="C4" s="40" t="s">
        <v>3</v>
      </c>
      <c r="D4" s="40" t="s">
        <v>164</v>
      </c>
      <c r="E4" s="40" t="s">
        <v>34</v>
      </c>
    </row>
    <row r="5" spans="1:5" x14ac:dyDescent="0.25">
      <c r="A5" s="40" t="s">
        <v>1</v>
      </c>
      <c r="C5" s="40" t="s">
        <v>32</v>
      </c>
      <c r="D5" s="40" t="s">
        <v>154</v>
      </c>
    </row>
    <row r="6" spans="1:5" x14ac:dyDescent="0.25">
      <c r="A6" s="40" t="s">
        <v>1</v>
      </c>
      <c r="C6" s="40" t="s">
        <v>33</v>
      </c>
      <c r="D6" s="40" t="s">
        <v>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sheetData>
    <row r="1" spans="1:5" x14ac:dyDescent="0.25">
      <c r="A1" s="40" t="s">
        <v>35</v>
      </c>
      <c r="C1" s="40" t="s">
        <v>31</v>
      </c>
      <c r="D1" s="40" t="s">
        <v>2</v>
      </c>
      <c r="E1" s="40" t="s">
        <v>4</v>
      </c>
    </row>
    <row r="4" spans="1:5" x14ac:dyDescent="0.25">
      <c r="A4" s="40" t="s">
        <v>1</v>
      </c>
      <c r="C4" s="40" t="s">
        <v>3</v>
      </c>
      <c r="D4" s="40" t="s">
        <v>164</v>
      </c>
      <c r="E4" s="40" t="s">
        <v>34</v>
      </c>
    </row>
    <row r="5" spans="1:5" x14ac:dyDescent="0.25">
      <c r="A5" s="40" t="s">
        <v>1</v>
      </c>
      <c r="C5" s="40" t="s">
        <v>32</v>
      </c>
      <c r="D5" s="40" t="s">
        <v>154</v>
      </c>
    </row>
    <row r="6" spans="1:5" x14ac:dyDescent="0.25">
      <c r="A6" s="40" t="s">
        <v>1</v>
      </c>
      <c r="C6" s="40" t="s">
        <v>33</v>
      </c>
      <c r="D6" s="40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RowHeight="15" x14ac:dyDescent="0.25"/>
  <sheetData>
    <row r="1" spans="1:8" x14ac:dyDescent="0.25">
      <c r="A1" s="40" t="s">
        <v>61</v>
      </c>
      <c r="B1" s="40" t="s">
        <v>26</v>
      </c>
      <c r="C1" s="40" t="s">
        <v>0</v>
      </c>
      <c r="D1" s="40" t="s">
        <v>0</v>
      </c>
    </row>
    <row r="2" spans="1:8" x14ac:dyDescent="0.25">
      <c r="A2" s="40" t="s">
        <v>26</v>
      </c>
      <c r="B2" s="40" t="s">
        <v>5</v>
      </c>
      <c r="C2" s="40" t="s">
        <v>36</v>
      </c>
    </row>
    <row r="3" spans="1:8" x14ac:dyDescent="0.25">
      <c r="A3" s="40" t="s">
        <v>0</v>
      </c>
      <c r="B3" s="40" t="s">
        <v>3</v>
      </c>
      <c r="C3" s="40" t="s">
        <v>37</v>
      </c>
    </row>
    <row r="4" spans="1:8" x14ac:dyDescent="0.25">
      <c r="A4" s="40" t="s">
        <v>0</v>
      </c>
      <c r="B4" s="40" t="s">
        <v>7</v>
      </c>
    </row>
    <row r="5" spans="1:8" x14ac:dyDescent="0.25">
      <c r="B5" s="40" t="s">
        <v>18</v>
      </c>
      <c r="C5" s="40" t="s">
        <v>38</v>
      </c>
      <c r="F5" s="40" t="s">
        <v>21</v>
      </c>
      <c r="G5" s="40" t="s">
        <v>39</v>
      </c>
    </row>
    <row r="6" spans="1:8" x14ac:dyDescent="0.25">
      <c r="B6" s="40" t="s">
        <v>19</v>
      </c>
      <c r="C6" s="40" t="s">
        <v>40</v>
      </c>
      <c r="G6" s="40" t="s">
        <v>41</v>
      </c>
    </row>
    <row r="7" spans="1:8" x14ac:dyDescent="0.25">
      <c r="B7" s="40" t="s">
        <v>20</v>
      </c>
      <c r="C7" s="40" t="s">
        <v>42</v>
      </c>
    </row>
    <row r="8" spans="1:8" x14ac:dyDescent="0.25">
      <c r="B8" s="40" t="s">
        <v>24</v>
      </c>
      <c r="C8" s="40" t="s">
        <v>43</v>
      </c>
      <c r="G8" s="40" t="s">
        <v>6</v>
      </c>
      <c r="H8" s="40" t="s">
        <v>44</v>
      </c>
    </row>
    <row r="9" spans="1:8" x14ac:dyDescent="0.25">
      <c r="B9" s="40" t="s">
        <v>25</v>
      </c>
      <c r="C9" s="40" t="s">
        <v>45</v>
      </c>
      <c r="F9" s="40" t="s">
        <v>10</v>
      </c>
      <c r="G9" s="40" t="s">
        <v>16</v>
      </c>
      <c r="H9" s="40" t="s">
        <v>46</v>
      </c>
    </row>
    <row r="10" spans="1:8" x14ac:dyDescent="0.25">
      <c r="B10" s="40" t="s">
        <v>23</v>
      </c>
      <c r="C10" s="40" t="s">
        <v>47</v>
      </c>
      <c r="G10" s="40" t="s">
        <v>17</v>
      </c>
      <c r="H10" s="40" t="s">
        <v>48</v>
      </c>
    </row>
    <row r="11" spans="1:8" x14ac:dyDescent="0.25">
      <c r="B11" s="40" t="s">
        <v>22</v>
      </c>
      <c r="C11" s="40" t="s">
        <v>49</v>
      </c>
      <c r="G11" s="40" t="s">
        <v>9</v>
      </c>
      <c r="H11" s="40" t="s">
        <v>50</v>
      </c>
    </row>
    <row r="12" spans="1:8" x14ac:dyDescent="0.25">
      <c r="G12" s="40" t="s">
        <v>11</v>
      </c>
      <c r="H12" s="40" t="s">
        <v>51</v>
      </c>
    </row>
    <row r="13" spans="1:8" x14ac:dyDescent="0.25">
      <c r="G13" s="40" t="s">
        <v>13</v>
      </c>
      <c r="H13" s="40" t="s">
        <v>52</v>
      </c>
    </row>
    <row r="14" spans="1:8" x14ac:dyDescent="0.25">
      <c r="H14" s="40" t="s">
        <v>8</v>
      </c>
    </row>
    <row r="15" spans="1:8" x14ac:dyDescent="0.25">
      <c r="F15" s="40" t="s">
        <v>12</v>
      </c>
      <c r="G15" s="40" t="s">
        <v>13</v>
      </c>
      <c r="H15" s="40" t="s">
        <v>53</v>
      </c>
    </row>
    <row r="16" spans="1:8" x14ac:dyDescent="0.25">
      <c r="G16" s="40" t="s">
        <v>11</v>
      </c>
      <c r="H16" s="40" t="s">
        <v>54</v>
      </c>
    </row>
    <row r="17" spans="6:8" x14ac:dyDescent="0.25">
      <c r="G17" s="40" t="s">
        <v>9</v>
      </c>
      <c r="H17" s="40" t="s">
        <v>55</v>
      </c>
    </row>
    <row r="18" spans="6:8" x14ac:dyDescent="0.25">
      <c r="G18" s="40" t="s">
        <v>17</v>
      </c>
      <c r="H18" s="40" t="s">
        <v>56</v>
      </c>
    </row>
    <row r="19" spans="6:8" x14ac:dyDescent="0.25">
      <c r="G19" s="40" t="s">
        <v>16</v>
      </c>
      <c r="H19" s="40" t="s">
        <v>57</v>
      </c>
    </row>
    <row r="22" spans="6:8" x14ac:dyDescent="0.25">
      <c r="F22" s="40" t="s">
        <v>15</v>
      </c>
      <c r="G22" s="40" t="s">
        <v>14</v>
      </c>
      <c r="H22" s="40" t="s">
        <v>58</v>
      </c>
    </row>
    <row r="23" spans="6:8" x14ac:dyDescent="0.25">
      <c r="G23" s="40" t="s">
        <v>27</v>
      </c>
      <c r="H23" s="40" t="s">
        <v>59</v>
      </c>
    </row>
    <row r="24" spans="6:8" x14ac:dyDescent="0.25">
      <c r="G24" s="40" t="s">
        <v>16</v>
      </c>
      <c r="H24" s="40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RowHeight="15" x14ac:dyDescent="0.25"/>
  <sheetData>
    <row r="1" spans="1:8" x14ac:dyDescent="0.25">
      <c r="A1" s="40" t="s">
        <v>61</v>
      </c>
      <c r="B1" s="40" t="s">
        <v>26</v>
      </c>
      <c r="C1" s="40" t="s">
        <v>0</v>
      </c>
      <c r="D1" s="40" t="s">
        <v>0</v>
      </c>
    </row>
    <row r="2" spans="1:8" x14ac:dyDescent="0.25">
      <c r="A2" s="40" t="s">
        <v>26</v>
      </c>
      <c r="B2" s="40" t="s">
        <v>5</v>
      </c>
      <c r="C2" s="40" t="s">
        <v>36</v>
      </c>
    </row>
    <row r="3" spans="1:8" x14ac:dyDescent="0.25">
      <c r="A3" s="40" t="s">
        <v>0</v>
      </c>
      <c r="B3" s="40" t="s">
        <v>3</v>
      </c>
      <c r="C3" s="40" t="s">
        <v>37</v>
      </c>
    </row>
    <row r="4" spans="1:8" x14ac:dyDescent="0.25">
      <c r="A4" s="40" t="s">
        <v>0</v>
      </c>
      <c r="B4" s="40" t="s">
        <v>7</v>
      </c>
    </row>
    <row r="5" spans="1:8" x14ac:dyDescent="0.25">
      <c r="B5" s="40" t="s">
        <v>18</v>
      </c>
      <c r="C5" s="40" t="s">
        <v>38</v>
      </c>
      <c r="F5" s="40" t="s">
        <v>21</v>
      </c>
      <c r="G5" s="40" t="s">
        <v>39</v>
      </c>
    </row>
    <row r="6" spans="1:8" x14ac:dyDescent="0.25">
      <c r="B6" s="40" t="s">
        <v>19</v>
      </c>
      <c r="C6" s="40" t="s">
        <v>40</v>
      </c>
      <c r="G6" s="40" t="s">
        <v>41</v>
      </c>
    </row>
    <row r="7" spans="1:8" x14ac:dyDescent="0.25">
      <c r="B7" s="40" t="s">
        <v>20</v>
      </c>
      <c r="C7" s="40" t="s">
        <v>42</v>
      </c>
    </row>
    <row r="8" spans="1:8" x14ac:dyDescent="0.25">
      <c r="B8" s="40" t="s">
        <v>24</v>
      </c>
      <c r="C8" s="40" t="s">
        <v>43</v>
      </c>
      <c r="G8" s="40" t="s">
        <v>6</v>
      </c>
      <c r="H8" s="40" t="s">
        <v>44</v>
      </c>
    </row>
    <row r="9" spans="1:8" x14ac:dyDescent="0.25">
      <c r="B9" s="40" t="s">
        <v>25</v>
      </c>
      <c r="C9" s="40" t="s">
        <v>45</v>
      </c>
      <c r="F9" s="40" t="s">
        <v>10</v>
      </c>
      <c r="G9" s="40" t="s">
        <v>16</v>
      </c>
      <c r="H9" s="40" t="s">
        <v>46</v>
      </c>
    </row>
    <row r="10" spans="1:8" x14ac:dyDescent="0.25">
      <c r="B10" s="40" t="s">
        <v>23</v>
      </c>
      <c r="C10" s="40" t="s">
        <v>47</v>
      </c>
      <c r="G10" s="40" t="s">
        <v>17</v>
      </c>
      <c r="H10" s="40" t="s">
        <v>48</v>
      </c>
    </row>
    <row r="11" spans="1:8" x14ac:dyDescent="0.25">
      <c r="B11" s="40" t="s">
        <v>22</v>
      </c>
      <c r="C11" s="40" t="s">
        <v>49</v>
      </c>
      <c r="G11" s="40" t="s">
        <v>9</v>
      </c>
      <c r="H11" s="40" t="s">
        <v>50</v>
      </c>
    </row>
    <row r="12" spans="1:8" x14ac:dyDescent="0.25">
      <c r="G12" s="40" t="s">
        <v>11</v>
      </c>
      <c r="H12" s="40" t="s">
        <v>51</v>
      </c>
    </row>
    <row r="13" spans="1:8" x14ac:dyDescent="0.25">
      <c r="G13" s="40" t="s">
        <v>13</v>
      </c>
      <c r="H13" s="40" t="s">
        <v>52</v>
      </c>
    </row>
    <row r="14" spans="1:8" x14ac:dyDescent="0.25">
      <c r="H14" s="40" t="s">
        <v>8</v>
      </c>
    </row>
    <row r="15" spans="1:8" x14ac:dyDescent="0.25">
      <c r="F15" s="40" t="s">
        <v>12</v>
      </c>
      <c r="G15" s="40" t="s">
        <v>13</v>
      </c>
      <c r="H15" s="40" t="s">
        <v>53</v>
      </c>
    </row>
    <row r="16" spans="1:8" x14ac:dyDescent="0.25">
      <c r="G16" s="40" t="s">
        <v>11</v>
      </c>
      <c r="H16" s="40" t="s">
        <v>54</v>
      </c>
    </row>
    <row r="17" spans="6:8" x14ac:dyDescent="0.25">
      <c r="G17" s="40" t="s">
        <v>9</v>
      </c>
      <c r="H17" s="40" t="s">
        <v>55</v>
      </c>
    </row>
    <row r="18" spans="6:8" x14ac:dyDescent="0.25">
      <c r="G18" s="40" t="s">
        <v>17</v>
      </c>
      <c r="H18" s="40" t="s">
        <v>56</v>
      </c>
    </row>
    <row r="19" spans="6:8" x14ac:dyDescent="0.25">
      <c r="G19" s="40" t="s">
        <v>16</v>
      </c>
      <c r="H19" s="40" t="s">
        <v>57</v>
      </c>
    </row>
    <row r="22" spans="6:8" x14ac:dyDescent="0.25">
      <c r="F22" s="40" t="s">
        <v>15</v>
      </c>
      <c r="G22" s="40" t="s">
        <v>14</v>
      </c>
      <c r="H22" s="40" t="s">
        <v>58</v>
      </c>
    </row>
    <row r="23" spans="6:8" x14ac:dyDescent="0.25">
      <c r="G23" s="40" t="s">
        <v>27</v>
      </c>
      <c r="H23" s="40" t="s">
        <v>59</v>
      </c>
    </row>
    <row r="24" spans="6:8" x14ac:dyDescent="0.25">
      <c r="G24" s="40" t="s">
        <v>16</v>
      </c>
      <c r="H24" s="40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sheetData>
    <row r="1" spans="1:5" x14ac:dyDescent="0.25">
      <c r="A1" s="40" t="s">
        <v>166</v>
      </c>
      <c r="C1" s="40" t="s">
        <v>31</v>
      </c>
      <c r="D1" s="40" t="s">
        <v>2</v>
      </c>
      <c r="E1" s="40" t="s">
        <v>4</v>
      </c>
    </row>
    <row r="4" spans="1:5" x14ac:dyDescent="0.25">
      <c r="A4" s="40" t="s">
        <v>1</v>
      </c>
      <c r="C4" s="40" t="s">
        <v>3</v>
      </c>
      <c r="D4" s="40" t="s">
        <v>164</v>
      </c>
      <c r="E4" s="40" t="s">
        <v>34</v>
      </c>
    </row>
    <row r="5" spans="1:5" x14ac:dyDescent="0.25">
      <c r="A5" s="40" t="s">
        <v>1</v>
      </c>
      <c r="C5" s="40" t="s">
        <v>32</v>
      </c>
      <c r="D5" s="40" t="s">
        <v>154</v>
      </c>
    </row>
    <row r="6" spans="1:5" x14ac:dyDescent="0.25">
      <c r="A6" s="40" t="s">
        <v>1</v>
      </c>
      <c r="C6" s="40" t="s">
        <v>33</v>
      </c>
      <c r="D6" s="40" t="s">
        <v>155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RowHeight="15" x14ac:dyDescent="0.25"/>
  <sheetData>
    <row r="1" spans="1:15" x14ac:dyDescent="0.25">
      <c r="A1" s="40" t="s">
        <v>168</v>
      </c>
      <c r="B1" s="40" t="s">
        <v>26</v>
      </c>
      <c r="C1" s="40" t="s">
        <v>0</v>
      </c>
      <c r="D1" s="40" t="s">
        <v>0</v>
      </c>
      <c r="I1" s="40" t="s">
        <v>62</v>
      </c>
      <c r="J1" s="40" t="s">
        <v>62</v>
      </c>
      <c r="K1" s="40" t="s">
        <v>62</v>
      </c>
      <c r="L1" s="40" t="s">
        <v>62</v>
      </c>
      <c r="M1" s="40" t="s">
        <v>62</v>
      </c>
      <c r="N1" s="40" t="s">
        <v>62</v>
      </c>
      <c r="O1" s="40" t="s">
        <v>62</v>
      </c>
    </row>
    <row r="2" spans="1:15" x14ac:dyDescent="0.25">
      <c r="A2" s="40" t="s">
        <v>26</v>
      </c>
      <c r="B2" s="40" t="s">
        <v>5</v>
      </c>
      <c r="C2" s="40" t="s">
        <v>36</v>
      </c>
    </row>
    <row r="3" spans="1:15" x14ac:dyDescent="0.25">
      <c r="A3" s="40" t="s">
        <v>0</v>
      </c>
      <c r="B3" s="40" t="s">
        <v>3</v>
      </c>
      <c r="C3" s="40" t="s">
        <v>37</v>
      </c>
    </row>
    <row r="4" spans="1:15" x14ac:dyDescent="0.25">
      <c r="A4" s="40" t="s">
        <v>0</v>
      </c>
      <c r="B4" s="40" t="s">
        <v>7</v>
      </c>
    </row>
    <row r="5" spans="1:15" x14ac:dyDescent="0.25">
      <c r="B5" s="40" t="s">
        <v>18</v>
      </c>
      <c r="C5" s="40" t="s">
        <v>38</v>
      </c>
      <c r="F5" s="40" t="s">
        <v>21</v>
      </c>
      <c r="G5" s="40" t="s">
        <v>39</v>
      </c>
    </row>
    <row r="6" spans="1:15" x14ac:dyDescent="0.25">
      <c r="B6" s="40" t="s">
        <v>19</v>
      </c>
      <c r="C6" s="40" t="s">
        <v>40</v>
      </c>
      <c r="G6" s="40" t="s">
        <v>41</v>
      </c>
    </row>
    <row r="7" spans="1:15" x14ac:dyDescent="0.25">
      <c r="B7" s="40" t="s">
        <v>20</v>
      </c>
      <c r="C7" s="40" t="s">
        <v>42</v>
      </c>
    </row>
    <row r="8" spans="1:15" x14ac:dyDescent="0.25">
      <c r="B8" s="40" t="s">
        <v>24</v>
      </c>
      <c r="C8" s="40" t="s">
        <v>43</v>
      </c>
      <c r="G8" s="40" t="s">
        <v>6</v>
      </c>
      <c r="H8" s="40" t="s">
        <v>44</v>
      </c>
      <c r="I8" s="40" t="s">
        <v>156</v>
      </c>
      <c r="J8" s="40" t="s">
        <v>157</v>
      </c>
      <c r="K8" s="40" t="s">
        <v>158</v>
      </c>
      <c r="L8" s="40" t="s">
        <v>159</v>
      </c>
      <c r="M8" s="40" t="s">
        <v>160</v>
      </c>
      <c r="N8" s="40" t="s">
        <v>161</v>
      </c>
      <c r="O8" s="40" t="s">
        <v>162</v>
      </c>
    </row>
    <row r="9" spans="1:15" x14ac:dyDescent="0.25">
      <c r="B9" s="40" t="s">
        <v>25</v>
      </c>
      <c r="C9" s="40" t="s">
        <v>45</v>
      </c>
      <c r="F9" s="40" t="s">
        <v>10</v>
      </c>
      <c r="G9" s="40" t="s">
        <v>16</v>
      </c>
      <c r="H9" s="40" t="s">
        <v>46</v>
      </c>
      <c r="I9" s="40" t="s">
        <v>63</v>
      </c>
      <c r="J9" s="40" t="s">
        <v>64</v>
      </c>
      <c r="K9" s="40" t="s">
        <v>65</v>
      </c>
      <c r="L9" s="40" t="s">
        <v>66</v>
      </c>
      <c r="M9" s="40" t="s">
        <v>67</v>
      </c>
      <c r="N9" s="40" t="s">
        <v>128</v>
      </c>
      <c r="O9" s="40" t="s">
        <v>141</v>
      </c>
    </row>
    <row r="10" spans="1:15" x14ac:dyDescent="0.25">
      <c r="B10" s="40" t="s">
        <v>23</v>
      </c>
      <c r="C10" s="40" t="s">
        <v>47</v>
      </c>
      <c r="G10" s="40" t="s">
        <v>17</v>
      </c>
      <c r="H10" s="40" t="s">
        <v>48</v>
      </c>
      <c r="I10" s="40" t="s">
        <v>68</v>
      </c>
      <c r="J10" s="40" t="s">
        <v>69</v>
      </c>
      <c r="K10" s="40" t="s">
        <v>70</v>
      </c>
      <c r="L10" s="40" t="s">
        <v>71</v>
      </c>
      <c r="M10" s="40" t="s">
        <v>72</v>
      </c>
      <c r="N10" s="40" t="s">
        <v>129</v>
      </c>
      <c r="O10" s="40" t="s">
        <v>142</v>
      </c>
    </row>
    <row r="11" spans="1:15" x14ac:dyDescent="0.25">
      <c r="B11" s="40" t="s">
        <v>22</v>
      </c>
      <c r="C11" s="40" t="s">
        <v>49</v>
      </c>
      <c r="G11" s="40" t="s">
        <v>9</v>
      </c>
      <c r="H11" s="40" t="s">
        <v>50</v>
      </c>
      <c r="I11" s="40" t="s">
        <v>73</v>
      </c>
      <c r="J11" s="40" t="s">
        <v>74</v>
      </c>
      <c r="K11" s="40" t="s">
        <v>75</v>
      </c>
      <c r="L11" s="40" t="s">
        <v>76</v>
      </c>
      <c r="M11" s="40" t="s">
        <v>77</v>
      </c>
      <c r="N11" s="40" t="s">
        <v>130</v>
      </c>
      <c r="O11" s="40" t="s">
        <v>143</v>
      </c>
    </row>
    <row r="12" spans="1:15" x14ac:dyDescent="0.25">
      <c r="G12" s="40" t="s">
        <v>11</v>
      </c>
      <c r="H12" s="40" t="s">
        <v>51</v>
      </c>
      <c r="I12" s="40" t="s">
        <v>78</v>
      </c>
      <c r="J12" s="40" t="s">
        <v>79</v>
      </c>
      <c r="K12" s="40" t="s">
        <v>80</v>
      </c>
      <c r="L12" s="40" t="s">
        <v>81</v>
      </c>
      <c r="M12" s="40" t="s">
        <v>82</v>
      </c>
      <c r="N12" s="40" t="s">
        <v>131</v>
      </c>
      <c r="O12" s="40" t="s">
        <v>144</v>
      </c>
    </row>
    <row r="13" spans="1:15" x14ac:dyDescent="0.25">
      <c r="G13" s="40" t="s">
        <v>13</v>
      </c>
      <c r="H13" s="40" t="s">
        <v>52</v>
      </c>
      <c r="I13" s="40" t="s">
        <v>83</v>
      </c>
      <c r="J13" s="40" t="s">
        <v>84</v>
      </c>
      <c r="K13" s="40" t="s">
        <v>85</v>
      </c>
      <c r="L13" s="40" t="s">
        <v>86</v>
      </c>
      <c r="M13" s="40" t="s">
        <v>87</v>
      </c>
      <c r="N13" s="40" t="s">
        <v>132</v>
      </c>
      <c r="O13" s="40" t="s">
        <v>145</v>
      </c>
    </row>
    <row r="14" spans="1:15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  <c r="N14" s="40" t="s">
        <v>8</v>
      </c>
      <c r="O14" s="40" t="s">
        <v>8</v>
      </c>
    </row>
    <row r="15" spans="1:15" x14ac:dyDescent="0.25">
      <c r="F15" s="40" t="s">
        <v>12</v>
      </c>
      <c r="G15" s="40" t="s">
        <v>13</v>
      </c>
      <c r="H15" s="40" t="s">
        <v>53</v>
      </c>
      <c r="I15" s="40" t="s">
        <v>88</v>
      </c>
      <c r="J15" s="40" t="s">
        <v>89</v>
      </c>
      <c r="K15" s="40" t="s">
        <v>90</v>
      </c>
      <c r="L15" s="40" t="s">
        <v>91</v>
      </c>
      <c r="M15" s="40" t="s">
        <v>92</v>
      </c>
      <c r="N15" s="40" t="s">
        <v>133</v>
      </c>
      <c r="O15" s="40" t="s">
        <v>146</v>
      </c>
    </row>
    <row r="16" spans="1:15" x14ac:dyDescent="0.25">
      <c r="G16" s="40" t="s">
        <v>11</v>
      </c>
      <c r="H16" s="40" t="s">
        <v>54</v>
      </c>
      <c r="I16" s="40" t="s">
        <v>93</v>
      </c>
      <c r="J16" s="40" t="s">
        <v>94</v>
      </c>
      <c r="K16" s="40" t="s">
        <v>95</v>
      </c>
      <c r="L16" s="40" t="s">
        <v>96</v>
      </c>
      <c r="M16" s="40" t="s">
        <v>97</v>
      </c>
      <c r="N16" s="40" t="s">
        <v>134</v>
      </c>
      <c r="O16" s="40" t="s">
        <v>147</v>
      </c>
    </row>
    <row r="17" spans="6:15" x14ac:dyDescent="0.25">
      <c r="G17" s="40" t="s">
        <v>9</v>
      </c>
      <c r="H17" s="40" t="s">
        <v>55</v>
      </c>
      <c r="I17" s="40" t="s">
        <v>98</v>
      </c>
      <c r="J17" s="40" t="s">
        <v>99</v>
      </c>
      <c r="K17" s="40" t="s">
        <v>100</v>
      </c>
      <c r="L17" s="40" t="s">
        <v>101</v>
      </c>
      <c r="M17" s="40" t="s">
        <v>102</v>
      </c>
      <c r="N17" s="40" t="s">
        <v>135</v>
      </c>
      <c r="O17" s="40" t="s">
        <v>148</v>
      </c>
    </row>
    <row r="18" spans="6:15" x14ac:dyDescent="0.25">
      <c r="G18" s="40" t="s">
        <v>17</v>
      </c>
      <c r="H18" s="40" t="s">
        <v>56</v>
      </c>
      <c r="I18" s="40" t="s">
        <v>103</v>
      </c>
      <c r="J18" s="40" t="s">
        <v>104</v>
      </c>
      <c r="K18" s="40" t="s">
        <v>105</v>
      </c>
      <c r="L18" s="40" t="s">
        <v>106</v>
      </c>
      <c r="M18" s="40" t="s">
        <v>107</v>
      </c>
      <c r="N18" s="40" t="s">
        <v>136</v>
      </c>
      <c r="O18" s="40" t="s">
        <v>149</v>
      </c>
    </row>
    <row r="19" spans="6:15" x14ac:dyDescent="0.25">
      <c r="G19" s="40" t="s">
        <v>16</v>
      </c>
      <c r="H19" s="40" t="s">
        <v>57</v>
      </c>
      <c r="I19" s="40" t="s">
        <v>108</v>
      </c>
      <c r="J19" s="40" t="s">
        <v>109</v>
      </c>
      <c r="K19" s="40" t="s">
        <v>110</v>
      </c>
      <c r="L19" s="40" t="s">
        <v>111</v>
      </c>
      <c r="M19" s="40" t="s">
        <v>112</v>
      </c>
      <c r="N19" s="40" t="s">
        <v>137</v>
      </c>
      <c r="O19" s="40" t="s">
        <v>150</v>
      </c>
    </row>
    <row r="22" spans="6:15" x14ac:dyDescent="0.25">
      <c r="F22" s="40" t="s">
        <v>15</v>
      </c>
      <c r="G22" s="40" t="s">
        <v>14</v>
      </c>
      <c r="H22" s="40" t="s">
        <v>58</v>
      </c>
      <c r="I22" s="40" t="s">
        <v>113</v>
      </c>
      <c r="J22" s="40" t="s">
        <v>114</v>
      </c>
      <c r="K22" s="40" t="s">
        <v>115</v>
      </c>
      <c r="L22" s="40" t="s">
        <v>116</v>
      </c>
      <c r="M22" s="40" t="s">
        <v>117</v>
      </c>
      <c r="N22" s="40" t="s">
        <v>138</v>
      </c>
      <c r="O22" s="40" t="s">
        <v>151</v>
      </c>
    </row>
    <row r="23" spans="6:15" x14ac:dyDescent="0.25">
      <c r="G23" s="40" t="s">
        <v>27</v>
      </c>
      <c r="H23" s="40" t="s">
        <v>59</v>
      </c>
      <c r="I23" s="40" t="s">
        <v>118</v>
      </c>
      <c r="J23" s="40" t="s">
        <v>119</v>
      </c>
      <c r="K23" s="40" t="s">
        <v>120</v>
      </c>
      <c r="L23" s="40" t="s">
        <v>121</v>
      </c>
      <c r="M23" s="40" t="s">
        <v>122</v>
      </c>
      <c r="N23" s="40" t="s">
        <v>139</v>
      </c>
      <c r="O23" s="40" t="s">
        <v>152</v>
      </c>
    </row>
    <row r="24" spans="6:15" x14ac:dyDescent="0.25">
      <c r="G24" s="40" t="s">
        <v>16</v>
      </c>
      <c r="H24" s="40" t="s">
        <v>60</v>
      </c>
      <c r="I24" s="40" t="s">
        <v>123</v>
      </c>
      <c r="J24" s="40" t="s">
        <v>124</v>
      </c>
      <c r="K24" s="40" t="s">
        <v>125</v>
      </c>
      <c r="L24" s="40" t="s">
        <v>126</v>
      </c>
      <c r="M24" s="40" t="s">
        <v>127</v>
      </c>
      <c r="N24" s="40" t="s">
        <v>140</v>
      </c>
      <c r="O24" s="40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Options</vt:lpstr>
      <vt:lpstr>SHN10</vt:lpstr>
      <vt:lpstr>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Quoc Thai Binh</dc:creator>
  <cp:lastModifiedBy>Tran Minh Tien</cp:lastModifiedBy>
  <cp:lastPrinted>2013-04-24T17:01:05Z</cp:lastPrinted>
  <dcterms:created xsi:type="dcterms:W3CDTF">2013-03-16T16:53:52Z</dcterms:created>
  <dcterms:modified xsi:type="dcterms:W3CDTF">2015-05-08T04:59:48Z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</Properties>
</file>