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Tổng Quan Chi Phí" sheetId="1" r:id="rId5"/>
    <sheet state="visible" name="📅 Lịch Thanh Toán" sheetId="2" r:id="rId6"/>
    <sheet state="visible" name="💎 Chi Tiết Premium" sheetId="3" r:id="rId7"/>
  </sheets>
  <definedNames/>
  <calcPr/>
</workbook>
</file>

<file path=xl/sharedStrings.xml><?xml version="1.0" encoding="utf-8"?>
<sst xmlns="http://schemas.openxmlformats.org/spreadsheetml/2006/main" count="144" uniqueCount="102">
  <si>
    <t>BẢNG THEO DÕI CHI PHÍ HỢP TÁC QUẢNG CÁO</t>
  </si>
  <si>
    <t>Người cung cấp dịch vụ:</t>
  </si>
  <si>
    <t>Website Xem Phim (Bên A)</t>
  </si>
  <si>
    <t>https://aphim.io.vn/</t>
  </si>
  <si>
    <t>Đại diện đối tác (Bên B):</t>
  </si>
  <si>
    <t>ADMIN : ZHA</t>
  </si>
  <si>
    <r>
      <rPr>
        <rFont val="Calibri"/>
        <b/>
        <color rgb="FFFF0000"/>
        <sz val="13.0"/>
        <u/>
      </rPr>
      <t>https://dt99.bet/</t>
    </r>
    <r>
      <rPr>
        <rFont val="Calibri"/>
        <color rgb="FFFF0000"/>
        <sz val="13.0"/>
        <u/>
      </rPr>
      <t xml:space="preserve">
</t>
    </r>
  </si>
  <si>
    <t>Ngày lập:</t>
  </si>
  <si>
    <t>16/3/2026</t>
  </si>
  <si>
    <t>Trạng thái hợp đồng:</t>
  </si>
  <si>
    <t>⏳ Chờ lắp đặt hoàn tất để bắt đầu tính phí</t>
  </si>
  <si>
    <t xml:space="preserve">
</t>
  </si>
  <si>
    <t>I. GÓI PREMIUM – COMBO C (8 Vị Trí Quảng Cáo) – Thu theo Tuần</t>
  </si>
  <si>
    <t>STT</t>
  </si>
  <si>
    <t>Loại Quảng Cáo</t>
  </si>
  <si>
    <t>Đơn Giá/Ngày (Đã giảm 20%)</t>
  </si>
  <si>
    <t>Ghi Chú</t>
  </si>
  <si>
    <t>Toàn màn hình</t>
  </si>
  <si>
    <t>Vị trí chính – nổi bật nhất</t>
  </si>
  <si>
    <t>Banner tĩnh (3 vị trí)</t>
  </si>
  <si>
    <t>Header + Sidebar + Footer</t>
  </si>
  <si>
    <t>Banner động</t>
  </si>
  <si>
    <t>Pop-under</t>
  </si>
  <si>
    <t>Mở tab phía sau trình duyệt</t>
  </si>
  <si>
    <t>Native Ad</t>
  </si>
  <si>
    <t>Tích hợp trong danh sách phim</t>
  </si>
  <si>
    <t/>
  </si>
  <si>
    <t>TỔNG ĐƠN GIÁ / NGÀY (đã giảm 20% – tháng đầu)</t>
  </si>
  <si>
    <t>Giá gốc: 306.250 ₫/ngày → Giảm 20% = 245.000 ₫/ngày</t>
  </si>
  <si>
    <t>TỔNG ĐƠN GIÁ / NGÀY (giá gốc – từ tháng 2)</t>
  </si>
  <si>
    <t>245.000 ÷ 0.8 = 306.250 ₫/ngày</t>
  </si>
  <si>
    <t>💳  PHÍ PREMIUM THU / TUẦN – Tháng đầu (đã giảm):</t>
  </si>
  <si>
    <t>245.000 × 7 ngày = 1.715.000 ₫/tuần</t>
  </si>
  <si>
    <t>💳  Phí Premium thu / tuần – Từ tháng 2 (giá gốc):</t>
  </si>
  <si>
    <t>306.250 × 7 ngày = 2.143.750 ₫/tuần</t>
  </si>
  <si>
    <t>II. PHÍ ĐỘC QUYỀN</t>
  </si>
  <si>
    <t>Phí độc quyền hàng tháng:</t>
  </si>
  <si>
    <t>6.000.000 VNĐ / tháng (≈ 1.500.000 ₫/tuần)</t>
  </si>
  <si>
    <t>Đã cọc trước (30%):</t>
  </si>
  <si>
    <t>Đã nhận – ghi nhận ngày 16/03/2026</t>
  </si>
  <si>
    <t>Còn lại phí độc quyền tháng 1 (70%):</t>
  </si>
  <si>
    <t>Thu theo tuần khi lắp đặt hoàn tất</t>
  </si>
  <si>
    <t xml:space="preserve">Phí độc quyền thu </t>
  </si>
  <si>
    <t>6.000.000 ÷ 4 tuần = 1.500.000 ₫/tuần</t>
  </si>
  <si>
    <t>III. TỔNG KẾT CHI PHÍ – THU THEO TUẦN</t>
  </si>
  <si>
    <t>Lần đầu thu (sau lắp đặt xong):</t>
  </si>
  <si>
    <t>Premium tuần 1 + Độc quyền còn lại 70%</t>
  </si>
  <si>
    <t xml:space="preserve">  → Phí Premium tuần đầu (đã giảm):</t>
  </si>
  <si>
    <t>245.000 × 7 = 1.715.000 ₫</t>
  </si>
  <si>
    <t xml:space="preserve">  → Độc quyền còn lại (70% sau cọc):</t>
  </si>
  <si>
    <t>4.200.000 ₫ (thu theo tuần)</t>
  </si>
  <si>
    <t>💳  Tuần thường (tháng đầu, tuần 2-4):</t>
  </si>
  <si>
    <t>Premium (giảm) + Độc quyền/tuần</t>
  </si>
  <si>
    <t>📅  Tuần định kỳ từ THÁNG 2 trở đi:</t>
  </si>
  <si>
    <t>Premium (gốc) + Độc quyền/tuần</t>
  </si>
  <si>
    <t xml:space="preserve">  → Premium/tuần (giá gốc):</t>
  </si>
  <si>
    <t>306.250 × 7 = 2.143.750 ₫</t>
  </si>
  <si>
    <t xml:space="preserve">  → Độc quyền/tuần:</t>
  </si>
  <si>
    <t>⚠️  GHI CHÚ QUAN TRỌNG</t>
  </si>
  <si>
    <t>• Phí Premium và Phí Độc Quyền bắt đầu tính kể từ ngày lắp đặt hoàn tất TẤT CẢ loại quảng cáo.</t>
  </si>
  <si>
    <t>• Tiền cọc 1.800.000 ₫ (30% phí độc quyền) đã được bên A ghi nhận. Phần còn lại (4.200.000 ₫) thu 1 lần khi lắp xong.</t>
  </si>
  <si>
    <t>• 245.000 ₫/ngày là giá ĐÃ giảm 20% (áp dụng tháng đầu). Giá gốc là 306.250 ₫/ngày (từ tháng 2).</t>
  </si>
  <si>
    <t>• Thu phí THEO TUẦN (7 ngày/tuần, ~4 tuần/tháng). Lần thu đầu tiên ngay sau khi lắp đặt hoàn tất.</t>
  </si>
  <si>
    <t>LỊCH THANH TOÁN DỰ KIẾN</t>
  </si>
  <si>
    <t>Kỳ Thanh Toán</t>
  </si>
  <si>
    <t>Hạng Mục</t>
  </si>
  <si>
    <t>Số Tiền (VNĐ)</t>
  </si>
  <si>
    <t>Trạng Thái</t>
  </si>
  <si>
    <t>Trước lắp đặt</t>
  </si>
  <si>
    <t>Cọc phí độc quyền (30% × 6.000.000 ₫)</t>
  </si>
  <si>
    <t>✅ ĐÃ THU</t>
  </si>
  <si>
    <t>Nhận ngày 16/03/2026</t>
  </si>
  <si>
    <t>Khi lắp xong – Tuần 1</t>
  </si>
  <si>
    <t>Phí Premium tuần 1 (đã giảm 20%)</t>
  </si>
  <si>
    <t>⏳ CHỜ THU</t>
  </si>
  <si>
    <t>245.000 × 7 ngày = 1.715.000 ₫</t>
  </si>
  <si>
    <t>Độc quyền tháng 1 còn lại (70%)</t>
  </si>
  <si>
    <t>Tháng đầu – Tuần 2</t>
  </si>
  <si>
    <t>Phí Premium tuần 2 (đã giảm)</t>
  </si>
  <si>
    <t>🔄 ĐỊNH KỲ/TUẦN</t>
  </si>
  <si>
    <t>245.000 × 7 ngày</t>
  </si>
  <si>
    <t>Phí độc quyền / tuần</t>
  </si>
  <si>
    <t>6.000.000 ÷ 4 tuần</t>
  </si>
  <si>
    <t>Tháng đầu – Tuần 3</t>
  </si>
  <si>
    <t>Phí Premium tuần 3 (đã giảm)</t>
  </si>
  <si>
    <t>Tháng đầu – Tuần 4</t>
  </si>
  <si>
    <t>Phí Premium tuần 4 (đã giảm)</t>
  </si>
  <si>
    <t>Từ Tháng 2 – mỗi tuần</t>
  </si>
  <si>
    <t>Phí Premium / tuần (giá gốc)</t>
  </si>
  <si>
    <t>📋 ĐỊNH KỲ</t>
  </si>
  <si>
    <t>ĐÃ THU:</t>
  </si>
  <si>
    <t>₫</t>
  </si>
  <si>
    <t>THU TUẦN ĐẦU (sau lắp xong):</t>
  </si>
  <si>
    <t>THU MỖI TUẦN (tháng đầu, tuần 2-4):</t>
  </si>
  <si>
    <t>THU MỖI TUẦN (từ tháng 2):</t>
  </si>
  <si>
    <t>CHI TIẾT GÓI PREMIUM – COMBO C (8 Vị Trí)</t>
  </si>
  <si>
    <t>Thu/Tuần – Tháng Đầu</t>
  </si>
  <si>
    <t xml:space="preserve">Thu/Tuần </t>
  </si>
  <si>
    <t>TỔNG CỘNG (8 VỊ TRÍ)</t>
  </si>
  <si>
    <t>Giá đã giảm 20% VNĐ/ngày</t>
  </si>
  <si>
    <t>Thu/tuần – Tháng đầu (245.000×7)</t>
  </si>
  <si>
    <t>Thu/tuần VNĐ/tuần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</si>
</sst>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0.0"/>
      <color rgb="FF1A3A5C"/>
      <name val="Calibri"/>
    </font>
    <font>
      <b/>
      <sz val="10.0"/>
      <color rgb="FF000000"/>
      <name val="Calibri"/>
    </font>
    <font>
      <b/>
      <u/>
      <sz val="13.0"/>
      <color rgb="FFFF0000"/>
      <name val="Calibri"/>
    </font>
    <font>
      <u/>
      <sz val="13.0"/>
      <color rgb="FFFF0000"/>
      <name val="Calibri"/>
    </font>
    <font>
      <color theme="1"/>
      <name val="Calibri"/>
      <scheme val="minor"/>
    </font>
    <font>
      <b/>
      <sz val="12.0"/>
      <color rgb="FFFFFFFF"/>
      <name val="Calibri"/>
    </font>
    <font>
      <sz val="10.0"/>
      <color rgb="FF000000"/>
      <name val="Calibri"/>
    </font>
    <font>
      <i/>
      <sz val="10.0"/>
      <color rgb="FF000000"/>
      <name val="Calibri"/>
    </font>
    <font>
      <sz val="11.0"/>
      <color theme="1"/>
      <name val="Calibri"/>
    </font>
    <font>
      <b/>
      <sz val="10.0"/>
      <color rgb="FFD4A017"/>
      <name val="Calibri"/>
    </font>
    <font>
      <b/>
      <sz val="11.0"/>
      <color rgb="FFD4A017"/>
      <name val="Calibri"/>
    </font>
    <font>
      <i/>
      <sz val="10.0"/>
      <color rgb="FFE07B39"/>
      <name val="Calibri"/>
    </font>
    <font>
      <b/>
      <sz val="11.0"/>
      <color rgb="FF1A3A5C"/>
      <name val="Calibri"/>
    </font>
    <font>
      <b/>
      <sz val="11.0"/>
      <color rgb="FFFFFFFF"/>
      <name val="Calibri"/>
    </font>
    <font>
      <b/>
      <sz val="13.0"/>
      <color rgb="FFFFFFFF"/>
      <name val="Calibri"/>
    </font>
    <font>
      <b/>
      <sz val="10.0"/>
      <color rgb="FFFFFFFF"/>
      <name val="Calibri"/>
    </font>
    <font>
      <sz val="12.0"/>
      <color rgb="FFFF0000"/>
      <name val="Calibri"/>
    </font>
    <font>
      <b/>
      <sz val="12.0"/>
      <color rgb="FFFF0000"/>
      <name val="Calibri"/>
    </font>
    <font>
      <i/>
      <sz val="12.0"/>
      <color rgb="FFFF0000"/>
      <name val="Calibri"/>
    </font>
    <font>
      <b/>
      <sz val="10.0"/>
      <color rgb="FF721C24"/>
      <name val="Calibri"/>
    </font>
    <font>
      <b/>
      <sz val="11.0"/>
      <color rgb="FF721C24"/>
      <name val="Calibri"/>
    </font>
    <font>
      <b/>
      <sz val="10.0"/>
      <color rgb="FF1F6F8B"/>
      <name val="Calibri"/>
    </font>
    <font>
      <b/>
      <sz val="11.0"/>
      <color rgb="FF1F6F8B"/>
      <name val="Calibri"/>
    </font>
    <font>
      <b/>
      <sz val="13.0"/>
      <color rgb="FF721C24"/>
      <name val="Calibri"/>
    </font>
    <font>
      <i/>
      <sz val="10.0"/>
      <color rgb="FF721C24"/>
      <name val="Calibri"/>
    </font>
    <font>
      <sz val="10.0"/>
      <color rgb="FF721C24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b/>
      <sz val="13.0"/>
      <color rgb="FFFF0000"/>
      <name val="Calibri"/>
    </font>
    <font>
      <i/>
      <sz val="10.0"/>
      <color rgb="FFFF0000"/>
      <name val="Calibri"/>
    </font>
    <font>
      <b/>
      <sz val="13.0"/>
      <color rgb="FF1A3A5C"/>
      <name val="Calibri"/>
    </font>
    <font>
      <i/>
      <sz val="10.0"/>
      <color rgb="FF1A3A5C"/>
      <name val="Calibri"/>
    </font>
    <font>
      <sz val="10.0"/>
      <color rgb="FF1A3A5C"/>
      <name val="Calibri"/>
    </font>
    <font>
      <sz val="10.0"/>
      <color rgb="FF5D3A00"/>
      <name val="Calibri"/>
    </font>
    <font>
      <b/>
      <sz val="10.0"/>
      <color rgb="FF1E7E34"/>
      <name val="Calibri"/>
    </font>
    <font>
      <sz val="10.0"/>
      <color rgb="FF1E7E34"/>
      <name val="Calibri"/>
    </font>
    <font>
      <b/>
      <sz val="11.0"/>
      <color rgb="FF1E7E34"/>
      <name val="Calibri"/>
    </font>
    <font>
      <b/>
      <sz val="10.0"/>
      <color rgb="FFE07B39"/>
      <name val="Calibri"/>
    </font>
    <font>
      <sz val="10.0"/>
      <color rgb="FFE07B39"/>
      <name val="Calibri"/>
    </font>
    <font>
      <b/>
      <sz val="11.0"/>
      <color rgb="FFE07B39"/>
      <name val="Calibri"/>
    </font>
    <font>
      <sz val="10.0"/>
      <color rgb="FFD4A017"/>
      <name val="Calibri"/>
    </font>
    <font>
      <b/>
      <sz val="13.0"/>
      <color rgb="FF1E7E34"/>
      <name val="Calibri"/>
    </font>
    <font>
      <b/>
      <sz val="13.0"/>
      <color rgb="FFD4A017"/>
      <name val="Calibri"/>
    </font>
    <font>
      <b/>
      <sz val="15.0"/>
      <color rgb="FFFFFFFF"/>
      <name val="Calibri"/>
    </font>
    <font>
      <i/>
      <sz val="9.0"/>
      <color rgb="FF1A3A5C"/>
      <name val="Calibri"/>
    </font>
    <font>
      <i/>
      <sz val="9.0"/>
      <color rgb="FFD4A017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D0ECF5"/>
        <bgColor rgb="FFD0ECF5"/>
      </patternFill>
    </fill>
    <fill>
      <patternFill patternType="solid">
        <fgColor rgb="FFFFFFFF"/>
        <bgColor rgb="FFFFFFFF"/>
      </patternFill>
    </fill>
    <fill>
      <patternFill patternType="solid">
        <fgColor rgb="FF1F6F8B"/>
        <bgColor rgb="FF1F6F8B"/>
      </patternFill>
    </fill>
    <fill>
      <patternFill patternType="solid">
        <fgColor rgb="FFF4FAFD"/>
        <bgColor rgb="FFF4FAFD"/>
      </patternFill>
    </fill>
    <fill>
      <patternFill patternType="solid">
        <fgColor rgb="FFFFF8E7"/>
        <bgColor rgb="FFFFF8E7"/>
      </patternFill>
    </fill>
    <fill>
      <patternFill patternType="solid">
        <fgColor rgb="FFD4A017"/>
        <bgColor rgb="FFD4A017"/>
      </patternFill>
    </fill>
    <fill>
      <patternFill patternType="solid">
        <fgColor rgb="FF76923C"/>
        <bgColor rgb="FF76923C"/>
      </patternFill>
    </fill>
    <fill>
      <patternFill patternType="solid">
        <fgColor rgb="FF548DD4"/>
        <bgColor rgb="FF548DD4"/>
      </patternFill>
    </fill>
    <fill>
      <patternFill patternType="solid">
        <fgColor rgb="FFF8D7DA"/>
        <bgColor rgb="FFF8D7DA"/>
      </patternFill>
    </fill>
    <fill>
      <patternFill patternType="solid">
        <fgColor rgb="FFE07B39"/>
        <bgColor rgb="FFE07B39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6" fillId="4" fontId="5" numFmtId="0" xfId="0" applyAlignment="1" applyBorder="1" applyFont="1">
      <alignment horizontal="center" readingOrder="0" vertical="center"/>
    </xf>
    <xf borderId="7" fillId="0" fontId="2" numFmtId="0" xfId="0" applyBorder="1" applyFont="1"/>
    <xf borderId="6" fillId="4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right"/>
    </xf>
    <xf borderId="6" fillId="4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0" fillId="0" fontId="7" numFmtId="0" xfId="0" applyAlignment="1" applyFont="1">
      <alignment readingOrder="0"/>
    </xf>
    <xf borderId="9" fillId="5" fontId="8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5" fillId="4" fontId="9" numFmtId="0" xfId="0" applyAlignment="1" applyBorder="1" applyFont="1">
      <alignment horizontal="left" shrinkToFit="0" vertical="center" wrapText="1"/>
    </xf>
    <xf borderId="5" fillId="4" fontId="9" numFmtId="3" xfId="0" applyAlignment="1" applyBorder="1" applyFont="1" applyNumberFormat="1">
      <alignment horizontal="right" shrinkToFit="0" vertical="center" wrapText="1"/>
    </xf>
    <xf borderId="10" fillId="4" fontId="10" numFmtId="0" xfId="0" applyAlignment="1" applyBorder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5" fillId="6" fontId="9" numFmtId="0" xfId="0" applyAlignment="1" applyBorder="1" applyFont="1">
      <alignment horizontal="left" shrinkToFit="0" vertical="center" wrapText="1"/>
    </xf>
    <xf borderId="5" fillId="6" fontId="9" numFmtId="3" xfId="0" applyAlignment="1" applyBorder="1" applyFont="1" applyNumberFormat="1">
      <alignment horizontal="right" shrinkToFit="0" vertical="center" wrapText="1"/>
    </xf>
    <xf borderId="10" fillId="6" fontId="10" numFmtId="0" xfId="0" applyAlignment="1" applyBorder="1" applyFont="1">
      <alignment horizontal="left" shrinkToFit="0" vertical="center" wrapText="1"/>
    </xf>
    <xf borderId="11" fillId="7" fontId="11" numFmtId="0" xfId="0" applyAlignment="1" applyBorder="1" applyFill="1" applyFont="1">
      <alignment horizontal="center"/>
    </xf>
    <xf borderId="5" fillId="7" fontId="12" numFmtId="0" xfId="0" applyAlignment="1" applyBorder="1" applyFont="1">
      <alignment horizontal="left" shrinkToFit="0" vertical="center" wrapText="1"/>
    </xf>
    <xf borderId="5" fillId="7" fontId="13" numFmtId="3" xfId="0" applyAlignment="1" applyBorder="1" applyFont="1" applyNumberFormat="1">
      <alignment horizontal="right" shrinkToFit="0" vertical="center" wrapText="1"/>
    </xf>
    <xf borderId="10" fillId="7" fontId="1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5" fillId="6" fontId="3" numFmtId="0" xfId="0" applyAlignment="1" applyBorder="1" applyFont="1">
      <alignment horizontal="left" shrinkToFit="0" vertical="center" wrapText="1"/>
    </xf>
    <xf borderId="5" fillId="6" fontId="15" numFmtId="3" xfId="0" applyAlignment="1" applyBorder="1" applyFont="1" applyNumberFormat="1">
      <alignment horizontal="right" shrinkToFit="0" vertical="center" wrapText="1"/>
    </xf>
    <xf borderId="5" fillId="8" fontId="16" numFmtId="0" xfId="0" applyAlignment="1" applyBorder="1" applyFill="1" applyFont="1">
      <alignment horizontal="left" shrinkToFit="0" vertical="center" wrapText="1"/>
    </xf>
    <xf borderId="5" fillId="8" fontId="17" numFmtId="3" xfId="0" applyAlignment="1" applyBorder="1" applyFont="1" applyNumberFormat="1">
      <alignment horizontal="right" shrinkToFit="0" vertical="center" wrapText="1"/>
    </xf>
    <xf borderId="10" fillId="8" fontId="18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5" fillId="3" fontId="3" numFmtId="0" xfId="0" applyAlignment="1" applyBorder="1" applyFont="1">
      <alignment horizontal="left" shrinkToFit="0" vertical="center" wrapText="1"/>
    </xf>
    <xf borderId="5" fillId="3" fontId="15" numFmtId="3" xfId="0" applyAlignment="1" applyBorder="1" applyFont="1" applyNumberFormat="1">
      <alignment horizontal="right" shrinkToFit="0" vertical="center" wrapText="1"/>
    </xf>
    <xf borderId="10" fillId="3" fontId="10" numFmtId="0" xfId="0" applyAlignment="1" applyBorder="1" applyFont="1">
      <alignment horizontal="left" shrinkToFit="0" vertical="center" wrapText="1"/>
    </xf>
    <xf borderId="9" fillId="9" fontId="8" numFmtId="0" xfId="0" applyAlignment="1" applyBorder="1" applyFill="1" applyFont="1">
      <alignment horizontal="left" shrinkToFit="0" vertical="center" wrapText="1"/>
    </xf>
    <xf borderId="4" fillId="4" fontId="11" numFmtId="0" xfId="0" applyAlignment="1" applyBorder="1" applyFont="1">
      <alignment horizontal="center"/>
    </xf>
    <xf borderId="5" fillId="4" fontId="3" numFmtId="0" xfId="0" applyAlignment="1" applyBorder="1" applyFont="1">
      <alignment horizontal="left" shrinkToFit="0" vertical="center" wrapText="1"/>
    </xf>
    <xf borderId="5" fillId="4" fontId="15" numFmtId="3" xfId="0" applyAlignment="1" applyBorder="1" applyFont="1" applyNumberFormat="1">
      <alignment horizontal="right" shrinkToFit="0" vertical="center" wrapText="1"/>
    </xf>
    <xf borderId="4" fillId="6" fontId="19" numFmtId="0" xfId="0" applyAlignment="1" applyBorder="1" applyFont="1">
      <alignment horizontal="center"/>
    </xf>
    <xf borderId="5" fillId="6" fontId="20" numFmtId="0" xfId="0" applyAlignment="1" applyBorder="1" applyFont="1">
      <alignment horizontal="left" shrinkToFit="0" vertical="center" wrapText="1"/>
    </xf>
    <xf borderId="5" fillId="6" fontId="20" numFmtId="3" xfId="0" applyAlignment="1" applyBorder="1" applyFont="1" applyNumberFormat="1">
      <alignment horizontal="right" shrinkToFit="0" vertical="center" wrapText="1"/>
    </xf>
    <xf borderId="10" fillId="6" fontId="21" numFmtId="0" xfId="0" applyAlignment="1" applyBorder="1" applyFont="1">
      <alignment horizontal="left" shrinkToFit="0" vertical="center" wrapText="1"/>
    </xf>
    <xf borderId="5" fillId="4" fontId="22" numFmtId="0" xfId="0" applyAlignment="1" applyBorder="1" applyFont="1">
      <alignment horizontal="left" shrinkToFit="0" vertical="center" wrapText="1"/>
    </xf>
    <xf borderId="5" fillId="4" fontId="23" numFmtId="3" xfId="0" applyAlignment="1" applyBorder="1" applyFont="1" applyNumberFormat="1">
      <alignment horizontal="right" shrinkToFit="0" vertical="center" wrapText="1"/>
    </xf>
    <xf borderId="4" fillId="6" fontId="11" numFmtId="0" xfId="0" applyAlignment="1" applyBorder="1" applyFont="1">
      <alignment horizontal="center"/>
    </xf>
    <xf borderId="5" fillId="6" fontId="24" numFmtId="0" xfId="0" applyAlignment="1" applyBorder="1" applyFont="1">
      <alignment horizontal="left" readingOrder="0" shrinkToFit="0" vertical="center" wrapText="1"/>
    </xf>
    <xf borderId="5" fillId="6" fontId="25" numFmtId="3" xfId="0" applyAlignment="1" applyBorder="1" applyFont="1" applyNumberFormat="1">
      <alignment horizontal="right" shrinkToFit="0" vertical="center" wrapText="1"/>
    </xf>
    <xf borderId="9" fillId="10" fontId="8" numFmtId="0" xfId="0" applyAlignment="1" applyBorder="1" applyFill="1" applyFont="1">
      <alignment horizontal="left" shrinkToFit="0" vertical="center" wrapText="1"/>
    </xf>
    <xf borderId="4" fillId="11" fontId="11" numFmtId="0" xfId="0" applyAlignment="1" applyBorder="1" applyFill="1" applyFont="1">
      <alignment horizontal="center"/>
    </xf>
    <xf borderId="5" fillId="11" fontId="23" numFmtId="0" xfId="0" applyAlignment="1" applyBorder="1" applyFont="1">
      <alignment horizontal="left" shrinkToFit="0" vertical="center" wrapText="1"/>
    </xf>
    <xf borderId="5" fillId="11" fontId="26" numFmtId="3" xfId="0" applyAlignment="1" applyBorder="1" applyFont="1" applyNumberFormat="1">
      <alignment horizontal="right" shrinkToFit="0" vertical="center" wrapText="1"/>
    </xf>
    <xf borderId="10" fillId="11" fontId="27" numFmtId="0" xfId="0" applyAlignment="1" applyBorder="1" applyFont="1">
      <alignment horizontal="left" shrinkToFit="0" vertical="center" wrapText="1"/>
    </xf>
    <xf borderId="5" fillId="11" fontId="28" numFmtId="0" xfId="0" applyAlignment="1" applyBorder="1" applyFont="1">
      <alignment horizontal="left" shrinkToFit="0" vertical="center" wrapText="1"/>
    </xf>
    <xf borderId="5" fillId="11" fontId="22" numFmtId="3" xfId="0" applyAlignment="1" applyBorder="1" applyFont="1" applyNumberFormat="1">
      <alignment horizontal="right" shrinkToFit="0" vertical="center" wrapText="1"/>
    </xf>
    <xf borderId="4" fillId="7" fontId="29" numFmtId="0" xfId="0" applyAlignment="1" applyBorder="1" applyFont="1">
      <alignment horizontal="center"/>
    </xf>
    <xf borderId="5" fillId="7" fontId="30" numFmtId="0" xfId="0" applyAlignment="1" applyBorder="1" applyFont="1">
      <alignment horizontal="left" shrinkToFit="0" vertical="center" wrapText="1"/>
    </xf>
    <xf borderId="5" fillId="7" fontId="31" numFmtId="3" xfId="0" applyAlignment="1" applyBorder="1" applyFont="1" applyNumberFormat="1">
      <alignment horizontal="right" shrinkToFit="0" vertical="center" wrapText="1"/>
    </xf>
    <xf borderId="10" fillId="7" fontId="32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center"/>
    </xf>
    <xf borderId="5" fillId="3" fontId="15" numFmtId="0" xfId="0" applyAlignment="1" applyBorder="1" applyFont="1">
      <alignment horizontal="left" shrinkToFit="0" vertical="center" wrapText="1"/>
    </xf>
    <xf borderId="5" fillId="3" fontId="33" numFmtId="3" xfId="0" applyAlignment="1" applyBorder="1" applyFont="1" applyNumberFormat="1">
      <alignment horizontal="right" shrinkToFit="0" vertical="center" wrapText="1"/>
    </xf>
    <xf borderId="10" fillId="3" fontId="34" numFmtId="0" xfId="0" applyAlignment="1" applyBorder="1" applyFont="1">
      <alignment horizontal="left" shrinkToFit="0" vertical="center" wrapText="1"/>
    </xf>
    <xf borderId="5" fillId="3" fontId="35" numFmtId="0" xfId="0" applyAlignment="1" applyBorder="1" applyFont="1">
      <alignment horizontal="left" shrinkToFit="0" vertical="center" wrapText="1"/>
    </xf>
    <xf borderId="5" fillId="3" fontId="3" numFmtId="3" xfId="0" applyAlignment="1" applyBorder="1" applyFont="1" applyNumberFormat="1">
      <alignment horizontal="right" shrinkToFit="0" vertical="center" wrapText="1"/>
    </xf>
    <xf borderId="9" fillId="12" fontId="16" numFmtId="0" xfId="0" applyAlignment="1" applyBorder="1" applyFill="1" applyFont="1">
      <alignment horizontal="left" shrinkToFit="0" vertical="center" wrapText="1"/>
    </xf>
    <xf borderId="9" fillId="13" fontId="36" numFmtId="0" xfId="0" applyAlignment="1" applyBorder="1" applyFill="1" applyFont="1">
      <alignment horizontal="left" shrinkToFit="0" vertical="center" wrapText="1"/>
    </xf>
    <xf borderId="14" fillId="13" fontId="36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2" fontId="1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4" fillId="5" fontId="18" numFmtId="0" xfId="0" applyAlignment="1" applyBorder="1" applyFont="1">
      <alignment horizontal="center" shrinkToFit="0" vertical="center" wrapText="1"/>
    </xf>
    <xf borderId="5" fillId="5" fontId="18" numFmtId="0" xfId="0" applyAlignment="1" applyBorder="1" applyFont="1">
      <alignment horizontal="center" shrinkToFit="0" vertical="center" wrapText="1"/>
    </xf>
    <xf borderId="10" fillId="5" fontId="18" numFmtId="0" xfId="0" applyAlignment="1" applyBorder="1" applyFont="1">
      <alignment horizontal="center" shrinkToFit="0" vertical="center" wrapText="1"/>
    </xf>
    <xf borderId="4" fillId="14" fontId="37" numFmtId="0" xfId="0" applyAlignment="1" applyBorder="1" applyFill="1" applyFont="1">
      <alignment horizontal="center" shrinkToFit="0" vertical="center" wrapText="1"/>
    </xf>
    <xf borderId="5" fillId="14" fontId="38" numFmtId="0" xfId="0" applyAlignment="1" applyBorder="1" applyFont="1">
      <alignment horizontal="left" shrinkToFit="0" vertical="center" wrapText="1"/>
    </xf>
    <xf borderId="5" fillId="14" fontId="39" numFmtId="3" xfId="0" applyAlignment="1" applyBorder="1" applyFont="1" applyNumberFormat="1">
      <alignment horizontal="right" shrinkToFit="0" vertical="center" wrapText="1"/>
    </xf>
    <xf borderId="5" fillId="14" fontId="37" numFmtId="0" xfId="0" applyAlignment="1" applyBorder="1" applyFont="1">
      <alignment horizontal="center" shrinkToFit="0" vertical="center" wrapText="1"/>
    </xf>
    <xf borderId="10" fillId="14" fontId="10" numFmtId="0" xfId="0" applyAlignment="1" applyBorder="1" applyFont="1">
      <alignment horizontal="left" shrinkToFit="0" vertical="center" wrapText="1"/>
    </xf>
    <xf borderId="4" fillId="13" fontId="40" numFmtId="0" xfId="0" applyAlignment="1" applyBorder="1" applyFont="1">
      <alignment horizontal="center" shrinkToFit="0" vertical="center" wrapText="1"/>
    </xf>
    <xf borderId="5" fillId="13" fontId="41" numFmtId="0" xfId="0" applyAlignment="1" applyBorder="1" applyFont="1">
      <alignment horizontal="left" shrinkToFit="0" vertical="center" wrapText="1"/>
    </xf>
    <xf borderId="5" fillId="13" fontId="42" numFmtId="3" xfId="0" applyAlignment="1" applyBorder="1" applyFont="1" applyNumberFormat="1">
      <alignment horizontal="right" shrinkToFit="0" vertical="center" wrapText="1"/>
    </xf>
    <xf borderId="5" fillId="13" fontId="40" numFmtId="0" xfId="0" applyAlignment="1" applyBorder="1" applyFont="1">
      <alignment horizontal="center" shrinkToFit="0" vertical="center" wrapText="1"/>
    </xf>
    <xf borderId="10" fillId="13" fontId="10" numFmtId="0" xfId="0" applyAlignment="1" applyBorder="1" applyFont="1">
      <alignment horizontal="left" shrinkToFit="0" vertical="center" wrapText="1"/>
    </xf>
    <xf borderId="4" fillId="7" fontId="12" numFmtId="0" xfId="0" applyAlignment="1" applyBorder="1" applyFont="1">
      <alignment horizontal="center" shrinkToFit="0" vertical="center" wrapText="1"/>
    </xf>
    <xf borderId="5" fillId="7" fontId="43" numFmtId="0" xfId="0" applyAlignment="1" applyBorder="1" applyFont="1">
      <alignment horizontal="left" shrinkToFit="0" vertical="center" wrapText="1"/>
    </xf>
    <xf borderId="5" fillId="7" fontId="12" numFmtId="0" xfId="0" applyAlignment="1" applyBorder="1" applyFont="1">
      <alignment horizontal="center" shrinkToFit="0" vertical="center" wrapText="1"/>
    </xf>
    <xf borderId="10" fillId="7" fontId="10" numFmtId="0" xfId="0" applyAlignment="1" applyBorder="1" applyFont="1">
      <alignment horizontal="left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5" fillId="6" fontId="35" numFmtId="0" xfId="0" applyAlignment="1" applyBorder="1" applyFont="1">
      <alignment horizontal="left" shrinkToFit="0" vertical="center" wrapText="1"/>
    </xf>
    <xf borderId="5" fillId="6" fontId="3" numFmtId="0" xfId="0" applyAlignment="1" applyBorder="1" applyFont="1">
      <alignment horizontal="center" shrinkToFit="0" vertical="center" wrapText="1"/>
    </xf>
    <xf borderId="4" fillId="14" fontId="11" numFmtId="0" xfId="0" applyBorder="1" applyFont="1"/>
    <xf borderId="5" fillId="14" fontId="39" numFmtId="0" xfId="0" applyAlignment="1" applyBorder="1" applyFont="1">
      <alignment horizontal="right" shrinkToFit="0" vertical="center" wrapText="1"/>
    </xf>
    <xf borderId="5" fillId="14" fontId="44" numFmtId="3" xfId="0" applyAlignment="1" applyBorder="1" applyFont="1" applyNumberFormat="1">
      <alignment horizontal="right" shrinkToFit="0" vertical="center" wrapText="1"/>
    </xf>
    <xf borderId="6" fillId="14" fontId="37" numFmtId="0" xfId="0" applyAlignment="1" applyBorder="1" applyFont="1">
      <alignment horizontal="left" shrinkToFit="0" vertical="center" wrapText="1"/>
    </xf>
    <xf borderId="4" fillId="11" fontId="11" numFmtId="0" xfId="0" applyBorder="1" applyFont="1"/>
    <xf borderId="5" fillId="11" fontId="23" numFmtId="0" xfId="0" applyAlignment="1" applyBorder="1" applyFont="1">
      <alignment horizontal="right" shrinkToFit="0" vertical="center" wrapText="1"/>
    </xf>
    <xf borderId="6" fillId="11" fontId="22" numFmtId="0" xfId="0" applyAlignment="1" applyBorder="1" applyFont="1">
      <alignment horizontal="left" shrinkToFit="0" vertical="center" wrapText="1"/>
    </xf>
    <xf borderId="4" fillId="7" fontId="11" numFmtId="0" xfId="0" applyBorder="1" applyFont="1"/>
    <xf borderId="5" fillId="7" fontId="13" numFmtId="0" xfId="0" applyAlignment="1" applyBorder="1" applyFont="1">
      <alignment horizontal="right" shrinkToFit="0" vertical="center" wrapText="1"/>
    </xf>
    <xf borderId="5" fillId="7" fontId="45" numFmtId="3" xfId="0" applyAlignment="1" applyBorder="1" applyFont="1" applyNumberFormat="1">
      <alignment horizontal="right" shrinkToFit="0" vertical="center" wrapText="1"/>
    </xf>
    <xf borderId="6" fillId="7" fontId="12" numFmtId="0" xfId="0" applyAlignment="1" applyBorder="1" applyFont="1">
      <alignment horizontal="left" shrinkToFit="0" vertical="center" wrapText="1"/>
    </xf>
    <xf borderId="23" fillId="3" fontId="11" numFmtId="0" xfId="0" applyBorder="1" applyFont="1"/>
    <xf borderId="24" fillId="3" fontId="15" numFmtId="0" xfId="0" applyAlignment="1" applyBorder="1" applyFont="1">
      <alignment horizontal="right" shrinkToFit="0" vertical="center" wrapText="1"/>
    </xf>
    <xf borderId="24" fillId="3" fontId="33" numFmtId="3" xfId="0" applyAlignment="1" applyBorder="1" applyFont="1" applyNumberFormat="1">
      <alignment horizontal="right" shrinkToFit="0" vertical="center" wrapText="1"/>
    </xf>
    <xf borderId="25" fillId="3" fontId="3" numFmtId="0" xfId="0" applyAlignment="1" applyBorder="1" applyFont="1">
      <alignment horizontal="left" shrinkToFit="0" vertical="center" wrapText="1"/>
    </xf>
    <xf borderId="17" fillId="2" fontId="46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10" fillId="5" fontId="18" numFmtId="0" xfId="0" applyAlignment="1" applyBorder="1" applyFont="1">
      <alignment horizontal="center" readingOrder="0" shrinkToFit="0" vertical="center" wrapText="1"/>
    </xf>
    <xf borderId="5" fillId="4" fontId="9" numFmtId="3" xfId="0" applyAlignment="1" applyBorder="1" applyFont="1" applyNumberFormat="1">
      <alignment horizontal="right" readingOrder="0" shrinkToFit="0" vertical="center" wrapText="1"/>
    </xf>
    <xf borderId="5" fillId="7" fontId="12" numFmtId="3" xfId="0" applyAlignment="1" applyBorder="1" applyFont="1" applyNumberFormat="1">
      <alignment horizontal="right" shrinkToFit="0" vertical="center" wrapText="1"/>
    </xf>
    <xf borderId="10" fillId="4" fontId="9" numFmtId="3" xfId="0" applyAlignment="1" applyBorder="1" applyFont="1" applyNumberFormat="1">
      <alignment horizontal="right" readingOrder="0" shrinkToFit="0" vertical="center" wrapText="1"/>
    </xf>
    <xf borderId="5" fillId="6" fontId="9" numFmtId="3" xfId="0" applyAlignment="1" applyBorder="1" applyFont="1" applyNumberFormat="1">
      <alignment horizontal="right" readingOrder="0" shrinkToFit="0" vertical="center" wrapText="1"/>
    </xf>
    <xf borderId="10" fillId="6" fontId="9" numFmtId="3" xfId="0" applyAlignment="1" applyBorder="1" applyFont="1" applyNumberFormat="1">
      <alignment horizontal="right" readingOrder="0" shrinkToFit="0" vertical="center" wrapText="1"/>
    </xf>
    <xf borderId="10" fillId="7" fontId="12" numFmtId="3" xfId="0" applyAlignment="1" applyBorder="1" applyFont="1" applyNumberFormat="1">
      <alignment horizontal="right" readingOrder="0" shrinkToFit="0" vertical="center" wrapText="1"/>
    </xf>
    <xf borderId="4" fillId="8" fontId="11" numFmtId="0" xfId="0" applyBorder="1" applyFont="1"/>
    <xf borderId="5" fillId="8" fontId="8" numFmtId="3" xfId="0" applyAlignment="1" applyBorder="1" applyFont="1" applyNumberFormat="1">
      <alignment horizontal="right" readingOrder="0" shrinkToFit="0" vertical="center" wrapText="1"/>
    </xf>
    <xf borderId="5" fillId="8" fontId="8" numFmtId="3" xfId="0" applyAlignment="1" applyBorder="1" applyFont="1" applyNumberFormat="1">
      <alignment horizontal="right" shrinkToFit="0" vertical="center" wrapText="1"/>
    </xf>
    <xf borderId="10" fillId="8" fontId="8" numFmtId="3" xfId="0" applyAlignment="1" applyBorder="1" applyFont="1" applyNumberFormat="1">
      <alignment horizontal="right" shrinkToFit="0" vertical="center" wrapText="1"/>
    </xf>
    <xf borderId="24" fillId="3" fontId="11" numFmtId="0" xfId="0" applyBorder="1" applyFont="1"/>
    <xf borderId="24" fillId="3" fontId="47" numFmtId="0" xfId="0" applyAlignment="1" applyBorder="1" applyFont="1">
      <alignment horizontal="center" readingOrder="0" shrinkToFit="0" vertical="center" wrapText="1"/>
    </xf>
    <xf borderId="24" fillId="7" fontId="48" numFmtId="0" xfId="0" applyAlignment="1" applyBorder="1" applyFont="1">
      <alignment horizontal="center" shrinkToFit="0" vertical="center" wrapText="1"/>
    </xf>
    <xf borderId="28" fillId="3" fontId="4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57150</xdr:rowOff>
    </xdr:from>
    <xdr:ext cx="771525" cy="771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</xdr:row>
      <xdr:rowOff>57150</xdr:rowOff>
    </xdr:from>
    <xdr:ext cx="1171575" cy="581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him.io.vn/" TargetMode="External"/><Relationship Id="rId2" Type="http://schemas.openxmlformats.org/officeDocument/2006/relationships/hyperlink" Target="https://dt99.bet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8.0"/>
    <col customWidth="1" min="3" max="3" width="24.0"/>
    <col customWidth="1" min="4" max="4" width="36.0"/>
    <col customWidth="1" min="5" max="26" width="8.71"/>
  </cols>
  <sheetData>
    <row r="1" ht="14.25" customHeight="1">
      <c r="A1" s="1" t="s">
        <v>0</v>
      </c>
      <c r="B1" s="2"/>
      <c r="C1" s="2"/>
      <c r="D1" s="3"/>
    </row>
    <row r="2" ht="73.5" customHeight="1">
      <c r="A2" s="4" t="s">
        <v>1</v>
      </c>
      <c r="B2" s="5" t="s">
        <v>2</v>
      </c>
      <c r="C2" s="6" t="s">
        <v>3</v>
      </c>
      <c r="D2" s="7"/>
    </row>
    <row r="3" ht="58.5" customHeight="1">
      <c r="A3" s="4" t="s">
        <v>4</v>
      </c>
      <c r="B3" s="5" t="s">
        <v>5</v>
      </c>
      <c r="C3" s="8" t="s">
        <v>6</v>
      </c>
      <c r="D3" s="7"/>
      <c r="H3" s="9"/>
    </row>
    <row r="4" ht="25.5" customHeight="1">
      <c r="A4" s="4" t="s">
        <v>7</v>
      </c>
      <c r="B4" s="10" t="s">
        <v>8</v>
      </c>
      <c r="C4" s="11"/>
      <c r="D4" s="7"/>
    </row>
    <row r="5" ht="31.5" customHeight="1">
      <c r="A5" s="4" t="s">
        <v>9</v>
      </c>
      <c r="B5" s="10" t="s">
        <v>10</v>
      </c>
      <c r="C5" s="11"/>
      <c r="D5" s="7"/>
      <c r="F5" s="12" t="s">
        <v>11</v>
      </c>
    </row>
    <row r="6" ht="14.25" customHeight="1">
      <c r="A6" s="13" t="s">
        <v>12</v>
      </c>
      <c r="B6" s="11"/>
      <c r="C6" s="11"/>
      <c r="D6" s="7"/>
    </row>
    <row r="7" ht="14.25" customHeight="1">
      <c r="A7" s="14" t="s">
        <v>13</v>
      </c>
      <c r="B7" s="15" t="s">
        <v>14</v>
      </c>
      <c r="C7" s="15" t="s">
        <v>15</v>
      </c>
      <c r="D7" s="16" t="s">
        <v>16</v>
      </c>
    </row>
    <row r="8" ht="14.25" customHeight="1">
      <c r="A8" s="17">
        <v>1.0</v>
      </c>
      <c r="B8" s="18" t="s">
        <v>17</v>
      </c>
      <c r="C8" s="19">
        <v>50000.0</v>
      </c>
      <c r="D8" s="20" t="s">
        <v>18</v>
      </c>
      <c r="H8" s="9"/>
    </row>
    <row r="9" ht="14.25" customHeight="1">
      <c r="A9" s="21">
        <v>2.0</v>
      </c>
      <c r="B9" s="22" t="s">
        <v>19</v>
      </c>
      <c r="C9" s="23">
        <v>60000.0</v>
      </c>
      <c r="D9" s="24" t="s">
        <v>20</v>
      </c>
    </row>
    <row r="10" ht="14.25" customHeight="1">
      <c r="A10" s="17">
        <v>3.0</v>
      </c>
      <c r="B10" s="18" t="s">
        <v>21</v>
      </c>
      <c r="C10" s="19">
        <v>35000.0</v>
      </c>
      <c r="D10" s="20"/>
    </row>
    <row r="11" ht="14.25" customHeight="1">
      <c r="A11" s="21">
        <v>4.0</v>
      </c>
      <c r="B11" s="22" t="s">
        <v>22</v>
      </c>
      <c r="C11" s="23">
        <v>20000.0</v>
      </c>
      <c r="D11" s="24" t="s">
        <v>23</v>
      </c>
    </row>
    <row r="12" ht="14.25" customHeight="1">
      <c r="A12" s="17">
        <v>5.0</v>
      </c>
      <c r="B12" s="18" t="s">
        <v>24</v>
      </c>
      <c r="C12" s="19">
        <v>80000.0</v>
      </c>
      <c r="D12" s="20" t="s">
        <v>25</v>
      </c>
    </row>
    <row r="13" ht="14.25" customHeight="1">
      <c r="A13" s="25" t="s">
        <v>26</v>
      </c>
      <c r="B13" s="26" t="s">
        <v>27</v>
      </c>
      <c r="C13" s="27">
        <v>245000.0</v>
      </c>
      <c r="D13" s="28" t="s">
        <v>28</v>
      </c>
    </row>
    <row r="14" ht="14.25" customHeight="1">
      <c r="A14" s="29"/>
      <c r="B14" s="30" t="s">
        <v>29</v>
      </c>
      <c r="C14" s="31">
        <v>306250.0</v>
      </c>
      <c r="D14" s="24" t="s">
        <v>30</v>
      </c>
    </row>
    <row r="15" ht="14.25" customHeight="1">
      <c r="A15" s="29"/>
      <c r="B15" s="32" t="s">
        <v>31</v>
      </c>
      <c r="C15" s="33">
        <v>1715000.0</v>
      </c>
      <c r="D15" s="34" t="s">
        <v>32</v>
      </c>
    </row>
    <row r="16" ht="14.25" customHeight="1">
      <c r="A16" s="35"/>
      <c r="B16" s="36" t="s">
        <v>33</v>
      </c>
      <c r="C16" s="37">
        <v>2143750.0</v>
      </c>
      <c r="D16" s="38" t="s">
        <v>34</v>
      </c>
    </row>
    <row r="17" ht="14.25" customHeight="1">
      <c r="A17" s="39" t="s">
        <v>35</v>
      </c>
      <c r="B17" s="11"/>
      <c r="C17" s="11"/>
      <c r="D17" s="7"/>
    </row>
    <row r="18" ht="14.25" customHeight="1">
      <c r="A18" s="40">
        <v>1.0</v>
      </c>
      <c r="B18" s="41" t="s">
        <v>36</v>
      </c>
      <c r="C18" s="42">
        <v>6000000.0</v>
      </c>
      <c r="D18" s="20" t="s">
        <v>37</v>
      </c>
    </row>
    <row r="19" ht="14.25" hidden="1" customHeight="1">
      <c r="A19" s="43">
        <v>2.0</v>
      </c>
      <c r="B19" s="44" t="s">
        <v>38</v>
      </c>
      <c r="C19" s="45">
        <v>1800000.0</v>
      </c>
      <c r="D19" s="46" t="s">
        <v>39</v>
      </c>
    </row>
    <row r="20" ht="14.25" customHeight="1">
      <c r="A20" s="40">
        <v>2.0</v>
      </c>
      <c r="B20" s="47" t="s">
        <v>40</v>
      </c>
      <c r="C20" s="48">
        <v>4200000.0</v>
      </c>
      <c r="D20" s="20" t="s">
        <v>41</v>
      </c>
    </row>
    <row r="21" ht="14.25" customHeight="1">
      <c r="A21" s="49">
        <v>4.0</v>
      </c>
      <c r="B21" s="50" t="s">
        <v>42</v>
      </c>
      <c r="C21" s="51">
        <v>1500000.0</v>
      </c>
      <c r="D21" s="24" t="s">
        <v>43</v>
      </c>
    </row>
    <row r="22" ht="14.25" customHeight="1">
      <c r="A22" s="52" t="s">
        <v>44</v>
      </c>
      <c r="B22" s="11"/>
      <c r="C22" s="11"/>
      <c r="D22" s="7"/>
    </row>
    <row r="23" ht="14.25" customHeight="1">
      <c r="A23" s="53">
        <v>1.0</v>
      </c>
      <c r="B23" s="54" t="s">
        <v>45</v>
      </c>
      <c r="C23" s="55">
        <f>C15+C21</f>
        <v>3215000</v>
      </c>
      <c r="D23" s="56" t="s">
        <v>46</v>
      </c>
    </row>
    <row r="24" ht="14.25" customHeight="1">
      <c r="A24" s="53">
        <v>2.0</v>
      </c>
      <c r="B24" s="57" t="s">
        <v>47</v>
      </c>
      <c r="C24" s="58">
        <v>1715000.0</v>
      </c>
      <c r="D24" s="56" t="s">
        <v>48</v>
      </c>
    </row>
    <row r="25" ht="14.25" customHeight="1">
      <c r="A25" s="53">
        <v>3.0</v>
      </c>
      <c r="B25" s="57" t="s">
        <v>49</v>
      </c>
      <c r="C25" s="58">
        <f>C21</f>
        <v>1500000</v>
      </c>
      <c r="D25" s="56" t="s">
        <v>50</v>
      </c>
    </row>
    <row r="26" ht="14.25" customHeight="1">
      <c r="A26" s="59">
        <v>4.0</v>
      </c>
      <c r="B26" s="60" t="s">
        <v>51</v>
      </c>
      <c r="C26" s="61">
        <v>3215000.0</v>
      </c>
      <c r="D26" s="62" t="s">
        <v>52</v>
      </c>
    </row>
    <row r="27" ht="14.25" customHeight="1">
      <c r="A27" s="63">
        <v>5.0</v>
      </c>
      <c r="B27" s="64" t="s">
        <v>53</v>
      </c>
      <c r="C27" s="65">
        <v>3643750.0</v>
      </c>
      <c r="D27" s="66" t="s">
        <v>54</v>
      </c>
    </row>
    <row r="28" ht="14.25" customHeight="1">
      <c r="A28" s="63">
        <v>6.0</v>
      </c>
      <c r="B28" s="67" t="s">
        <v>55</v>
      </c>
      <c r="C28" s="68">
        <v>2143750.0</v>
      </c>
      <c r="D28" s="66" t="s">
        <v>56</v>
      </c>
    </row>
    <row r="29" ht="14.25" customHeight="1">
      <c r="A29" s="63">
        <v>7.0</v>
      </c>
      <c r="B29" s="67" t="s">
        <v>57</v>
      </c>
      <c r="C29" s="68">
        <v>1500000.0</v>
      </c>
      <c r="D29" s="66" t="s">
        <v>43</v>
      </c>
    </row>
    <row r="30" ht="12.75" customHeight="1">
      <c r="A30" s="69" t="s">
        <v>58</v>
      </c>
      <c r="B30" s="11"/>
      <c r="C30" s="11"/>
      <c r="D30" s="7"/>
    </row>
    <row r="31" ht="14.25" customHeight="1">
      <c r="A31" s="70" t="s">
        <v>59</v>
      </c>
      <c r="B31" s="11"/>
      <c r="C31" s="11"/>
      <c r="D31" s="7"/>
    </row>
    <row r="32" ht="14.25" customHeight="1">
      <c r="A32" s="70" t="s">
        <v>60</v>
      </c>
      <c r="B32" s="11"/>
      <c r="C32" s="11"/>
      <c r="D32" s="7"/>
    </row>
    <row r="33" ht="14.25" customHeight="1">
      <c r="A33" s="70" t="s">
        <v>61</v>
      </c>
      <c r="B33" s="11"/>
      <c r="C33" s="11"/>
      <c r="D33" s="7"/>
    </row>
    <row r="34" ht="14.25" customHeight="1">
      <c r="A34" s="71" t="s">
        <v>62</v>
      </c>
      <c r="B34" s="72"/>
      <c r="C34" s="72"/>
      <c r="D34" s="73"/>
    </row>
    <row r="35" ht="14.25" customHeight="1"/>
    <row r="36" ht="12.0" customHeight="1"/>
    <row r="37" ht="9.75" customHeight="1"/>
    <row r="38" ht="9.75" customHeight="1"/>
    <row r="39" ht="9.75" customHeight="1"/>
    <row r="40" ht="9.7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7:D17"/>
    <mergeCell ref="A22:D22"/>
    <mergeCell ref="A30:D30"/>
    <mergeCell ref="A31:D31"/>
    <mergeCell ref="A32:D32"/>
    <mergeCell ref="A33:D33"/>
    <mergeCell ref="A34:D34"/>
    <mergeCell ref="A1:D1"/>
    <mergeCell ref="C2:D2"/>
    <mergeCell ref="C3:D3"/>
    <mergeCell ref="B4:D4"/>
    <mergeCell ref="B5:D5"/>
    <mergeCell ref="A6:D6"/>
    <mergeCell ref="A13:A16"/>
  </mergeCells>
  <hyperlinks>
    <hyperlink r:id="rId1" ref="C2"/>
    <hyperlink r:id="rId2" ref="C3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22.0"/>
    <col customWidth="1" min="4" max="4" width="18.0"/>
    <col customWidth="1" min="5" max="5" width="36.0"/>
    <col customWidth="1" min="6" max="26" width="8.71"/>
  </cols>
  <sheetData>
    <row r="1" ht="16.5" customHeight="1">
      <c r="A1" s="74" t="s">
        <v>63</v>
      </c>
      <c r="B1" s="75"/>
      <c r="C1" s="75"/>
      <c r="D1" s="75"/>
      <c r="E1" s="76"/>
    </row>
    <row r="2" ht="14.25" customHeight="1">
      <c r="A2" s="77"/>
      <c r="B2" s="78"/>
      <c r="C2" s="78"/>
      <c r="D2" s="78"/>
      <c r="E2" s="79"/>
    </row>
    <row r="3" ht="14.25" customHeight="1">
      <c r="A3" s="80" t="s">
        <v>64</v>
      </c>
      <c r="B3" s="81" t="s">
        <v>65</v>
      </c>
      <c r="C3" s="81" t="s">
        <v>66</v>
      </c>
      <c r="D3" s="81" t="s">
        <v>67</v>
      </c>
      <c r="E3" s="82" t="s">
        <v>16</v>
      </c>
    </row>
    <row r="4" ht="14.25" customHeight="1">
      <c r="A4" s="83" t="s">
        <v>68</v>
      </c>
      <c r="B4" s="84" t="s">
        <v>69</v>
      </c>
      <c r="C4" s="85">
        <v>1800000.0</v>
      </c>
      <c r="D4" s="86" t="s">
        <v>70</v>
      </c>
      <c r="E4" s="87" t="s">
        <v>71</v>
      </c>
    </row>
    <row r="5" ht="14.25" customHeight="1">
      <c r="A5" s="88" t="s">
        <v>72</v>
      </c>
      <c r="B5" s="89" t="s">
        <v>73</v>
      </c>
      <c r="C5" s="90">
        <v>1715000.0</v>
      </c>
      <c r="D5" s="91" t="s">
        <v>74</v>
      </c>
      <c r="E5" s="92" t="s">
        <v>75</v>
      </c>
    </row>
    <row r="6" ht="14.25" customHeight="1">
      <c r="A6" s="88" t="s">
        <v>72</v>
      </c>
      <c r="B6" s="89" t="s">
        <v>76</v>
      </c>
      <c r="C6" s="90">
        <v>4200000.0</v>
      </c>
      <c r="D6" s="91" t="s">
        <v>74</v>
      </c>
      <c r="E6" s="92" t="s">
        <v>41</v>
      </c>
    </row>
    <row r="7" ht="14.25" customHeight="1">
      <c r="A7" s="93" t="s">
        <v>77</v>
      </c>
      <c r="B7" s="94" t="s">
        <v>78</v>
      </c>
      <c r="C7" s="27">
        <v>1715000.0</v>
      </c>
      <c r="D7" s="95" t="s">
        <v>79</v>
      </c>
      <c r="E7" s="96" t="s">
        <v>80</v>
      </c>
    </row>
    <row r="8" ht="14.25" customHeight="1">
      <c r="A8" s="93" t="s">
        <v>77</v>
      </c>
      <c r="B8" s="94" t="s">
        <v>81</v>
      </c>
      <c r="C8" s="27">
        <v>1500000.0</v>
      </c>
      <c r="D8" s="95" t="s">
        <v>79</v>
      </c>
      <c r="E8" s="96" t="s">
        <v>82</v>
      </c>
    </row>
    <row r="9" ht="14.25" customHeight="1">
      <c r="A9" s="93" t="s">
        <v>83</v>
      </c>
      <c r="B9" s="94" t="s">
        <v>84</v>
      </c>
      <c r="C9" s="27">
        <v>1715000.0</v>
      </c>
      <c r="D9" s="95" t="s">
        <v>79</v>
      </c>
      <c r="E9" s="96" t="s">
        <v>80</v>
      </c>
    </row>
    <row r="10" ht="14.25" customHeight="1">
      <c r="A10" s="93" t="s">
        <v>83</v>
      </c>
      <c r="B10" s="94" t="s">
        <v>81</v>
      </c>
      <c r="C10" s="27">
        <v>1500000.0</v>
      </c>
      <c r="D10" s="95" t="s">
        <v>79</v>
      </c>
      <c r="E10" s="96" t="s">
        <v>82</v>
      </c>
    </row>
    <row r="11" ht="14.25" customHeight="1">
      <c r="A11" s="93" t="s">
        <v>85</v>
      </c>
      <c r="B11" s="94" t="s">
        <v>86</v>
      </c>
      <c r="C11" s="27">
        <v>1715000.0</v>
      </c>
      <c r="D11" s="95" t="s">
        <v>79</v>
      </c>
      <c r="E11" s="96" t="s">
        <v>80</v>
      </c>
    </row>
    <row r="12" ht="14.25" customHeight="1">
      <c r="A12" s="93" t="s">
        <v>85</v>
      </c>
      <c r="B12" s="94" t="s">
        <v>81</v>
      </c>
      <c r="C12" s="27">
        <v>1500000.0</v>
      </c>
      <c r="D12" s="95" t="s">
        <v>79</v>
      </c>
      <c r="E12" s="96" t="s">
        <v>82</v>
      </c>
    </row>
    <row r="13" ht="14.25" customHeight="1">
      <c r="A13" s="97" t="s">
        <v>87</v>
      </c>
      <c r="B13" s="98" t="s">
        <v>88</v>
      </c>
      <c r="C13" s="31">
        <v>2143750.0</v>
      </c>
      <c r="D13" s="99" t="s">
        <v>89</v>
      </c>
      <c r="E13" s="24" t="s">
        <v>56</v>
      </c>
    </row>
    <row r="14" ht="14.25" customHeight="1">
      <c r="A14" s="97" t="s">
        <v>87</v>
      </c>
      <c r="B14" s="98" t="s">
        <v>81</v>
      </c>
      <c r="C14" s="31">
        <v>1500000.0</v>
      </c>
      <c r="D14" s="99" t="s">
        <v>89</v>
      </c>
      <c r="E14" s="24" t="s">
        <v>82</v>
      </c>
    </row>
    <row r="15">
      <c r="A15" s="100" t="s">
        <v>26</v>
      </c>
      <c r="B15" s="101" t="s">
        <v>90</v>
      </c>
      <c r="C15" s="102">
        <v>1800000.0</v>
      </c>
      <c r="D15" s="103" t="s">
        <v>91</v>
      </c>
      <c r="E15" s="7"/>
    </row>
    <row r="16">
      <c r="A16" s="104" t="s">
        <v>26</v>
      </c>
      <c r="B16" s="105" t="s">
        <v>92</v>
      </c>
      <c r="C16" s="55">
        <f>'📋 Tổng Quan Chi Phí'!C23</f>
        <v>3215000</v>
      </c>
      <c r="D16" s="106" t="s">
        <v>91</v>
      </c>
      <c r="E16" s="7"/>
    </row>
    <row r="17">
      <c r="A17" s="107" t="s">
        <v>26</v>
      </c>
      <c r="B17" s="108" t="s">
        <v>93</v>
      </c>
      <c r="C17" s="109">
        <v>3215000.0</v>
      </c>
      <c r="D17" s="110" t="s">
        <v>91</v>
      </c>
      <c r="E17" s="7"/>
    </row>
    <row r="18">
      <c r="A18" s="111" t="s">
        <v>26</v>
      </c>
      <c r="B18" s="112" t="s">
        <v>94</v>
      </c>
      <c r="C18" s="113">
        <v>3643750.0</v>
      </c>
      <c r="D18" s="114" t="s">
        <v>91</v>
      </c>
      <c r="E18" s="73"/>
    </row>
    <row r="19" ht="12.7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2"/>
    <mergeCell ref="D15:E15"/>
    <mergeCell ref="D16:E16"/>
    <mergeCell ref="D17:E17"/>
    <mergeCell ref="D18:E1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1.29"/>
    <col customWidth="1" min="3" max="3" width="22.0"/>
    <col customWidth="1" hidden="1" min="4" max="4" width="26.0"/>
    <col customWidth="1" min="5" max="5" width="24.0"/>
    <col customWidth="1" min="6" max="26" width="8.71"/>
  </cols>
  <sheetData>
    <row r="1" ht="15.75" customHeight="1">
      <c r="A1" s="115" t="s">
        <v>95</v>
      </c>
      <c r="B1" s="75"/>
      <c r="C1" s="75"/>
      <c r="D1" s="75"/>
      <c r="E1" s="76"/>
    </row>
    <row r="2" ht="10.5" customHeight="1">
      <c r="A2" s="116"/>
      <c r="E2" s="117"/>
    </row>
    <row r="3" ht="12.0" customHeight="1">
      <c r="A3" s="77"/>
      <c r="B3" s="78"/>
      <c r="C3" s="78"/>
      <c r="D3" s="78"/>
      <c r="E3" s="79"/>
    </row>
    <row r="4" ht="14.25" customHeight="1">
      <c r="A4" s="80" t="s">
        <v>13</v>
      </c>
      <c r="B4" s="81" t="s">
        <v>14</v>
      </c>
      <c r="C4" s="81" t="s">
        <v>15</v>
      </c>
      <c r="D4" s="81" t="s">
        <v>96</v>
      </c>
      <c r="E4" s="118" t="s">
        <v>97</v>
      </c>
    </row>
    <row r="5" ht="14.25" customHeight="1">
      <c r="A5" s="17">
        <v>1.0</v>
      </c>
      <c r="B5" s="18" t="s">
        <v>17</v>
      </c>
      <c r="C5" s="119">
        <v>80000.0</v>
      </c>
      <c r="D5" s="120">
        <v>350000.0</v>
      </c>
      <c r="E5" s="121">
        <v>560000.0</v>
      </c>
    </row>
    <row r="6" ht="14.25" customHeight="1">
      <c r="A6" s="21">
        <v>2.0</v>
      </c>
      <c r="B6" s="22" t="s">
        <v>19</v>
      </c>
      <c r="C6" s="122">
        <v>90000.0</v>
      </c>
      <c r="D6" s="120">
        <v>420000.0</v>
      </c>
      <c r="E6" s="123">
        <v>630000.0</v>
      </c>
    </row>
    <row r="7" ht="14.25" customHeight="1">
      <c r="A7" s="17">
        <v>3.0</v>
      </c>
      <c r="B7" s="18" t="s">
        <v>21</v>
      </c>
      <c r="C7" s="119">
        <v>60000.0</v>
      </c>
      <c r="D7" s="120">
        <v>245000.0</v>
      </c>
      <c r="E7" s="121">
        <v>420000.0</v>
      </c>
    </row>
    <row r="8" ht="14.25" customHeight="1">
      <c r="A8" s="21">
        <v>4.0</v>
      </c>
      <c r="B8" s="22" t="s">
        <v>22</v>
      </c>
      <c r="C8" s="122">
        <v>35000.0</v>
      </c>
      <c r="D8" s="120">
        <v>140000.0</v>
      </c>
      <c r="E8" s="123">
        <v>245000.0</v>
      </c>
    </row>
    <row r="9" ht="14.25" customHeight="1">
      <c r="A9" s="17">
        <v>5.0</v>
      </c>
      <c r="B9" s="18" t="s">
        <v>24</v>
      </c>
      <c r="C9" s="119">
        <v>125000.0</v>
      </c>
      <c r="D9" s="120">
        <v>560000.0</v>
      </c>
      <c r="E9" s="124">
        <v>875000.0</v>
      </c>
    </row>
    <row r="10" ht="14.25" customHeight="1">
      <c r="A10" s="125" t="s">
        <v>26</v>
      </c>
      <c r="B10" s="32" t="s">
        <v>98</v>
      </c>
      <c r="C10" s="126">
        <f>SUM(C5:C9)</f>
        <v>390000</v>
      </c>
      <c r="D10" s="127">
        <v>1715000.0</v>
      </c>
      <c r="E10" s="128">
        <f>SUM(E5:E9)</f>
        <v>2730000</v>
      </c>
    </row>
    <row r="11" ht="14.25" customHeight="1">
      <c r="A11" s="111" t="s">
        <v>26</v>
      </c>
      <c r="B11" s="129" t="s">
        <v>26</v>
      </c>
      <c r="C11" s="130" t="s">
        <v>99</v>
      </c>
      <c r="D11" s="131" t="s">
        <v>100</v>
      </c>
      <c r="E11" s="132" t="s">
        <v>101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3"/>
  </mergeCells>
  <printOptions/>
  <pageMargins bottom="0.75" footer="0.0" header="0.0" left="0.7" right="0.7" top="0.75"/>
  <pageSetup scale="90" orientation="portrait"/>
  <drawing r:id="rId1"/>
</worksheet>
</file>