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\UIT HK6\BA\Lab\Data Files for Business Analytics\"/>
    </mc:Choice>
  </mc:AlternateContent>
  <bookViews>
    <workbookView xWindow="10500" yWindow="2985" windowWidth="22185" windowHeight="15990"/>
  </bookViews>
  <sheets>
    <sheet name="Colleges and Universities" sheetId="2" r:id="rId1"/>
    <sheet name="Covariance" sheetId="3" r:id="rId2"/>
    <sheet name="Correlation" sheetId="5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5" l="1"/>
  <c r="B51" i="5"/>
  <c r="D2" i="5"/>
  <c r="C51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F51" i="5"/>
  <c r="F52" i="5"/>
  <c r="F53" i="5"/>
  <c r="B52" i="5"/>
  <c r="C52" i="5"/>
  <c r="F54" i="5"/>
  <c r="F55" i="3"/>
  <c r="B51" i="3"/>
  <c r="D2" i="3"/>
  <c r="C51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F51" i="3"/>
  <c r="F52" i="3"/>
  <c r="F53" i="3"/>
</calcChain>
</file>

<file path=xl/sharedStrings.xml><?xml version="1.0" encoding="utf-8"?>
<sst xmlns="http://schemas.openxmlformats.org/spreadsheetml/2006/main" count="128" uniqueCount="72">
  <si>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</si>
  <si>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</si>
  <si>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</si>
  <si>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</si>
  <si>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</si>
  <si>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</si>
  <si>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</si>
  <si>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</si>
  <si>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</si>
  <si>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</si>
  <si>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</si>
  <si>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</si>
  <si>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</si>
  <si>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</si>
  <si>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</si>
  <si>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</si>
  <si>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</si>
  <si>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</si>
  <si>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</si>
  <si>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</si>
  <si>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</si>
  <si>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</si>
  <si>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</si>
  <si>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</si>
  <si>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</si>
  <si>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</si>
  <si>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</si>
  <si>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</si>
  <si>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</si>
  <si>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</si>
  <si>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</si>
  <si>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</si>
  <si>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</si>
  <si>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</si>
  <si>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</si>
  <si>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</si>
  <si>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</si>
  <si>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</si>
  <si>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</si>
  <si>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</si>
  <si>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</si>
  <si>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</si>
  <si>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</si>
  <si>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</si>
  <si>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</si>
  <si>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</si>
  <si>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</si>
  <si>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</si>
  <si>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</si>
  <si>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</si>
  <si>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</si>
  <si>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</si>
  <si>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</si>
  <si>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</si>
  <si>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</si>
  <si>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</si>
  <si>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</si>
  <si>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</si>
  <si>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</si>
  <si>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</si>
  <si>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</si>
  <si>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</si>
  <si>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</si>
  <si>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</si>
  <si>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</si>
  <si>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</si>
  <si>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</si>
  <si>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</si>
  <si>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Standard Deviation</t>
  </si>
  <si>
    <t/>
  </si>
  <si>
    <t>Correlation</t>
  </si>
  <si>
    <t>CORREL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</si>
</sst>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165" fontId="0" fillId="0" borderId="0" xfId="1" applyNumberFormat="1" applyFont="1" applyFill="1" applyBorder="1"/>
    <xf numFmtId="9" fontId="0" fillId="0" borderId="0" xfId="2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166" fontId="0" fillId="0" borderId="0" xfId="0" applyNumberFormat="1" applyFill="1" applyBorder="1"/>
    <xf numFmtId="0" fontId="1" fillId="0" borderId="0" xfId="0" applyFont="1"/>
    <xf numFmtId="166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quotePrefix="1" applyFont="1"/>
    <xf numFmtId="0" fontId="1" fillId="0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Normal="100" zoomScalePageLayoutView="150" workbookViewId="0">
      <selection activeCell="K10" sqref="K10"/>
    </sheetView>
  </sheetViews>
  <sheetFormatPr defaultColWidth="8.85546875" defaultRowHeight="12.75" x14ac:dyDescent="0.2"/>
  <cols>
    <col min="1" max="1" width="24.85546875" style="2" bestFit="1" customWidth="1"/>
    <col min="2" max="2" width="9" style="2" bestFit="1" customWidth="1"/>
    <col min="3" max="3" width="12" style="2" bestFit="1" customWidth="1"/>
    <col min="4" max="4" width="16.42578125" style="2" bestFit="1" customWidth="1"/>
    <col min="5" max="5" width="20.7109375" style="2" bestFit="1" customWidth="1"/>
    <col min="6" max="6" width="11.5703125" style="2" bestFit="1" customWidth="1"/>
    <col min="7" max="7" width="13.28515625" style="2" bestFit="1" customWidth="1"/>
    <col min="9" max="16384" width="8.85546875" style="2"/>
  </cols>
  <sheetData>
    <row r="1" spans="1:10" ht="13.5" thickBot="1" x14ac:dyDescent="0.25">
      <c r="A1" s="15" t="s">
        <v>0</v>
      </c>
      <c r="B1" s="15" t="s">
        <v>1</v>
      </c>
      <c r="C1" s="15" t="s">
        <v>54</v>
      </c>
      <c r="D1" s="15" t="s">
        <v>55</v>
      </c>
      <c r="E1" s="15" t="s">
        <v>56</v>
      </c>
      <c r="F1" s="15" t="s">
        <v>2</v>
      </c>
      <c r="G1" s="15" t="s">
        <v>57</v>
      </c>
    </row>
    <row r="2" spans="1:10" ht="13.5" thickTop="1" x14ac:dyDescent="0.2">
      <c r="A2" s="2" t="s">
        <v>3</v>
      </c>
      <c r="B2" s="2" t="s">
        <v>4</v>
      </c>
      <c r="C2" s="2">
        <v>1315</v>
      </c>
      <c r="D2" s="6">
        <v>0.22</v>
      </c>
      <c r="E2" s="5">
        <v>26636</v>
      </c>
      <c r="F2" s="2">
        <v>85</v>
      </c>
      <c r="G2" s="2">
        <v>93</v>
      </c>
      <c r="J2" s="7"/>
    </row>
    <row r="3" spans="1:10" x14ac:dyDescent="0.2">
      <c r="A3" s="2" t="s">
        <v>28</v>
      </c>
      <c r="B3" s="2" t="s">
        <v>4</v>
      </c>
      <c r="C3" s="2">
        <v>1220</v>
      </c>
      <c r="D3" s="6">
        <v>0.53</v>
      </c>
      <c r="E3" s="5">
        <v>17653</v>
      </c>
      <c r="F3" s="2">
        <v>69</v>
      </c>
      <c r="G3" s="2">
        <v>80</v>
      </c>
      <c r="J3" s="7"/>
    </row>
    <row r="4" spans="1:10" x14ac:dyDescent="0.2">
      <c r="A4" s="2" t="s">
        <v>23</v>
      </c>
      <c r="B4" s="2" t="s">
        <v>4</v>
      </c>
      <c r="C4" s="2">
        <v>1240</v>
      </c>
      <c r="D4" s="6">
        <v>0.36</v>
      </c>
      <c r="E4" s="5">
        <v>17554</v>
      </c>
      <c r="F4" s="2">
        <v>58</v>
      </c>
      <c r="G4" s="2">
        <v>88</v>
      </c>
      <c r="J4" s="7"/>
    </row>
    <row r="5" spans="1:10" x14ac:dyDescent="0.2">
      <c r="A5" s="2" t="s">
        <v>41</v>
      </c>
      <c r="B5" s="2" t="s">
        <v>53</v>
      </c>
      <c r="C5" s="2">
        <v>1176</v>
      </c>
      <c r="D5" s="6">
        <v>0.37</v>
      </c>
      <c r="E5" s="5">
        <v>23665</v>
      </c>
      <c r="F5" s="2">
        <v>95</v>
      </c>
      <c r="G5" s="2">
        <v>68</v>
      </c>
      <c r="J5" s="7"/>
    </row>
    <row r="6" spans="1:10" x14ac:dyDescent="0.2">
      <c r="A6" s="2" t="s">
        <v>7</v>
      </c>
      <c r="B6" s="2" t="s">
        <v>4</v>
      </c>
      <c r="C6" s="2">
        <v>1300</v>
      </c>
      <c r="D6" s="6">
        <v>0.24</v>
      </c>
      <c r="E6" s="5">
        <v>25703</v>
      </c>
      <c r="F6" s="2">
        <v>78</v>
      </c>
      <c r="G6" s="2">
        <v>90</v>
      </c>
    </row>
    <row r="7" spans="1:10" x14ac:dyDescent="0.2">
      <c r="A7" s="2" t="s">
        <v>39</v>
      </c>
      <c r="B7" s="2" t="s">
        <v>53</v>
      </c>
      <c r="C7" s="2">
        <v>1281</v>
      </c>
      <c r="D7" s="6">
        <v>0.24</v>
      </c>
      <c r="E7" s="5">
        <v>24201</v>
      </c>
      <c r="F7" s="2">
        <v>80</v>
      </c>
      <c r="G7" s="2">
        <v>90</v>
      </c>
    </row>
    <row r="8" spans="1:10" x14ac:dyDescent="0.2">
      <c r="A8" s="2" t="s">
        <v>26</v>
      </c>
      <c r="B8" s="2" t="s">
        <v>4</v>
      </c>
      <c r="C8" s="2">
        <v>1255</v>
      </c>
      <c r="D8" s="6">
        <v>0.56000000000000005</v>
      </c>
      <c r="E8" s="5">
        <v>18847</v>
      </c>
      <c r="F8" s="2">
        <v>70</v>
      </c>
      <c r="G8" s="2">
        <v>84</v>
      </c>
      <c r="J8" s="8"/>
    </row>
    <row r="9" spans="1:10" x14ac:dyDescent="0.2">
      <c r="A9" s="2" t="s">
        <v>33</v>
      </c>
      <c r="B9" s="2" t="s">
        <v>53</v>
      </c>
      <c r="C9" s="2">
        <v>1400</v>
      </c>
      <c r="D9" s="6">
        <v>0.31</v>
      </c>
      <c r="E9" s="5">
        <v>102262</v>
      </c>
      <c r="F9" s="2">
        <v>98</v>
      </c>
      <c r="G9" s="2">
        <v>75</v>
      </c>
      <c r="J9" s="7"/>
    </row>
    <row r="10" spans="1:10" x14ac:dyDescent="0.2">
      <c r="A10" s="2" t="s">
        <v>15</v>
      </c>
      <c r="B10" s="2" t="s">
        <v>4</v>
      </c>
      <c r="C10" s="2">
        <v>1300</v>
      </c>
      <c r="D10" s="6">
        <v>0.4</v>
      </c>
      <c r="E10" s="5">
        <v>15904</v>
      </c>
      <c r="F10" s="2">
        <v>75</v>
      </c>
      <c r="G10" s="2">
        <v>80</v>
      </c>
    </row>
    <row r="11" spans="1:10" x14ac:dyDescent="0.2">
      <c r="A11" s="2" t="s">
        <v>49</v>
      </c>
      <c r="B11" s="2" t="s">
        <v>53</v>
      </c>
      <c r="C11" s="2">
        <v>1225</v>
      </c>
      <c r="D11" s="6">
        <v>0.64</v>
      </c>
      <c r="E11" s="5">
        <v>33607</v>
      </c>
      <c r="F11" s="2">
        <v>52</v>
      </c>
      <c r="G11" s="2">
        <v>77</v>
      </c>
    </row>
    <row r="12" spans="1:10" x14ac:dyDescent="0.2">
      <c r="A12" s="2" t="s">
        <v>16</v>
      </c>
      <c r="B12" s="2" t="s">
        <v>4</v>
      </c>
      <c r="C12" s="2">
        <v>1260</v>
      </c>
      <c r="D12" s="6">
        <v>0.36</v>
      </c>
      <c r="E12" s="5">
        <v>20377</v>
      </c>
      <c r="F12" s="2">
        <v>68</v>
      </c>
      <c r="G12" s="2">
        <v>74</v>
      </c>
    </row>
    <row r="13" spans="1:10" x14ac:dyDescent="0.2">
      <c r="A13" s="2" t="s">
        <v>21</v>
      </c>
      <c r="B13" s="2" t="s">
        <v>4</v>
      </c>
      <c r="C13" s="2">
        <v>1200</v>
      </c>
      <c r="D13" s="6">
        <v>0.46</v>
      </c>
      <c r="E13" s="5">
        <v>18872</v>
      </c>
      <c r="F13" s="2">
        <v>52</v>
      </c>
      <c r="G13" s="2">
        <v>84</v>
      </c>
    </row>
    <row r="14" spans="1:10" x14ac:dyDescent="0.2">
      <c r="A14" s="2" t="s">
        <v>25</v>
      </c>
      <c r="B14" s="2" t="s">
        <v>4</v>
      </c>
      <c r="C14" s="2">
        <v>1258</v>
      </c>
      <c r="D14" s="6">
        <v>0.38</v>
      </c>
      <c r="E14" s="5">
        <v>17520</v>
      </c>
      <c r="F14" s="2">
        <v>61</v>
      </c>
      <c r="G14" s="2">
        <v>85</v>
      </c>
    </row>
    <row r="15" spans="1:10" x14ac:dyDescent="0.2">
      <c r="A15" s="2" t="s">
        <v>37</v>
      </c>
      <c r="B15" s="2" t="s">
        <v>53</v>
      </c>
      <c r="C15" s="2">
        <v>1268</v>
      </c>
      <c r="D15" s="6">
        <v>0.28999999999999998</v>
      </c>
      <c r="E15" s="5">
        <v>45879</v>
      </c>
      <c r="F15" s="2">
        <v>78</v>
      </c>
      <c r="G15" s="2">
        <v>90</v>
      </c>
    </row>
    <row r="16" spans="1:10" x14ac:dyDescent="0.2">
      <c r="A16" s="2" t="s">
        <v>36</v>
      </c>
      <c r="B16" s="2" t="s">
        <v>53</v>
      </c>
      <c r="C16" s="2">
        <v>1280</v>
      </c>
      <c r="D16" s="6">
        <v>0.3</v>
      </c>
      <c r="E16" s="5">
        <v>37137</v>
      </c>
      <c r="F16" s="2">
        <v>85</v>
      </c>
      <c r="G16" s="2">
        <v>83</v>
      </c>
    </row>
    <row r="17" spans="1:7" x14ac:dyDescent="0.2">
      <c r="A17" s="2" t="s">
        <v>13</v>
      </c>
      <c r="B17" s="2" t="s">
        <v>4</v>
      </c>
      <c r="C17" s="2">
        <v>1230</v>
      </c>
      <c r="D17" s="6">
        <v>0.36</v>
      </c>
      <c r="E17" s="5">
        <v>17721</v>
      </c>
      <c r="F17" s="2">
        <v>77</v>
      </c>
      <c r="G17" s="2">
        <v>89</v>
      </c>
    </row>
    <row r="18" spans="1:7" x14ac:dyDescent="0.2">
      <c r="A18" s="2" t="s">
        <v>35</v>
      </c>
      <c r="B18" s="2" t="s">
        <v>53</v>
      </c>
      <c r="C18" s="2">
        <v>1310</v>
      </c>
      <c r="D18" s="6">
        <v>0.25</v>
      </c>
      <c r="E18" s="5">
        <v>39504</v>
      </c>
      <c r="F18" s="2">
        <v>91</v>
      </c>
      <c r="G18" s="2">
        <v>91</v>
      </c>
    </row>
    <row r="19" spans="1:7" x14ac:dyDescent="0.2">
      <c r="A19" s="2" t="s">
        <v>46</v>
      </c>
      <c r="B19" s="2" t="s">
        <v>53</v>
      </c>
      <c r="C19" s="2">
        <v>1278</v>
      </c>
      <c r="D19" s="6">
        <v>0.24</v>
      </c>
      <c r="E19" s="5">
        <v>23115</v>
      </c>
      <c r="F19" s="2">
        <v>79</v>
      </c>
      <c r="G19" s="2">
        <v>89</v>
      </c>
    </row>
    <row r="20" spans="1:7" x14ac:dyDescent="0.2">
      <c r="A20" s="2" t="s">
        <v>19</v>
      </c>
      <c r="B20" s="2" t="s">
        <v>4</v>
      </c>
      <c r="C20" s="2">
        <v>1244</v>
      </c>
      <c r="D20" s="6">
        <v>0.67</v>
      </c>
      <c r="E20" s="5">
        <v>22301</v>
      </c>
      <c r="F20" s="2">
        <v>65</v>
      </c>
      <c r="G20" s="2">
        <v>73</v>
      </c>
    </row>
    <row r="21" spans="1:7" x14ac:dyDescent="0.2">
      <c r="A21" s="2" t="s">
        <v>22</v>
      </c>
      <c r="B21" s="2" t="s">
        <v>4</v>
      </c>
      <c r="C21" s="2">
        <v>1215</v>
      </c>
      <c r="D21" s="6">
        <v>0.38</v>
      </c>
      <c r="E21" s="5">
        <v>20722</v>
      </c>
      <c r="F21" s="2">
        <v>51</v>
      </c>
      <c r="G21" s="2">
        <v>85</v>
      </c>
    </row>
    <row r="22" spans="1:7" x14ac:dyDescent="0.2">
      <c r="A22" s="2" t="s">
        <v>29</v>
      </c>
      <c r="B22" s="2" t="s">
        <v>53</v>
      </c>
      <c r="C22" s="2">
        <v>1370</v>
      </c>
      <c r="D22" s="6">
        <v>0.18</v>
      </c>
      <c r="E22" s="5">
        <v>46918</v>
      </c>
      <c r="F22" s="2">
        <v>90</v>
      </c>
      <c r="G22" s="2">
        <v>90</v>
      </c>
    </row>
    <row r="23" spans="1:7" x14ac:dyDescent="0.2">
      <c r="A23" s="2" t="s">
        <v>24</v>
      </c>
      <c r="B23" s="2" t="s">
        <v>4</v>
      </c>
      <c r="C23" s="2">
        <v>1285</v>
      </c>
      <c r="D23" s="6">
        <v>0.35</v>
      </c>
      <c r="E23" s="5">
        <v>19418</v>
      </c>
      <c r="F23" s="2">
        <v>71</v>
      </c>
      <c r="G23" s="2">
        <v>87</v>
      </c>
    </row>
    <row r="24" spans="1:7" x14ac:dyDescent="0.2">
      <c r="A24" s="2" t="s">
        <v>42</v>
      </c>
      <c r="B24" s="2" t="s">
        <v>53</v>
      </c>
      <c r="C24" s="2">
        <v>1290</v>
      </c>
      <c r="D24" s="6">
        <v>0.48</v>
      </c>
      <c r="E24" s="5">
        <v>45460</v>
      </c>
      <c r="F24" s="2">
        <v>69</v>
      </c>
      <c r="G24" s="2">
        <v>86</v>
      </c>
    </row>
    <row r="25" spans="1:7" x14ac:dyDescent="0.2">
      <c r="A25" s="2" t="s">
        <v>11</v>
      </c>
      <c r="B25" s="2" t="s">
        <v>4</v>
      </c>
      <c r="C25" s="2">
        <v>1255</v>
      </c>
      <c r="D25" s="6">
        <v>0.25</v>
      </c>
      <c r="E25" s="5">
        <v>24718</v>
      </c>
      <c r="F25" s="2">
        <v>65</v>
      </c>
      <c r="G25" s="2">
        <v>92</v>
      </c>
    </row>
    <row r="26" spans="1:7" x14ac:dyDescent="0.2">
      <c r="A26" s="2" t="s">
        <v>34</v>
      </c>
      <c r="B26" s="2" t="s">
        <v>53</v>
      </c>
      <c r="C26" s="2">
        <v>1357</v>
      </c>
      <c r="D26" s="6">
        <v>0.3</v>
      </c>
      <c r="E26" s="5">
        <v>56766</v>
      </c>
      <c r="F26" s="2">
        <v>95</v>
      </c>
      <c r="G26" s="2">
        <v>86</v>
      </c>
    </row>
    <row r="27" spans="1:7" x14ac:dyDescent="0.2">
      <c r="A27" s="2" t="s">
        <v>20</v>
      </c>
      <c r="B27" s="2" t="s">
        <v>4</v>
      </c>
      <c r="C27" s="2">
        <v>1200</v>
      </c>
      <c r="D27" s="6">
        <v>0.61</v>
      </c>
      <c r="E27" s="5">
        <v>23358</v>
      </c>
      <c r="F27" s="2">
        <v>47</v>
      </c>
      <c r="G27" s="2">
        <v>83</v>
      </c>
    </row>
    <row r="28" spans="1:7" x14ac:dyDescent="0.2">
      <c r="A28" s="2" t="s">
        <v>50</v>
      </c>
      <c r="B28" s="2" t="s">
        <v>53</v>
      </c>
      <c r="C28" s="2">
        <v>1230</v>
      </c>
      <c r="D28" s="6">
        <v>0.47</v>
      </c>
      <c r="E28" s="5">
        <v>28851</v>
      </c>
      <c r="F28" s="2">
        <v>77</v>
      </c>
      <c r="G28" s="2">
        <v>82</v>
      </c>
    </row>
    <row r="29" spans="1:7" x14ac:dyDescent="0.2">
      <c r="A29" s="2" t="s">
        <v>17</v>
      </c>
      <c r="B29" s="2" t="s">
        <v>4</v>
      </c>
      <c r="C29" s="2">
        <v>1247</v>
      </c>
      <c r="D29" s="6">
        <v>0.54</v>
      </c>
      <c r="E29" s="5">
        <v>23591</v>
      </c>
      <c r="F29" s="2">
        <v>64</v>
      </c>
      <c r="G29" s="2">
        <v>77</v>
      </c>
    </row>
    <row r="30" spans="1:7" x14ac:dyDescent="0.2">
      <c r="A30" s="2" t="s">
        <v>27</v>
      </c>
      <c r="B30" s="2" t="s">
        <v>4</v>
      </c>
      <c r="C30" s="2">
        <v>1170</v>
      </c>
      <c r="D30" s="6">
        <v>0.49</v>
      </c>
      <c r="E30" s="5">
        <v>20192</v>
      </c>
      <c r="F30" s="2">
        <v>54</v>
      </c>
      <c r="G30" s="2">
        <v>72</v>
      </c>
    </row>
    <row r="31" spans="1:7" x14ac:dyDescent="0.2">
      <c r="A31" s="2" t="s">
        <v>9</v>
      </c>
      <c r="B31" s="2" t="s">
        <v>4</v>
      </c>
      <c r="C31" s="2">
        <v>1320</v>
      </c>
      <c r="D31" s="6">
        <v>0.33</v>
      </c>
      <c r="E31" s="5">
        <v>26668</v>
      </c>
      <c r="F31" s="2">
        <v>79</v>
      </c>
      <c r="G31" s="2">
        <v>80</v>
      </c>
    </row>
    <row r="32" spans="1:7" x14ac:dyDescent="0.2">
      <c r="A32" s="2" t="s">
        <v>32</v>
      </c>
      <c r="B32" s="2" t="s">
        <v>53</v>
      </c>
      <c r="C32" s="2">
        <v>1340</v>
      </c>
      <c r="D32" s="6">
        <v>0.17</v>
      </c>
      <c r="E32" s="5">
        <v>48123</v>
      </c>
      <c r="F32" s="2">
        <v>89</v>
      </c>
      <c r="G32" s="2">
        <v>93</v>
      </c>
    </row>
    <row r="33" spans="1:7" x14ac:dyDescent="0.2">
      <c r="A33" s="2" t="s">
        <v>43</v>
      </c>
      <c r="B33" s="2" t="s">
        <v>53</v>
      </c>
      <c r="C33" s="2">
        <v>1327</v>
      </c>
      <c r="D33" s="6">
        <v>0.24</v>
      </c>
      <c r="E33" s="5">
        <v>26730</v>
      </c>
      <c r="F33" s="2">
        <v>85</v>
      </c>
      <c r="G33" s="2">
        <v>88</v>
      </c>
    </row>
    <row r="34" spans="1:7" x14ac:dyDescent="0.2">
      <c r="A34" s="2" t="s">
        <v>12</v>
      </c>
      <c r="B34" s="2" t="s">
        <v>4</v>
      </c>
      <c r="C34" s="2">
        <v>1195</v>
      </c>
      <c r="D34" s="6">
        <v>0.56999999999999995</v>
      </c>
      <c r="E34" s="5">
        <v>25271</v>
      </c>
      <c r="F34" s="2">
        <v>65</v>
      </c>
      <c r="G34" s="2">
        <v>87</v>
      </c>
    </row>
    <row r="35" spans="1:7" x14ac:dyDescent="0.2">
      <c r="A35" s="2" t="s">
        <v>30</v>
      </c>
      <c r="B35" s="2" t="s">
        <v>53</v>
      </c>
      <c r="C35" s="2">
        <v>1370</v>
      </c>
      <c r="D35" s="6">
        <v>0.18</v>
      </c>
      <c r="E35" s="5">
        <v>61921</v>
      </c>
      <c r="F35" s="2">
        <v>92</v>
      </c>
      <c r="G35" s="2">
        <v>88</v>
      </c>
    </row>
    <row r="36" spans="1:7" x14ac:dyDescent="0.2">
      <c r="A36" s="2" t="s">
        <v>5</v>
      </c>
      <c r="B36" s="2" t="s">
        <v>4</v>
      </c>
      <c r="C36" s="2">
        <v>1310</v>
      </c>
      <c r="D36" s="6">
        <v>0.24</v>
      </c>
      <c r="E36" s="5">
        <v>27487</v>
      </c>
      <c r="F36" s="2">
        <v>78</v>
      </c>
      <c r="G36" s="2">
        <v>88</v>
      </c>
    </row>
    <row r="37" spans="1:7" x14ac:dyDescent="0.2">
      <c r="A37" s="2" t="s">
        <v>48</v>
      </c>
      <c r="B37" s="2" t="s">
        <v>53</v>
      </c>
      <c r="C37" s="2">
        <v>1195</v>
      </c>
      <c r="D37" s="6">
        <v>0.6</v>
      </c>
      <c r="E37" s="5">
        <v>21853</v>
      </c>
      <c r="F37" s="2">
        <v>71</v>
      </c>
      <c r="G37" s="2">
        <v>77</v>
      </c>
    </row>
    <row r="38" spans="1:7" x14ac:dyDescent="0.2">
      <c r="A38" s="2" t="s">
        <v>38</v>
      </c>
      <c r="B38" s="2" t="s">
        <v>53</v>
      </c>
      <c r="C38" s="2">
        <v>1300</v>
      </c>
      <c r="D38" s="6">
        <v>0.45</v>
      </c>
      <c r="E38" s="5">
        <v>38937</v>
      </c>
      <c r="F38" s="2">
        <v>74</v>
      </c>
      <c r="G38" s="2">
        <v>73</v>
      </c>
    </row>
    <row r="39" spans="1:7" x14ac:dyDescent="0.2">
      <c r="A39" s="2" t="s">
        <v>52</v>
      </c>
      <c r="B39" s="2" t="s">
        <v>53</v>
      </c>
      <c r="C39" s="2">
        <v>1155</v>
      </c>
      <c r="D39" s="6">
        <v>0.56000000000000005</v>
      </c>
      <c r="E39" s="5">
        <v>38597</v>
      </c>
      <c r="F39" s="2">
        <v>52</v>
      </c>
      <c r="G39" s="2">
        <v>73</v>
      </c>
    </row>
    <row r="40" spans="1:7" x14ac:dyDescent="0.2">
      <c r="A40" s="2" t="s">
        <v>40</v>
      </c>
      <c r="B40" s="2" t="s">
        <v>53</v>
      </c>
      <c r="C40" s="2">
        <v>1280</v>
      </c>
      <c r="D40" s="6">
        <v>0.41</v>
      </c>
      <c r="E40" s="5">
        <v>30882</v>
      </c>
      <c r="F40" s="2">
        <v>87</v>
      </c>
      <c r="G40" s="2">
        <v>86</v>
      </c>
    </row>
    <row r="41" spans="1:7" x14ac:dyDescent="0.2">
      <c r="A41" s="2" t="s">
        <v>45</v>
      </c>
      <c r="B41" s="2" t="s">
        <v>53</v>
      </c>
      <c r="C41" s="2">
        <v>1218</v>
      </c>
      <c r="D41" s="6">
        <v>0.37</v>
      </c>
      <c r="E41" s="5">
        <v>19365</v>
      </c>
      <c r="F41" s="2">
        <v>77</v>
      </c>
      <c r="G41" s="2">
        <v>88</v>
      </c>
    </row>
    <row r="42" spans="1:7" x14ac:dyDescent="0.2">
      <c r="A42" s="2" t="s">
        <v>44</v>
      </c>
      <c r="B42" s="2" t="s">
        <v>53</v>
      </c>
      <c r="C42" s="2">
        <v>1142</v>
      </c>
      <c r="D42" s="6">
        <v>0.43</v>
      </c>
      <c r="E42" s="5">
        <v>26859</v>
      </c>
      <c r="F42" s="2">
        <v>96</v>
      </c>
      <c r="G42" s="2">
        <v>61</v>
      </c>
    </row>
    <row r="43" spans="1:7" x14ac:dyDescent="0.2">
      <c r="A43" s="2" t="s">
        <v>47</v>
      </c>
      <c r="B43" s="2" t="s">
        <v>53</v>
      </c>
      <c r="C43" s="2">
        <v>1109</v>
      </c>
      <c r="D43" s="6">
        <v>0.32</v>
      </c>
      <c r="E43" s="5">
        <v>19684</v>
      </c>
      <c r="F43" s="2">
        <v>82</v>
      </c>
      <c r="G43" s="2">
        <v>73</v>
      </c>
    </row>
    <row r="44" spans="1:7" x14ac:dyDescent="0.2">
      <c r="A44" s="2" t="s">
        <v>14</v>
      </c>
      <c r="B44" s="2" t="s">
        <v>4</v>
      </c>
      <c r="C44" s="2">
        <v>1287</v>
      </c>
      <c r="D44" s="6">
        <v>0.43</v>
      </c>
      <c r="E44" s="5">
        <v>20179</v>
      </c>
      <c r="F44" s="2">
        <v>53</v>
      </c>
      <c r="G44" s="2">
        <v>84</v>
      </c>
    </row>
    <row r="45" spans="1:7" x14ac:dyDescent="0.2">
      <c r="A45" s="2" t="s">
        <v>51</v>
      </c>
      <c r="B45" s="2" t="s">
        <v>53</v>
      </c>
      <c r="C45" s="2">
        <v>1225</v>
      </c>
      <c r="D45" s="6">
        <v>0.54</v>
      </c>
      <c r="E45" s="5">
        <v>39883</v>
      </c>
      <c r="F45" s="2">
        <v>71</v>
      </c>
      <c r="G45" s="2">
        <v>76</v>
      </c>
    </row>
    <row r="46" spans="1:7" x14ac:dyDescent="0.2">
      <c r="A46" s="2" t="s">
        <v>18</v>
      </c>
      <c r="B46" s="2" t="s">
        <v>4</v>
      </c>
      <c r="C46" s="2">
        <v>1234</v>
      </c>
      <c r="D46" s="6">
        <v>0.28999999999999998</v>
      </c>
      <c r="E46" s="5">
        <v>17998</v>
      </c>
      <c r="F46" s="2">
        <v>61</v>
      </c>
      <c r="G46" s="2">
        <v>78</v>
      </c>
    </row>
    <row r="47" spans="1:7" x14ac:dyDescent="0.2">
      <c r="A47" s="2" t="s">
        <v>8</v>
      </c>
      <c r="B47" s="2" t="s">
        <v>4</v>
      </c>
      <c r="C47" s="2">
        <v>1250</v>
      </c>
      <c r="D47" s="6">
        <v>0.49</v>
      </c>
      <c r="E47" s="5">
        <v>27879</v>
      </c>
      <c r="F47" s="2">
        <v>76</v>
      </c>
      <c r="G47" s="2">
        <v>86</v>
      </c>
    </row>
    <row r="48" spans="1:7" x14ac:dyDescent="0.2">
      <c r="A48" s="2" t="s">
        <v>10</v>
      </c>
      <c r="B48" s="2" t="s">
        <v>4</v>
      </c>
      <c r="C48" s="2">
        <v>1290</v>
      </c>
      <c r="D48" s="6">
        <v>0.35</v>
      </c>
      <c r="E48" s="5">
        <v>19948</v>
      </c>
      <c r="F48" s="2">
        <v>73</v>
      </c>
      <c r="G48" s="2">
        <v>91</v>
      </c>
    </row>
    <row r="49" spans="1:7" x14ac:dyDescent="0.2">
      <c r="A49" s="2" t="s">
        <v>6</v>
      </c>
      <c r="B49" s="2" t="s">
        <v>4</v>
      </c>
      <c r="C49" s="2">
        <v>1336</v>
      </c>
      <c r="D49" s="6">
        <v>0.28000000000000003</v>
      </c>
      <c r="E49" s="5">
        <v>23772</v>
      </c>
      <c r="F49" s="2">
        <v>86</v>
      </c>
      <c r="G49" s="2">
        <v>93</v>
      </c>
    </row>
    <row r="50" spans="1:7" x14ac:dyDescent="0.2">
      <c r="A50" s="2" t="s">
        <v>31</v>
      </c>
      <c r="B50" s="2" t="s">
        <v>53</v>
      </c>
      <c r="C50" s="2">
        <v>1350</v>
      </c>
      <c r="D50" s="6">
        <v>0.19</v>
      </c>
      <c r="E50" s="5">
        <v>52468</v>
      </c>
      <c r="F50" s="2">
        <v>90</v>
      </c>
      <c r="G50" s="2">
        <v>93</v>
      </c>
    </row>
    <row r="53" spans="1:7" ht="12" customHeight="1" x14ac:dyDescent="0.2">
      <c r="A53" s="3"/>
      <c r="B53" s="4"/>
      <c r="C53" s="4"/>
      <c r="D53" s="4"/>
      <c r="F53" s="4"/>
      <c r="G53" s="4"/>
    </row>
    <row r="55" spans="1:7" x14ac:dyDescent="0.2">
      <c r="A55" s="1"/>
    </row>
    <row r="57" spans="1:7" x14ac:dyDescent="0.2">
      <c r="A57" s="1"/>
    </row>
    <row r="59" spans="1:7" x14ac:dyDescent="0.2">
      <c r="A59" s="1"/>
    </row>
    <row r="61" spans="1:7" x14ac:dyDescent="0.2">
      <c r="A61" s="1"/>
    </row>
    <row r="63" spans="1:7" x14ac:dyDescent="0.2">
      <c r="A63" s="1"/>
    </row>
  </sheetData>
  <sortState ref="A3:G51">
    <sortCondition ref="A3:A51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68" sqref="J68"/>
    </sheetView>
  </sheetViews>
  <sheetFormatPr defaultRowHeight="12.75" x14ac:dyDescent="0.2"/>
  <cols>
    <col min="2" max="2" width="16.28515625" style="2" bestFit="1" customWidth="1"/>
    <col min="3" max="3" width="15" style="2" bestFit="1" customWidth="1"/>
    <col min="4" max="4" width="11.42578125" bestFit="1" customWidth="1"/>
    <col min="5" max="5" width="15.140625" bestFit="1" customWidth="1"/>
    <col min="6" max="6" width="23.140625" bestFit="1" customWidth="1"/>
  </cols>
  <sheetData>
    <row r="1" spans="2:6" x14ac:dyDescent="0.2">
      <c r="B1" s="1" t="s">
        <v>58</v>
      </c>
      <c r="C1" s="1" t="s">
        <v>59</v>
      </c>
      <c r="D1" s="13" t="s">
        <v>61</v>
      </c>
      <c r="E1" s="13" t="s">
        <v>62</v>
      </c>
      <c r="F1" s="13" t="s">
        <v>63</v>
      </c>
    </row>
    <row r="2" spans="2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2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2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2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2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2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2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2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2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2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2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2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2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2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0" t="s">
        <v>60</v>
      </c>
      <c r="B51" s="9">
        <f>AVERAGE(B2:B50)</f>
        <v>83.244897959183675</v>
      </c>
      <c r="C51" s="9">
        <f>AVERAGE(C2:C50)</f>
        <v>1263.1020408163265</v>
      </c>
      <c r="E51" s="10" t="s">
        <v>64</v>
      </c>
      <c r="F51" s="2">
        <f>SUM(F2:F50)</f>
        <v>12641.775510204085</v>
      </c>
    </row>
    <row r="52" spans="1:6" x14ac:dyDescent="0.2">
      <c r="E52" s="10" t="s">
        <v>66</v>
      </c>
      <c r="F52" s="2">
        <f>COUNT(F2:F50)</f>
        <v>49</v>
      </c>
    </row>
    <row r="53" spans="1:6" x14ac:dyDescent="0.2">
      <c r="B53" s="4"/>
      <c r="C53" s="4"/>
      <c r="E53" s="10" t="s">
        <v>65</v>
      </c>
      <c r="F53">
        <f>F51/(F52-1)</f>
        <v>263.37032312925174</v>
      </c>
    </row>
    <row r="55" spans="1:6" x14ac:dyDescent="0.2">
      <c r="E55" s="10" t="s">
        <v>67</v>
      </c>
      <c r="F55">
        <f>_xlfn.COVARIANCE.S(B2:B50,C2:C50)</f>
        <v>263.37032312925174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I60" sqref="I60"/>
    </sheetView>
  </sheetViews>
  <sheetFormatPr defaultRowHeight="12.75" x14ac:dyDescent="0.2"/>
  <cols>
    <col min="1" max="1" width="18.7109375" bestFit="1" customWidth="1"/>
    <col min="2" max="2" width="16.28515625" style="2" bestFit="1" customWidth="1"/>
    <col min="3" max="3" width="15" style="2" bestFit="1" customWidth="1"/>
    <col min="4" max="4" width="11.42578125" bestFit="1" customWidth="1"/>
    <col min="5" max="5" width="17.28515625" bestFit="1" customWidth="1"/>
    <col min="6" max="6" width="23.140625" bestFit="1" customWidth="1"/>
  </cols>
  <sheetData>
    <row r="1" spans="2:6" x14ac:dyDescent="0.2">
      <c r="B1" s="1" t="s">
        <v>58</v>
      </c>
      <c r="C1" s="1" t="s">
        <v>59</v>
      </c>
      <c r="D1" s="13" t="s">
        <v>61</v>
      </c>
      <c r="E1" s="13" t="s">
        <v>62</v>
      </c>
      <c r="F1" s="13" t="s">
        <v>63</v>
      </c>
    </row>
    <row r="2" spans="2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>
        <f>D2*E2</f>
        <v>506.26988754685567</v>
      </c>
    </row>
    <row r="3" spans="2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>
        <f t="shared" ref="F3:F50" si="2">D3*E3</f>
        <v>139.86172428154933</v>
      </c>
    </row>
    <row r="4" spans="2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>
        <f t="shared" si="2"/>
        <v>-109.85256143273622</v>
      </c>
    </row>
    <row r="5" spans="2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>
        <f t="shared" si="2"/>
        <v>1327.8617242815492</v>
      </c>
    </row>
    <row r="6" spans="2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>
        <f t="shared" si="2"/>
        <v>249.24947938359028</v>
      </c>
    </row>
    <row r="7" spans="2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>
        <f t="shared" si="2"/>
        <v>120.9025406080801</v>
      </c>
    </row>
    <row r="8" spans="2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>
        <f t="shared" si="2"/>
        <v>-6.1178675551853123</v>
      </c>
    </row>
    <row r="9" spans="2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>
        <f t="shared" si="2"/>
        <v>-1128.7097042898795</v>
      </c>
    </row>
    <row r="10" spans="2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>
        <f t="shared" si="2"/>
        <v>-119.73011245314464</v>
      </c>
    </row>
    <row r="11" spans="2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>
        <f t="shared" si="2"/>
        <v>237.94335693461048</v>
      </c>
    </row>
    <row r="12" spans="2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>
        <f t="shared" si="2"/>
        <v>28.678050812161388</v>
      </c>
    </row>
    <row r="13" spans="2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>
        <f t="shared" si="2"/>
        <v>-47.648479800083209</v>
      </c>
    </row>
    <row r="14" spans="2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>
        <f t="shared" si="2"/>
        <v>-8.9546022490628445</v>
      </c>
    </row>
    <row r="15" spans="2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>
        <f t="shared" si="2"/>
        <v>33.086214077467872</v>
      </c>
    </row>
    <row r="16" spans="2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>
        <f t="shared" si="2"/>
        <v>711.12703040399845</v>
      </c>
    </row>
    <row r="50" spans="1:6" ht="13.5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3.5" thickTop="1" x14ac:dyDescent="0.2">
      <c r="A51" s="10" t="s">
        <v>60</v>
      </c>
      <c r="B51" s="9">
        <f>AVERAGE(B2:B50)</f>
        <v>83.244897959183675</v>
      </c>
      <c r="C51" s="9">
        <f>AVERAGE(C2:C50)</f>
        <v>1263.1020408163265</v>
      </c>
      <c r="E51" s="10" t="s">
        <v>64</v>
      </c>
      <c r="F51" s="2">
        <f>SUM(F2:F50)</f>
        <v>12641.775510204085</v>
      </c>
    </row>
    <row r="52" spans="1:6" x14ac:dyDescent="0.2">
      <c r="A52" s="10" t="s">
        <v>68</v>
      </c>
      <c r="B52" s="9">
        <f>_xlfn.STDEV.S(B2:B50)</f>
        <v>7.4485194620723618</v>
      </c>
      <c r="C52" s="9">
        <f>_xlfn.STDEV.S(C2:C50)</f>
        <v>62.676499083906776</v>
      </c>
      <c r="E52" s="10" t="s">
        <v>66</v>
      </c>
      <c r="F52" s="2">
        <f>COUNT(F2:F50)</f>
        <v>49</v>
      </c>
    </row>
    <row r="53" spans="1:6" x14ac:dyDescent="0.2">
      <c r="A53" s="14" t="s">
        <v>69</v>
      </c>
      <c r="B53" s="4"/>
      <c r="C53" s="4"/>
      <c r="E53" s="10" t="s">
        <v>65</v>
      </c>
      <c r="F53">
        <f>F51/(F52-1)</f>
        <v>263.37032312925174</v>
      </c>
    </row>
    <row r="54" spans="1:6" x14ac:dyDescent="0.2">
      <c r="E54" s="10" t="s">
        <v>70</v>
      </c>
      <c r="F54">
        <f>F53/(B52*C52)</f>
        <v>0.564146826697419</v>
      </c>
    </row>
    <row r="55" spans="1:6" x14ac:dyDescent="0.2">
      <c r="E55" s="10"/>
    </row>
    <row r="56" spans="1:6" x14ac:dyDescent="0.2">
      <c r="E56" s="10" t="s">
        <v>71</v>
      </c>
      <c r="F56">
        <f>CORREL(B2:B50,C2:C50)</f>
        <v>0.56414682669741922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Colleges and Universities</vt:lpstr>
      <vt:lpstr>Covariance</vt:lpstr>
      <vt:lpstr>Correlation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Trần Văn Tùng</cp:lastModifiedBy>
  <dcterms:created xsi:type="dcterms:W3CDTF">2002-02-03T18:32:40Z</dcterms:created>
  <dcterms:modified xsi:type="dcterms:W3CDTF">2018-05-20T09:08:38Z</dcterms:modified>
</cp:coreProperties>
</file>