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rchu\Downloads\"/>
    </mc:Choice>
  </mc:AlternateContent>
  <xr:revisionPtr revIDLastSave="0" documentId="13_ncr:1_{DB3CD5C5-74A6-4467-8E33-B9F20EA75F3C}" xr6:coauthVersionLast="47" xr6:coauthVersionMax="47" xr10:uidLastSave="{00000000-0000-0000-0000-000000000000}"/>
  <bookViews>
    <workbookView xWindow="-108" yWindow="-108" windowWidth="23256" windowHeight="12456" tabRatio="597" activeTab="1" xr2:uid="{00000000-000D-0000-FFFF-FFFF00000000}"/>
  </bookViews>
  <sheets>
    <sheet name="Brand" sheetId="1" r:id="rId1"/>
    <sheet name="V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3" l="1"/>
  <c r="N24" i="3"/>
  <c r="B38" i="1" l="1"/>
  <c r="C38" i="1"/>
  <c r="D38" i="1"/>
  <c r="E38" i="1"/>
  <c r="F38" i="1"/>
  <c r="G38" i="1"/>
  <c r="C31" i="3" l="1"/>
  <c r="C7" i="3" l="1"/>
  <c r="C16" i="3"/>
  <c r="C26" i="3"/>
  <c r="C20" i="3"/>
  <c r="C28" i="3"/>
  <c r="C11" i="3"/>
  <c r="C21" i="3"/>
  <c r="C3" i="3"/>
  <c r="C12" i="3"/>
  <c r="C4" i="3"/>
  <c r="C13" i="3"/>
  <c r="C24" i="3"/>
  <c r="C15" i="3"/>
  <c r="C25" i="3"/>
  <c r="C17" i="3"/>
  <c r="C8" i="3"/>
  <c r="C2" i="3"/>
  <c r="C6" i="3"/>
  <c r="C10" i="3"/>
  <c r="C19" i="3"/>
  <c r="C23" i="3"/>
  <c r="C5" i="3"/>
  <c r="C9" i="3"/>
  <c r="C14" i="3"/>
  <c r="C18" i="3"/>
</calcChain>
</file>

<file path=xl/sharedStrings.xml><?xml version="1.0" encoding="utf-8"?>
<sst xmlns="http://schemas.openxmlformats.org/spreadsheetml/2006/main" count="23" uniqueCount="22">
  <si>
    <t>Period</t>
  </si>
  <si>
    <t>Brand_Search_SEM_Yahoo_Impressions_Digitals</t>
  </si>
  <si>
    <t>Brand_Search_SEM_Yahoo_Clicks_Digital</t>
  </si>
  <si>
    <t>Brand_Search_SEM_Yahoo_USM_Digital_AOR</t>
  </si>
  <si>
    <t>Brand_Social_Facebook_Likes_Digital</t>
  </si>
  <si>
    <t>Brand_Social_Facebook_PTAT_Digital</t>
  </si>
  <si>
    <t>Brand_Birth_Rate_No_of_Births_CPA</t>
  </si>
  <si>
    <t>Brand_Youtube_Channel_Views_P&amp;G/Digital</t>
  </si>
  <si>
    <t>Brand_CRM_Pampers_Baby_Club_Elements_P&amp;G</t>
  </si>
  <si>
    <t>V1_TV_Total_GRP_AOR</t>
  </si>
  <si>
    <t>V1_TV_ISP_GRP_AOR</t>
  </si>
  <si>
    <t>V1_TV_Total_Spends_AOR</t>
  </si>
  <si>
    <t>V1_TV_ISP_Spends_AOR</t>
  </si>
  <si>
    <t>V1_iMedia_Total_Impressions_Digital</t>
  </si>
  <si>
    <t>V1_iMedia_Total_Clicks_Digital</t>
  </si>
  <si>
    <t>V1_iMedia_Parenting_Impressions_Digital</t>
  </si>
  <si>
    <t>V1_iMedia_Parenting_Clicks_Digital</t>
  </si>
  <si>
    <t>V1_iMedia_BBK_Impressions_Digital</t>
  </si>
  <si>
    <t>V1_iMedia_BBK_Clicks_Digital</t>
  </si>
  <si>
    <t>V1_iMedia_Total_Spends_Digital_AOR</t>
  </si>
  <si>
    <t>V1_iMedia_Parenting_Spends_Digital_AOR</t>
  </si>
  <si>
    <t>V1_iMedia_BBK_Spends_Digital_AOR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</si>
</sst>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m\-yy;@"/>
    <numFmt numFmtId="166" formatCode="#,##0.0_);[Red]\(#,##0.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6"/>
      <scheme val="minor"/>
    </font>
    <font>
      <sz val="11"/>
      <name val="Univers LT 47 CondensedLt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5" fillId="0" borderId="0" xfId="0" applyFont="1" applyAlignment="1">
      <alignment vertical="center" wrapText="1"/>
    </xf>
    <xf numFmtId="165" fontId="2" fillId="2" borderId="1" xfId="0" quotePrefix="1" applyNumberFormat="1" applyFont="1" applyFill="1" applyBorder="1" applyAlignment="1">
      <alignment horizontal="right" wrapText="1"/>
    </xf>
    <xf numFmtId="38" fontId="6" fillId="0" borderId="1" xfId="0" applyNumberFormat="1" applyFont="1" applyBorder="1"/>
    <xf numFmtId="0" fontId="5" fillId="0" borderId="0" xfId="0" applyFont="1"/>
    <xf numFmtId="38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9" fontId="3" fillId="3" borderId="1" xfId="1" applyNumberFormat="1" applyFont="1" applyFill="1" applyBorder="1" applyAlignment="1">
      <alignment horizontal="center" wrapText="1"/>
    </xf>
    <xf numFmtId="3" fontId="6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8" fillId="4" borderId="0" xfId="0" applyNumberFormat="1" applyFont="1" applyFill="1" applyAlignment="1">
      <alignment horizontal="center"/>
    </xf>
    <xf numFmtId="38" fontId="2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6" fillId="0" borderId="1" xfId="0" applyNumberFormat="1" applyFont="1" applyBorder="1"/>
    <xf numFmtId="166" fontId="6" fillId="4" borderId="1" xfId="0" applyNumberFormat="1" applyFont="1" applyFill="1" applyBorder="1"/>
    <xf numFmtId="166" fontId="6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165" fontId="2" fillId="4" borderId="1" xfId="0" quotePrefix="1" applyNumberFormat="1" applyFont="1" applyFill="1" applyBorder="1" applyAlignment="1">
      <alignment horizontal="right" wrapText="1"/>
    </xf>
    <xf numFmtId="9" fontId="3" fillId="4" borderId="1" xfId="1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38" fontId="6" fillId="4" borderId="1" xfId="0" applyNumberFormat="1" applyFont="1" applyFill="1" applyBorder="1"/>
    <xf numFmtId="166" fontId="6" fillId="4" borderId="1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</cellXfs>
  <cellStyles count="3">
    <cellStyle name="Comma" xfId="1" builtinId="3"/>
    <cellStyle name="Normal" xfId="0" builtinId="0"/>
    <cellStyle name="一般 2" xfId="2" xr:uid="{00000000-0005-0000-0000-000002000000}"/>
  </cellStyles>
  <dxfs count="2">
    <dxf>
      <numFmt numFmtId="167" formatCode="\-"/>
    </dxf>
    <dxf>
      <numFmt numFmtId="167" formatCode="\-"/>
    </dxf>
  </dxfs>
  <tableStyles count="0" defaultTableStyle="TableStyleMedium2" defaultPivotStyle="PivotStyleLight16"/>
  <colors>
    <mruColors>
      <color rgb="FFFF66CC"/>
      <color rgb="FF0000FF"/>
      <color rgb="FFFF8989"/>
      <color rgb="FF00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I43"/>
  <sheetViews>
    <sheetView zoomScale="80" zoomScaleNormal="8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K1" sqref="K1"/>
    </sheetView>
  </sheetViews>
  <sheetFormatPr defaultColWidth="9.109375" defaultRowHeight="14.4"/>
  <cols>
    <col min="1" max="1" width="15.6640625" style="4" customWidth="1"/>
    <col min="2" max="2" width="14.6640625" style="4" customWidth="1"/>
    <col min="3" max="3" width="21.6640625" style="4" customWidth="1"/>
    <col min="4" max="5" width="12" style="4" customWidth="1"/>
    <col min="6" max="6" width="13.109375" style="4" customWidth="1"/>
    <col min="7" max="9" width="12" style="4" customWidth="1"/>
    <col min="10" max="16384" width="9.109375" style="4"/>
  </cols>
  <sheetData>
    <row r="1" spans="1:9" s="1" customFormat="1" ht="30" customHeight="1">
      <c r="A1" s="22" t="s">
        <v>0</v>
      </c>
      <c r="B1" s="23" t="s">
        <v>1</v>
      </c>
      <c r="C1" s="24" t="s">
        <v>2</v>
      </c>
      <c r="D1" s="23" t="s">
        <v>3</v>
      </c>
      <c r="E1" s="26" t="s">
        <v>4</v>
      </c>
      <c r="F1" s="24" t="s">
        <v>5</v>
      </c>
      <c r="G1" s="23" t="s">
        <v>6</v>
      </c>
      <c r="H1" s="24" t="s">
        <v>7</v>
      </c>
      <c r="I1" s="25" t="s">
        <v>8</v>
      </c>
    </row>
    <row r="2" spans="1:9" s="16" customFormat="1">
      <c r="A2" s="17">
        <v>40755</v>
      </c>
      <c r="B2" s="11">
        <v>66442189</v>
      </c>
      <c r="C2" s="11">
        <v>24418</v>
      </c>
      <c r="D2" s="12">
        <v>5.0371707430280681</v>
      </c>
      <c r="E2" s="11">
        <v>74109</v>
      </c>
      <c r="F2" s="11">
        <v>172.13333333333333</v>
      </c>
      <c r="G2" s="19">
        <v>8128</v>
      </c>
      <c r="H2" s="20"/>
      <c r="I2" s="21">
        <v>40.458477843245966</v>
      </c>
    </row>
    <row r="3" spans="1:9">
      <c r="A3" s="2">
        <v>40756</v>
      </c>
      <c r="B3" s="5">
        <v>74218274</v>
      </c>
      <c r="C3" s="5">
        <v>23888</v>
      </c>
      <c r="D3" s="6">
        <v>4.6198476038215084</v>
      </c>
      <c r="E3" s="5">
        <v>75408</v>
      </c>
      <c r="F3" s="5">
        <v>76277.06451612903</v>
      </c>
      <c r="G3" s="8">
        <v>8531</v>
      </c>
      <c r="H3" s="3"/>
      <c r="I3" s="15">
        <v>22.657005453771873</v>
      </c>
    </row>
    <row r="4" spans="1:9">
      <c r="A4" s="2">
        <v>40787</v>
      </c>
      <c r="B4" s="5">
        <v>62093623</v>
      </c>
      <c r="C4" s="5">
        <v>22417</v>
      </c>
      <c r="D4" s="6">
        <v>4.6243859671742245</v>
      </c>
      <c r="E4" s="5">
        <v>77106</v>
      </c>
      <c r="F4" s="5">
        <v>77099.53333333334</v>
      </c>
      <c r="G4" s="8">
        <v>8099</v>
      </c>
      <c r="H4" s="3"/>
      <c r="I4" s="15">
        <v>22.240559043849355</v>
      </c>
    </row>
    <row r="5" spans="1:9">
      <c r="A5" s="2">
        <v>40819</v>
      </c>
      <c r="B5" s="5">
        <v>55363384</v>
      </c>
      <c r="C5" s="5">
        <v>18600</v>
      </c>
      <c r="D5" s="6">
        <v>3.5971686801356348</v>
      </c>
      <c r="E5" s="5">
        <v>77227</v>
      </c>
      <c r="F5" s="5">
        <v>77205.258064516136</v>
      </c>
      <c r="G5" s="8">
        <v>8352</v>
      </c>
      <c r="H5" s="3"/>
      <c r="I5" s="15">
        <v>26.985211639870556</v>
      </c>
    </row>
    <row r="6" spans="1:9">
      <c r="A6" s="2">
        <v>40851</v>
      </c>
      <c r="B6" s="5">
        <v>58743642</v>
      </c>
      <c r="C6" s="5">
        <v>21662</v>
      </c>
      <c r="D6" s="6">
        <v>4.4570982839313578</v>
      </c>
      <c r="E6" s="5">
        <v>77366</v>
      </c>
      <c r="F6" s="5">
        <v>77464.53333333334</v>
      </c>
      <c r="G6" s="8">
        <v>7816</v>
      </c>
      <c r="H6" s="3"/>
      <c r="I6" s="15">
        <v>41.319184899627388</v>
      </c>
    </row>
    <row r="7" spans="1:9">
      <c r="A7" s="2">
        <v>40883</v>
      </c>
      <c r="B7" s="5">
        <v>61921696</v>
      </c>
      <c r="C7" s="5">
        <v>26724</v>
      </c>
      <c r="D7" s="6">
        <v>5.0573741957942797</v>
      </c>
      <c r="E7" s="5">
        <v>78400</v>
      </c>
      <c r="F7" s="5">
        <v>76787.25</v>
      </c>
      <c r="G7" s="8">
        <v>7413</v>
      </c>
      <c r="H7" s="3"/>
      <c r="I7" s="15">
        <v>29.599321824112636</v>
      </c>
    </row>
    <row r="8" spans="1:9">
      <c r="A8" s="2">
        <v>40915</v>
      </c>
      <c r="B8" s="5">
        <v>47295074</v>
      </c>
      <c r="C8" s="5">
        <v>17402</v>
      </c>
      <c r="D8" s="6">
        <v>4.0594370882273312</v>
      </c>
      <c r="E8" s="5">
        <v>80661</v>
      </c>
      <c r="F8" s="5">
        <v>4276.5483870967746</v>
      </c>
      <c r="G8" s="8">
        <v>7582</v>
      </c>
      <c r="H8" s="3"/>
      <c r="I8" s="15">
        <v>18.144951715423989</v>
      </c>
    </row>
    <row r="9" spans="1:9">
      <c r="A9" s="2">
        <v>40947</v>
      </c>
      <c r="B9" s="5">
        <v>43052325</v>
      </c>
      <c r="C9" s="5">
        <v>20386</v>
      </c>
      <c r="D9" s="6">
        <v>4.4881963873596273</v>
      </c>
      <c r="E9" s="5">
        <v>82749</v>
      </c>
      <c r="F9" s="5">
        <v>197.7</v>
      </c>
      <c r="G9" s="8">
        <v>7100</v>
      </c>
      <c r="H9" s="3"/>
      <c r="I9" s="15">
        <v>20.434840963886487</v>
      </c>
    </row>
    <row r="10" spans="1:9">
      <c r="A10" s="2">
        <v>40979</v>
      </c>
      <c r="B10" s="5">
        <v>47420881</v>
      </c>
      <c r="C10" s="5">
        <v>31252</v>
      </c>
      <c r="D10" s="6">
        <v>8.0529389770632136</v>
      </c>
      <c r="E10" s="5">
        <v>85890</v>
      </c>
      <c r="F10" s="5">
        <v>171.36666666666667</v>
      </c>
      <c r="G10" s="8">
        <v>7678</v>
      </c>
      <c r="H10" s="3"/>
      <c r="I10" s="15">
        <v>40.39269220355591</v>
      </c>
    </row>
    <row r="11" spans="1:9">
      <c r="A11" s="2">
        <v>41011</v>
      </c>
      <c r="B11" s="5">
        <v>34139015</v>
      </c>
      <c r="C11" s="5">
        <v>24699</v>
      </c>
      <c r="D11" s="6">
        <v>6.8708113613800732</v>
      </c>
      <c r="E11" s="5">
        <v>87809</v>
      </c>
      <c r="F11" s="5">
        <v>134.86666666666667</v>
      </c>
      <c r="G11" s="8">
        <v>7071</v>
      </c>
      <c r="H11" s="3"/>
      <c r="I11" s="15">
        <v>63.851587782519566</v>
      </c>
    </row>
    <row r="12" spans="1:9">
      <c r="A12" s="2">
        <v>41043</v>
      </c>
      <c r="B12" s="5">
        <v>37408993</v>
      </c>
      <c r="C12" s="5">
        <v>31137</v>
      </c>
      <c r="D12" s="6">
        <v>8.4242596150127014</v>
      </c>
      <c r="E12" s="5">
        <v>89096</v>
      </c>
      <c r="F12" s="5">
        <v>164.74193548387098</v>
      </c>
      <c r="G12" s="8">
        <v>7623</v>
      </c>
      <c r="H12" s="3"/>
      <c r="I12" s="15">
        <v>19.339874421423136</v>
      </c>
    </row>
    <row r="13" spans="1:9">
      <c r="A13" s="2">
        <v>41075</v>
      </c>
      <c r="B13" s="5">
        <v>29733782</v>
      </c>
      <c r="C13" s="5">
        <v>28208</v>
      </c>
      <c r="D13" s="6">
        <v>8.1290854939982715</v>
      </c>
      <c r="E13" s="5">
        <v>89388</v>
      </c>
      <c r="F13" s="5">
        <v>1920.0333333333333</v>
      </c>
      <c r="G13" s="8">
        <v>7526</v>
      </c>
      <c r="H13" s="3"/>
      <c r="I13" s="15">
        <v>42.762500483490413</v>
      </c>
    </row>
    <row r="14" spans="1:9">
      <c r="A14" s="2">
        <v>41107</v>
      </c>
      <c r="B14" s="5">
        <v>29671341</v>
      </c>
      <c r="C14" s="5">
        <v>26274</v>
      </c>
      <c r="D14" s="6">
        <v>7.7999381132270083</v>
      </c>
      <c r="E14" s="5">
        <v>130143</v>
      </c>
      <c r="F14" s="5">
        <v>175.54838709677421</v>
      </c>
      <c r="G14" s="8">
        <v>7534</v>
      </c>
      <c r="H14" s="13">
        <v>8.3603436744353541</v>
      </c>
      <c r="I14" s="15">
        <v>12.700970848751306</v>
      </c>
    </row>
    <row r="15" spans="1:9">
      <c r="A15" s="2">
        <v>41139</v>
      </c>
      <c r="B15" s="5">
        <v>37319180</v>
      </c>
      <c r="C15" s="5">
        <v>37045</v>
      </c>
      <c r="D15" s="6">
        <v>10.860135893039027</v>
      </c>
      <c r="E15" s="5">
        <v>130396</v>
      </c>
      <c r="F15" s="5">
        <v>401.64516129032256</v>
      </c>
      <c r="G15" s="8">
        <v>7948</v>
      </c>
      <c r="H15" s="13">
        <v>60.569343674435352</v>
      </c>
      <c r="I15" s="15">
        <v>35.534679800415162</v>
      </c>
    </row>
    <row r="16" spans="1:9">
      <c r="A16" s="2">
        <v>41171</v>
      </c>
      <c r="B16" s="5">
        <v>40654275</v>
      </c>
      <c r="C16" s="5">
        <v>39078</v>
      </c>
      <c r="D16" s="6">
        <v>11.752762341898634</v>
      </c>
      <c r="E16" s="5">
        <v>132859</v>
      </c>
      <c r="F16" s="5">
        <v>433.03333333333336</v>
      </c>
      <c r="G16" s="8">
        <v>8164</v>
      </c>
      <c r="H16" s="13">
        <v>11.575343674435354</v>
      </c>
      <c r="I16" s="15">
        <v>30.801159087685821</v>
      </c>
    </row>
    <row r="17" spans="1:9">
      <c r="A17" s="2">
        <v>41203</v>
      </c>
      <c r="B17" s="5">
        <v>24302214</v>
      </c>
      <c r="C17" s="5">
        <v>28078</v>
      </c>
      <c r="D17" s="6">
        <v>7.997833962945295</v>
      </c>
      <c r="E17" s="5">
        <v>127189</v>
      </c>
      <c r="F17" s="5">
        <v>138.58064516129033</v>
      </c>
      <c r="G17" s="8">
        <v>8599</v>
      </c>
      <c r="H17" s="13">
        <v>19.893543674435353</v>
      </c>
      <c r="I17" s="15">
        <v>19.941723288766262</v>
      </c>
    </row>
    <row r="18" spans="1:9">
      <c r="A18" s="2">
        <v>41235</v>
      </c>
      <c r="B18" s="5">
        <v>22699408</v>
      </c>
      <c r="C18" s="5">
        <v>44075</v>
      </c>
      <c r="D18" s="6">
        <v>10.000206289243302</v>
      </c>
      <c r="E18" s="5">
        <v>127641</v>
      </c>
      <c r="F18" s="5">
        <v>127787.06666666667</v>
      </c>
      <c r="G18" s="8">
        <v>7791</v>
      </c>
      <c r="H18" s="13">
        <v>56.692114932860015</v>
      </c>
      <c r="I18" s="15">
        <v>59.048701022421056</v>
      </c>
    </row>
    <row r="19" spans="1:9">
      <c r="A19" s="2">
        <v>41267</v>
      </c>
      <c r="B19" s="5">
        <v>16879155</v>
      </c>
      <c r="C19" s="5">
        <v>34910</v>
      </c>
      <c r="D19" s="6">
        <v>8.7919572981266363</v>
      </c>
      <c r="E19" s="5">
        <v>128887</v>
      </c>
      <c r="F19" s="5">
        <v>129250.48387096774</v>
      </c>
      <c r="G19" s="8">
        <v>6942</v>
      </c>
      <c r="H19" s="13">
        <v>10.415693674435355</v>
      </c>
      <c r="I19" s="15">
        <v>9.6696935315429151</v>
      </c>
    </row>
    <row r="20" spans="1:9">
      <c r="A20" s="2">
        <v>41299</v>
      </c>
      <c r="B20" s="5">
        <v>24203786</v>
      </c>
      <c r="C20" s="5">
        <v>40715</v>
      </c>
      <c r="D20" s="6">
        <v>9.1905596885032406</v>
      </c>
      <c r="E20" s="5">
        <v>129577</v>
      </c>
      <c r="F20" s="5">
        <v>125230.2</v>
      </c>
      <c r="G20" s="8">
        <v>5346</v>
      </c>
      <c r="H20" s="13">
        <v>23.862986620877706</v>
      </c>
      <c r="I20" s="15">
        <v>20.775147303412794</v>
      </c>
    </row>
    <row r="21" spans="1:9">
      <c r="A21" s="2">
        <v>41331</v>
      </c>
      <c r="B21" s="5">
        <v>21606761</v>
      </c>
      <c r="C21" s="5">
        <v>35893</v>
      </c>
      <c r="D21" s="6">
        <v>8.4712677763308868</v>
      </c>
      <c r="E21" s="5">
        <v>129042</v>
      </c>
      <c r="F21" s="5">
        <v>129087.3</v>
      </c>
      <c r="G21" s="8">
        <v>4139</v>
      </c>
      <c r="H21" s="13">
        <v>27.786693674435352</v>
      </c>
      <c r="I21" s="15">
        <v>29.868656928095309</v>
      </c>
    </row>
    <row r="22" spans="1:9">
      <c r="A22" s="2">
        <v>41363</v>
      </c>
      <c r="B22" s="5">
        <v>30113887</v>
      </c>
      <c r="C22" s="5">
        <v>34754</v>
      </c>
      <c r="D22" s="6">
        <v>9.0181921326439838</v>
      </c>
      <c r="E22" s="5">
        <v>128690</v>
      </c>
      <c r="F22" s="5">
        <v>128836.3</v>
      </c>
      <c r="G22" s="8">
        <v>4578</v>
      </c>
      <c r="H22" s="13">
        <v>58.845204504295936</v>
      </c>
      <c r="I22" s="15">
        <v>57.865842369231963</v>
      </c>
    </row>
    <row r="23" spans="1:9">
      <c r="A23" s="2">
        <v>41377</v>
      </c>
      <c r="B23" s="5">
        <v>34150086</v>
      </c>
      <c r="C23" s="5">
        <v>37424</v>
      </c>
      <c r="D23" s="6">
        <v>9.178339629452946</v>
      </c>
      <c r="E23" s="5">
        <v>129612</v>
      </c>
      <c r="F23" s="5">
        <v>384.76666666666665</v>
      </c>
      <c r="G23" s="8">
        <v>4346</v>
      </c>
      <c r="H23" s="13">
        <v>59.470994235221475</v>
      </c>
      <c r="I23" s="15">
        <v>55.602155722592542</v>
      </c>
    </row>
    <row r="24" spans="1:9">
      <c r="A24" s="2">
        <v>41395</v>
      </c>
      <c r="B24" s="5">
        <v>27084120</v>
      </c>
      <c r="C24" s="5">
        <v>30084</v>
      </c>
      <c r="D24" s="6">
        <v>8.9154575108624172</v>
      </c>
      <c r="E24" s="5">
        <v>130432</v>
      </c>
      <c r="F24" s="5">
        <v>723.77419354838707</v>
      </c>
      <c r="G24" s="8">
        <v>4480</v>
      </c>
      <c r="H24" s="13">
        <v>152.46868523691927</v>
      </c>
      <c r="I24" s="15">
        <v>82.355115328580084</v>
      </c>
    </row>
    <row r="25" spans="1:9">
      <c r="A25" s="2">
        <v>41427</v>
      </c>
      <c r="B25" s="5">
        <v>24251793</v>
      </c>
      <c r="C25" s="5">
        <v>22634</v>
      </c>
      <c r="D25" s="6">
        <v>8.4215004963834907</v>
      </c>
      <c r="E25" s="5">
        <v>133108</v>
      </c>
      <c r="F25" s="5">
        <v>841.9666666666667</v>
      </c>
      <c r="G25" s="8">
        <v>4404</v>
      </c>
      <c r="H25" s="13">
        <v>64.685192671194116</v>
      </c>
      <c r="I25" s="15">
        <v>100.76862469540104</v>
      </c>
    </row>
    <row r="26" spans="1:9">
      <c r="A26" s="2">
        <v>41456</v>
      </c>
      <c r="B26" s="5">
        <v>18941316</v>
      </c>
      <c r="C26" s="5">
        <v>17726</v>
      </c>
      <c r="D26" s="6">
        <v>6.3527417129743045</v>
      </c>
      <c r="E26" s="5">
        <v>135313</v>
      </c>
      <c r="F26" s="5">
        <v>148.09677419354838</v>
      </c>
      <c r="G26" s="8">
        <v>4662</v>
      </c>
      <c r="H26" s="13">
        <v>18.282871373131194</v>
      </c>
      <c r="I26" s="15">
        <v>19.814333234486405</v>
      </c>
    </row>
    <row r="27" spans="1:9">
      <c r="A27" s="2">
        <v>41487</v>
      </c>
      <c r="B27" s="5">
        <v>20797255</v>
      </c>
      <c r="C27" s="5">
        <v>17942</v>
      </c>
      <c r="D27" s="6">
        <v>6.3720426503010534</v>
      </c>
      <c r="E27" s="5">
        <v>135397</v>
      </c>
      <c r="F27" s="5">
        <v>612.83870967741939</v>
      </c>
      <c r="G27" s="8">
        <v>5017</v>
      </c>
      <c r="H27" s="13">
        <v>49.76993036108513</v>
      </c>
      <c r="I27" s="15">
        <v>48.769297714057323</v>
      </c>
    </row>
    <row r="28" spans="1:9">
      <c r="A28" s="2">
        <v>41518</v>
      </c>
      <c r="B28" s="5">
        <v>20132313</v>
      </c>
      <c r="C28" s="5">
        <v>17083</v>
      </c>
      <c r="D28" s="6">
        <v>6.902695942548446</v>
      </c>
      <c r="E28" s="5">
        <v>137834</v>
      </c>
      <c r="F28" s="5">
        <v>324.8</v>
      </c>
      <c r="G28" s="8">
        <v>4966</v>
      </c>
      <c r="H28" s="13">
        <v>26.16990718042522</v>
      </c>
      <c r="I28" s="15">
        <v>27.880209125720402</v>
      </c>
    </row>
    <row r="29" spans="1:9">
      <c r="A29" s="2">
        <v>41548</v>
      </c>
      <c r="B29" s="5">
        <v>2373549</v>
      </c>
      <c r="C29" s="5">
        <v>8506</v>
      </c>
      <c r="D29" s="6">
        <v>3.7279044880803496</v>
      </c>
      <c r="E29" s="5">
        <v>138406</v>
      </c>
      <c r="F29" s="5">
        <v>120.6774193548387</v>
      </c>
      <c r="G29" s="8">
        <v>5147</v>
      </c>
      <c r="H29" s="13">
        <v>15.952742357628189</v>
      </c>
      <c r="I29" s="15">
        <v>18.417912352857748</v>
      </c>
    </row>
    <row r="30" spans="1:9">
      <c r="A30" s="2">
        <v>41579</v>
      </c>
      <c r="B30" s="5">
        <v>2476246</v>
      </c>
      <c r="C30" s="5">
        <v>8549</v>
      </c>
      <c r="D30" s="6">
        <v>4.0805301633552942</v>
      </c>
      <c r="E30" s="5">
        <v>138735</v>
      </c>
      <c r="F30" s="5">
        <v>286.66666666666669</v>
      </c>
      <c r="G30" s="8">
        <v>4991</v>
      </c>
      <c r="H30" s="13">
        <v>72.171370828859139</v>
      </c>
      <c r="I30" s="15">
        <v>70.232696845063899</v>
      </c>
    </row>
    <row r="31" spans="1:9">
      <c r="A31" s="2">
        <v>41609</v>
      </c>
      <c r="B31" s="5">
        <v>1028331</v>
      </c>
      <c r="C31" s="5">
        <v>5914</v>
      </c>
      <c r="D31" s="6">
        <v>3.2641404829746907</v>
      </c>
      <c r="E31" s="5">
        <v>140669</v>
      </c>
      <c r="F31" s="5">
        <v>260.38709677419354</v>
      </c>
      <c r="G31" s="8">
        <v>5008</v>
      </c>
      <c r="H31" s="13">
        <v>37.210407568604992</v>
      </c>
      <c r="I31" s="15">
        <v>32.913652479983504</v>
      </c>
    </row>
    <row r="32" spans="1:9">
      <c r="A32" s="2">
        <v>41640</v>
      </c>
      <c r="B32" s="5">
        <v>787896</v>
      </c>
      <c r="C32" s="5">
        <v>6198</v>
      </c>
      <c r="D32" s="6">
        <v>3.3644563633785021</v>
      </c>
      <c r="E32" s="5">
        <v>143350</v>
      </c>
      <c r="F32" s="5">
        <v>1927.655172413793</v>
      </c>
      <c r="G32" s="7">
        <v>0</v>
      </c>
      <c r="H32" s="13">
        <v>27.308598669802748</v>
      </c>
      <c r="I32" s="15">
        <v>28.592088807519247</v>
      </c>
    </row>
    <row r="33" spans="1:9">
      <c r="A33" s="2">
        <v>41671</v>
      </c>
      <c r="B33" s="5">
        <v>854574</v>
      </c>
      <c r="C33" s="5">
        <v>7384</v>
      </c>
      <c r="D33" s="6">
        <v>3.9889261355578176</v>
      </c>
      <c r="E33" s="5">
        <v>112075</v>
      </c>
      <c r="F33" s="5">
        <v>211.73333333333332</v>
      </c>
      <c r="G33" s="7">
        <v>0</v>
      </c>
      <c r="H33" s="13">
        <v>23.048656541302975</v>
      </c>
      <c r="I33" s="15">
        <v>23.002839055710989</v>
      </c>
    </row>
    <row r="34" spans="1:9">
      <c r="A34" s="2">
        <v>41699</v>
      </c>
      <c r="B34" s="5">
        <v>1098281</v>
      </c>
      <c r="C34" s="5">
        <v>8009</v>
      </c>
      <c r="D34" s="6">
        <v>5.1568713657637213</v>
      </c>
      <c r="E34" s="5">
        <v>113033</v>
      </c>
      <c r="F34" s="5">
        <v>355.2</v>
      </c>
      <c r="G34" s="7">
        <v>0</v>
      </c>
      <c r="H34" s="13">
        <v>68.567007995550057</v>
      </c>
      <c r="I34" s="15">
        <v>75.092068178594928</v>
      </c>
    </row>
    <row r="35" spans="1:9">
      <c r="A35" s="2">
        <v>41730</v>
      </c>
      <c r="B35" s="5">
        <v>1485529</v>
      </c>
      <c r="C35" s="5">
        <v>10588</v>
      </c>
      <c r="D35" s="6">
        <v>6.4660048220110626</v>
      </c>
      <c r="E35" s="5">
        <v>116138</v>
      </c>
      <c r="F35" s="5">
        <v>103.63333333333334</v>
      </c>
      <c r="G35" s="7">
        <v>0</v>
      </c>
      <c r="H35" s="13">
        <v>29.88852451618726</v>
      </c>
      <c r="I35" s="15">
        <v>22.887349312154306</v>
      </c>
    </row>
    <row r="36" spans="1:9">
      <c r="A36" s="2">
        <v>41760</v>
      </c>
      <c r="B36" s="5">
        <v>1495807</v>
      </c>
      <c r="C36" s="5">
        <v>10341</v>
      </c>
      <c r="D36" s="6">
        <v>6.019557509573108</v>
      </c>
      <c r="E36" s="5">
        <v>116193</v>
      </c>
      <c r="F36" s="5">
        <v>670.9677419354839</v>
      </c>
      <c r="G36" s="7">
        <v>0</v>
      </c>
      <c r="H36" s="13">
        <v>121.24812329808179</v>
      </c>
      <c r="I36" s="15">
        <v>128.72960121710653</v>
      </c>
    </row>
    <row r="37" spans="1:9" s="16" customFormat="1">
      <c r="A37" s="17">
        <v>41791</v>
      </c>
      <c r="B37" s="11">
        <v>1824155</v>
      </c>
      <c r="C37" s="11">
        <v>9168</v>
      </c>
      <c r="D37" s="12">
        <v>5.8388532896687781</v>
      </c>
      <c r="E37" s="11">
        <v>120828</v>
      </c>
      <c r="F37" s="11">
        <v>286.73333333333335</v>
      </c>
      <c r="G37" s="18">
        <v>0</v>
      </c>
      <c r="H37" s="14">
        <v>120.66449133922227</v>
      </c>
      <c r="I37" s="21">
        <v>82.152847436211488</v>
      </c>
    </row>
    <row r="38" spans="1:9" hidden="1">
      <c r="B38" s="10">
        <f t="shared" ref="B38:G38" si="0">SUM(B2:B37)</f>
        <v>1024064136</v>
      </c>
      <c r="C38" s="10">
        <f t="shared" si="0"/>
        <v>829165</v>
      </c>
      <c r="D38" s="10">
        <f t="shared" si="0"/>
        <v>239.35065045577022</v>
      </c>
      <c r="E38" s="9">
        <f t="shared" si="0"/>
        <v>4080756</v>
      </c>
      <c r="F38" s="9">
        <f t="shared" si="0"/>
        <v>1040471.0847423061</v>
      </c>
      <c r="G38" s="9">
        <f t="shared" si="0"/>
        <v>196981</v>
      </c>
    </row>
    <row r="39" spans="1:9" hidden="1"/>
    <row r="40" spans="1:9" hidden="1"/>
    <row r="41" spans="1:9" hidden="1"/>
    <row r="42" spans="1:9" hidden="1"/>
    <row r="43" spans="1:9" hidden="1"/>
  </sheetData>
  <phoneticPr fontId="7" type="noConversion"/>
  <conditionalFormatting sqref="B2:G37">
    <cfRule type="cellIs" dxfId="1" priority="5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abSelected="1" zoomScale="80" zoomScaleNormal="80" workbookViewId="0">
      <pane xSplit="1" ySplit="1" topLeftCell="B7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ColWidth="9.109375" defaultRowHeight="14.4"/>
  <cols>
    <col min="1" max="1" width="15.6640625" style="4" customWidth="1"/>
    <col min="2" max="5" width="12" style="4" customWidth="1"/>
    <col min="6" max="6" width="17.77734375" style="4" customWidth="1"/>
    <col min="7" max="14" width="12" style="4" customWidth="1"/>
    <col min="15" max="16384" width="9.109375" style="4"/>
  </cols>
  <sheetData>
    <row r="1" spans="1:14" s="1" customFormat="1" ht="30" customHeight="1">
      <c r="A1" s="22" t="s">
        <v>0</v>
      </c>
      <c r="B1" s="23" t="s">
        <v>9</v>
      </c>
      <c r="C1" s="24" t="s">
        <v>10</v>
      </c>
      <c r="D1" s="23" t="s">
        <v>11</v>
      </c>
      <c r="E1" s="24" t="s">
        <v>12</v>
      </c>
      <c r="F1" s="25" t="s">
        <v>13</v>
      </c>
      <c r="G1" s="25" t="s">
        <v>14</v>
      </c>
      <c r="H1" s="23" t="s">
        <v>15</v>
      </c>
      <c r="I1" s="24" t="s">
        <v>16</v>
      </c>
      <c r="J1" s="25" t="s">
        <v>17</v>
      </c>
      <c r="K1" s="25" t="s">
        <v>18</v>
      </c>
      <c r="L1" s="25" t="s">
        <v>19</v>
      </c>
      <c r="M1" s="25" t="s">
        <v>20</v>
      </c>
      <c r="N1" s="25" t="s">
        <v>21</v>
      </c>
    </row>
    <row r="2" spans="1:14" s="16" customFormat="1">
      <c r="A2" s="17">
        <v>40755</v>
      </c>
      <c r="B2" s="11">
        <v>200</v>
      </c>
      <c r="C2" s="11">
        <f t="shared" ref="C2:C28" si="0">B2</f>
        <v>200</v>
      </c>
      <c r="D2" s="12">
        <v>9.1784396652569065</v>
      </c>
      <c r="E2" s="12">
        <v>9.1784396652569065</v>
      </c>
      <c r="F2" s="11">
        <v>2108173</v>
      </c>
      <c r="G2" s="11">
        <v>2549</v>
      </c>
      <c r="H2" s="11">
        <v>2108173</v>
      </c>
      <c r="I2" s="11">
        <v>2549</v>
      </c>
      <c r="J2" s="11">
        <v>2108173</v>
      </c>
      <c r="K2" s="11">
        <v>2549</v>
      </c>
      <c r="L2" s="12">
        <v>14.18238547723727</v>
      </c>
      <c r="M2" s="12">
        <v>14.18238547723727</v>
      </c>
      <c r="N2" s="12">
        <v>14.18238547723727</v>
      </c>
    </row>
    <row r="3" spans="1:14">
      <c r="A3" s="2">
        <v>40756</v>
      </c>
      <c r="B3" s="5">
        <v>100</v>
      </c>
      <c r="C3" s="5">
        <f t="shared" si="0"/>
        <v>100</v>
      </c>
      <c r="D3" s="6">
        <v>3.8564872543096249</v>
      </c>
      <c r="E3" s="6">
        <v>3.8564872543096249</v>
      </c>
      <c r="F3" s="5">
        <v>507787</v>
      </c>
      <c r="G3" s="5">
        <v>357</v>
      </c>
      <c r="H3" s="5">
        <v>507787</v>
      </c>
      <c r="I3" s="5">
        <v>357</v>
      </c>
      <c r="J3" s="5">
        <v>507787</v>
      </c>
      <c r="K3" s="5">
        <v>357</v>
      </c>
      <c r="L3" s="6">
        <v>0.70325878399523667</v>
      </c>
      <c r="M3" s="6">
        <v>0.70325878399523667</v>
      </c>
      <c r="N3" s="6">
        <v>0.70325878399523667</v>
      </c>
    </row>
    <row r="4" spans="1:14">
      <c r="A4" s="2">
        <v>40787</v>
      </c>
      <c r="B4" s="5">
        <v>100</v>
      </c>
      <c r="C4" s="5">
        <f t="shared" si="0"/>
        <v>100</v>
      </c>
      <c r="D4" s="6">
        <v>5.321952410947282</v>
      </c>
      <c r="E4" s="6">
        <v>5.321952410947282</v>
      </c>
      <c r="F4" s="5">
        <v>3076266</v>
      </c>
      <c r="G4" s="5">
        <v>2077</v>
      </c>
      <c r="H4" s="5">
        <v>3076266</v>
      </c>
      <c r="I4" s="5">
        <v>2077</v>
      </c>
      <c r="J4" s="5">
        <v>3076266</v>
      </c>
      <c r="K4" s="5">
        <v>2077</v>
      </c>
      <c r="L4" s="6">
        <v>7.0325878399523658</v>
      </c>
      <c r="M4" s="6">
        <v>7.0325878399523658</v>
      </c>
      <c r="N4" s="6">
        <v>7.0325878399523658</v>
      </c>
    </row>
    <row r="5" spans="1:14">
      <c r="A5" s="2">
        <v>40819</v>
      </c>
      <c r="B5" s="5">
        <v>91</v>
      </c>
      <c r="C5" s="5">
        <f t="shared" si="0"/>
        <v>91</v>
      </c>
      <c r="D5" s="6">
        <v>3.8564872543096249</v>
      </c>
      <c r="E5" s="6">
        <v>3.8564872543096249</v>
      </c>
      <c r="F5" s="5">
        <v>3250974</v>
      </c>
      <c r="G5" s="5">
        <v>2130</v>
      </c>
      <c r="H5" s="5">
        <v>3250974</v>
      </c>
      <c r="I5" s="5">
        <v>2130</v>
      </c>
      <c r="J5" s="5">
        <v>3250974</v>
      </c>
      <c r="K5" s="5">
        <v>2130</v>
      </c>
      <c r="L5" s="6">
        <v>10.314462165263469</v>
      </c>
      <c r="M5" s="6">
        <v>10.314462165263469</v>
      </c>
      <c r="N5" s="6">
        <v>10.314462165263469</v>
      </c>
    </row>
    <row r="6" spans="1:14">
      <c r="A6" s="2">
        <v>40851</v>
      </c>
      <c r="B6" s="5">
        <v>686</v>
      </c>
      <c r="C6" s="5">
        <f t="shared" si="0"/>
        <v>686</v>
      </c>
      <c r="D6" s="6">
        <v>47.161647234255931</v>
      </c>
      <c r="E6" s="6">
        <v>47.161647234255931</v>
      </c>
      <c r="F6" s="5">
        <v>867203</v>
      </c>
      <c r="G6" s="5">
        <v>1743</v>
      </c>
      <c r="H6" s="5">
        <v>867203</v>
      </c>
      <c r="I6" s="5">
        <v>1743</v>
      </c>
      <c r="J6" s="5">
        <v>867203</v>
      </c>
      <c r="K6" s="5">
        <v>1743</v>
      </c>
      <c r="L6" s="6">
        <v>5.1278544498825669</v>
      </c>
      <c r="M6" s="6">
        <v>5.1278544498825669</v>
      </c>
      <c r="N6" s="6">
        <v>5.1278544498825669</v>
      </c>
    </row>
    <row r="7" spans="1:14">
      <c r="A7" s="2">
        <v>40883</v>
      </c>
      <c r="B7" s="5">
        <v>432</v>
      </c>
      <c r="C7" s="5">
        <f t="shared" si="0"/>
        <v>432</v>
      </c>
      <c r="D7" s="6">
        <v>36.328579141545944</v>
      </c>
      <c r="E7" s="6">
        <v>36.328579141545944</v>
      </c>
      <c r="F7" s="5">
        <v>4182754</v>
      </c>
      <c r="G7" s="5">
        <v>4797</v>
      </c>
      <c r="H7" s="5">
        <v>4182754</v>
      </c>
      <c r="I7" s="5">
        <v>4797</v>
      </c>
      <c r="J7" s="5">
        <v>4182754</v>
      </c>
      <c r="K7" s="5">
        <v>4797</v>
      </c>
      <c r="L7" s="6">
        <v>19.870435993294944</v>
      </c>
      <c r="M7" s="6">
        <v>19.870435993294944</v>
      </c>
      <c r="N7" s="6">
        <v>19.870435993294944</v>
      </c>
    </row>
    <row r="8" spans="1:14">
      <c r="A8" s="2">
        <v>40915</v>
      </c>
      <c r="B8" s="5">
        <v>347</v>
      </c>
      <c r="C8" s="5">
        <f t="shared" si="0"/>
        <v>347</v>
      </c>
      <c r="D8" s="6">
        <v>26.08573613914206</v>
      </c>
      <c r="E8" s="6">
        <v>26.08573613914206</v>
      </c>
      <c r="F8" s="5">
        <v>4094447</v>
      </c>
      <c r="G8" s="5">
        <v>5100</v>
      </c>
      <c r="H8" s="5">
        <v>4094447</v>
      </c>
      <c r="I8" s="5">
        <v>5100</v>
      </c>
      <c r="J8" s="5">
        <v>4094447</v>
      </c>
      <c r="K8" s="5">
        <v>5100</v>
      </c>
      <c r="L8" s="6">
        <v>19.870435993294944</v>
      </c>
      <c r="M8" s="6">
        <v>19.870435993294944</v>
      </c>
      <c r="N8" s="6">
        <v>19.870435993294944</v>
      </c>
    </row>
    <row r="9" spans="1:14">
      <c r="A9" s="2">
        <v>40947</v>
      </c>
      <c r="B9" s="5">
        <v>306</v>
      </c>
      <c r="C9" s="5">
        <f t="shared" si="0"/>
        <v>306</v>
      </c>
      <c r="D9" s="6">
        <v>14.717567584939122</v>
      </c>
      <c r="E9" s="6">
        <v>14.717567584939122</v>
      </c>
      <c r="F9" s="5">
        <v>1452344</v>
      </c>
      <c r="G9" s="5">
        <v>1632</v>
      </c>
      <c r="H9" s="5">
        <v>1452344</v>
      </c>
      <c r="I9" s="5">
        <v>1632</v>
      </c>
      <c r="J9" s="5">
        <v>1452344</v>
      </c>
      <c r="K9" s="5">
        <v>1632</v>
      </c>
      <c r="L9" s="6">
        <v>5.7688362561178872</v>
      </c>
      <c r="M9" s="6">
        <v>5.7688362561178872</v>
      </c>
      <c r="N9" s="6">
        <v>5.7688362561178872</v>
      </c>
    </row>
    <row r="10" spans="1:14">
      <c r="A10" s="2">
        <v>40979</v>
      </c>
      <c r="B10" s="5">
        <v>503</v>
      </c>
      <c r="C10" s="5">
        <f t="shared" si="0"/>
        <v>503</v>
      </c>
      <c r="D10" s="6">
        <v>33.061712794539218</v>
      </c>
      <c r="E10" s="6">
        <v>33.061712794539218</v>
      </c>
      <c r="F10" s="5">
        <v>1242719</v>
      </c>
      <c r="G10" s="5">
        <v>7325</v>
      </c>
      <c r="H10" s="5">
        <v>1242719</v>
      </c>
      <c r="I10" s="5">
        <v>7325</v>
      </c>
      <c r="J10" s="5">
        <v>1242719</v>
      </c>
      <c r="K10" s="5">
        <v>7325</v>
      </c>
      <c r="L10" s="6">
        <v>7.6284104492869202</v>
      </c>
      <c r="M10" s="6">
        <v>7.6284104492869202</v>
      </c>
      <c r="N10" s="6">
        <v>7.6284104492869202</v>
      </c>
    </row>
    <row r="11" spans="1:14">
      <c r="A11" s="2">
        <v>41011</v>
      </c>
      <c r="B11" s="5">
        <v>560</v>
      </c>
      <c r="C11" s="5">
        <f t="shared" si="0"/>
        <v>560</v>
      </c>
      <c r="D11" s="6">
        <v>35.788256996310636</v>
      </c>
      <c r="E11" s="6">
        <v>35.788256996310636</v>
      </c>
      <c r="F11" s="5">
        <v>10718519</v>
      </c>
      <c r="G11" s="5">
        <v>15455</v>
      </c>
      <c r="H11" s="5">
        <v>10718519</v>
      </c>
      <c r="I11" s="5">
        <v>15455</v>
      </c>
      <c r="J11" s="5">
        <v>10718519</v>
      </c>
      <c r="K11" s="5">
        <v>15455</v>
      </c>
      <c r="L11" s="6">
        <v>45.770462695721527</v>
      </c>
      <c r="M11" s="6">
        <v>45.770462695721527</v>
      </c>
      <c r="N11" s="6">
        <v>45.770462695721527</v>
      </c>
    </row>
    <row r="12" spans="1:14">
      <c r="A12" s="2">
        <v>41043</v>
      </c>
      <c r="B12" s="5">
        <v>382</v>
      </c>
      <c r="C12" s="5">
        <f t="shared" si="0"/>
        <v>382</v>
      </c>
      <c r="D12" s="6">
        <v>31.445762363255401</v>
      </c>
      <c r="E12" s="6">
        <v>31.445762363255401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6">
        <v>0</v>
      </c>
      <c r="M12" s="6">
        <v>0</v>
      </c>
      <c r="N12" s="6">
        <v>0</v>
      </c>
    </row>
    <row r="13" spans="1:14">
      <c r="A13" s="2">
        <v>41075</v>
      </c>
      <c r="B13" s="5">
        <v>370</v>
      </c>
      <c r="C13" s="5">
        <f t="shared" si="0"/>
        <v>370</v>
      </c>
      <c r="D13" s="6">
        <v>24.246505379799721</v>
      </c>
      <c r="E13" s="6">
        <v>24.246505379799721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6">
        <v>0</v>
      </c>
      <c r="M13" s="6">
        <v>0</v>
      </c>
      <c r="N13" s="6">
        <v>0</v>
      </c>
    </row>
    <row r="14" spans="1:14">
      <c r="A14" s="2">
        <v>41107</v>
      </c>
      <c r="B14" s="5">
        <v>545</v>
      </c>
      <c r="C14" s="5">
        <f t="shared" si="0"/>
        <v>545</v>
      </c>
      <c r="D14" s="6">
        <v>13.906470906004017</v>
      </c>
      <c r="E14" s="6">
        <v>13.906470906004017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6">
        <v>0</v>
      </c>
      <c r="M14" s="6">
        <v>0</v>
      </c>
      <c r="N14" s="6">
        <v>0</v>
      </c>
    </row>
    <row r="15" spans="1:14">
      <c r="A15" s="2">
        <v>41139</v>
      </c>
      <c r="B15" s="5">
        <v>236</v>
      </c>
      <c r="C15" s="5">
        <f t="shared" si="0"/>
        <v>236</v>
      </c>
      <c r="D15" s="6">
        <v>7.3286746925965947</v>
      </c>
      <c r="E15" s="6">
        <v>7.3286746925965947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</row>
    <row r="16" spans="1:14">
      <c r="A16" s="2">
        <v>41171</v>
      </c>
      <c r="B16" s="5">
        <v>256</v>
      </c>
      <c r="C16" s="5">
        <f t="shared" si="0"/>
        <v>256</v>
      </c>
      <c r="D16" s="6">
        <v>8.8033235581622673</v>
      </c>
      <c r="E16" s="6">
        <v>8.8033235581622673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v>0</v>
      </c>
      <c r="M16" s="6">
        <v>0</v>
      </c>
      <c r="N16" s="6">
        <v>0</v>
      </c>
    </row>
    <row r="17" spans="1:14">
      <c r="A17" s="2">
        <v>41203</v>
      </c>
      <c r="B17" s="5">
        <v>377</v>
      </c>
      <c r="C17" s="5">
        <f t="shared" si="0"/>
        <v>377</v>
      </c>
      <c r="D17" s="6">
        <v>12.720379945464842</v>
      </c>
      <c r="E17" s="6">
        <v>12.720379945464842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</v>
      </c>
      <c r="M17" s="6">
        <v>0</v>
      </c>
      <c r="N17" s="6">
        <v>0</v>
      </c>
    </row>
    <row r="18" spans="1:14">
      <c r="A18" s="2">
        <v>41235</v>
      </c>
      <c r="B18" s="5">
        <v>469</v>
      </c>
      <c r="C18" s="5">
        <f t="shared" si="0"/>
        <v>469</v>
      </c>
      <c r="D18" s="6">
        <v>17.38528836754644</v>
      </c>
      <c r="E18" s="6">
        <v>17.38528836754644</v>
      </c>
      <c r="F18" s="11">
        <v>8194711</v>
      </c>
      <c r="G18" s="11">
        <v>12177</v>
      </c>
      <c r="H18" s="11">
        <v>5565672</v>
      </c>
      <c r="I18" s="11">
        <v>9259</v>
      </c>
      <c r="J18" s="11">
        <v>5565672</v>
      </c>
      <c r="K18" s="11">
        <v>9259</v>
      </c>
      <c r="L18" s="12">
        <v>26.565362838834687</v>
      </c>
      <c r="M18" s="12">
        <v>19.38</v>
      </c>
      <c r="N18" s="12">
        <v>19.38</v>
      </c>
    </row>
    <row r="19" spans="1:14">
      <c r="A19" s="2">
        <v>41267</v>
      </c>
      <c r="B19" s="5">
        <v>455</v>
      </c>
      <c r="C19" s="5">
        <f t="shared" si="0"/>
        <v>455</v>
      </c>
      <c r="D19" s="6">
        <v>18.725472037865934</v>
      </c>
      <c r="E19" s="6">
        <v>18.725472037865934</v>
      </c>
      <c r="F19" s="11">
        <v>1555831</v>
      </c>
      <c r="G19" s="11">
        <v>1673</v>
      </c>
      <c r="H19" s="11">
        <v>1324149</v>
      </c>
      <c r="I19" s="11">
        <v>1435</v>
      </c>
      <c r="J19" s="11">
        <v>1324149</v>
      </c>
      <c r="K19" s="11">
        <v>1435</v>
      </c>
      <c r="L19" s="12">
        <v>3.3525604731391141</v>
      </c>
      <c r="M19" s="12">
        <v>2.8</v>
      </c>
      <c r="N19" s="12">
        <v>2.8</v>
      </c>
    </row>
    <row r="20" spans="1:14">
      <c r="A20" s="2">
        <v>41299</v>
      </c>
      <c r="B20" s="5">
        <v>456</v>
      </c>
      <c r="C20" s="5">
        <f t="shared" si="0"/>
        <v>456</v>
      </c>
      <c r="D20" s="6">
        <v>17.784426609044612</v>
      </c>
      <c r="E20" s="6">
        <v>17.784426609044612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6">
        <v>0</v>
      </c>
      <c r="M20" s="6">
        <v>0</v>
      </c>
      <c r="N20" s="6">
        <v>0</v>
      </c>
    </row>
    <row r="21" spans="1:14">
      <c r="A21" s="2">
        <v>41331</v>
      </c>
      <c r="B21" s="5">
        <v>261</v>
      </c>
      <c r="C21" s="5">
        <f t="shared" si="0"/>
        <v>261</v>
      </c>
      <c r="D21" s="6">
        <v>7.2482366105880534</v>
      </c>
      <c r="E21" s="6">
        <v>7.2482366105880534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</row>
    <row r="22" spans="1:14">
      <c r="A22" s="2">
        <v>41363</v>
      </c>
      <c r="B22" s="5">
        <v>171</v>
      </c>
      <c r="C22" s="5">
        <v>171</v>
      </c>
      <c r="D22" s="6">
        <v>45.355504964757891</v>
      </c>
      <c r="E22" s="6">
        <v>45.355504964757891</v>
      </c>
      <c r="F22" s="5">
        <v>15213483</v>
      </c>
      <c r="G22" s="5">
        <v>14871.5</v>
      </c>
      <c r="H22" s="5">
        <v>14666338.5</v>
      </c>
      <c r="I22" s="5">
        <v>14240</v>
      </c>
      <c r="J22" s="5">
        <v>14666338.5</v>
      </c>
      <c r="K22" s="5">
        <v>14240</v>
      </c>
      <c r="L22" s="6">
        <v>19.48</v>
      </c>
      <c r="M22" s="6">
        <v>17.55</v>
      </c>
      <c r="N22" s="6">
        <v>17.55</v>
      </c>
    </row>
    <row r="23" spans="1:14">
      <c r="A23" s="2">
        <v>41377</v>
      </c>
      <c r="B23" s="5">
        <v>567</v>
      </c>
      <c r="C23" s="5">
        <f t="shared" si="0"/>
        <v>567</v>
      </c>
      <c r="D23" s="6">
        <v>33.905884395740053</v>
      </c>
      <c r="E23" s="6">
        <v>33.905884395740053</v>
      </c>
      <c r="F23" s="5">
        <v>14735149.300000001</v>
      </c>
      <c r="G23" s="5">
        <v>15449.9</v>
      </c>
      <c r="H23" s="5">
        <v>13093328</v>
      </c>
      <c r="I23" s="5">
        <v>13604.6</v>
      </c>
      <c r="J23" s="5">
        <v>13093328</v>
      </c>
      <c r="K23" s="5">
        <v>13604.6</v>
      </c>
      <c r="L23" s="6">
        <v>18.862617810497543</v>
      </c>
      <c r="M23" s="6">
        <v>14.633395263083251</v>
      </c>
      <c r="N23" s="6">
        <v>14.633395263083251</v>
      </c>
    </row>
    <row r="24" spans="1:14">
      <c r="A24" s="2">
        <v>41395</v>
      </c>
      <c r="B24" s="5">
        <v>433</v>
      </c>
      <c r="C24" s="5">
        <f t="shared" si="0"/>
        <v>433</v>
      </c>
      <c r="D24" s="6">
        <v>25.820427535113431</v>
      </c>
      <c r="E24" s="6">
        <v>25.820427535113431</v>
      </c>
      <c r="F24" s="5">
        <v>6768747.5999999996</v>
      </c>
      <c r="G24" s="5">
        <v>7741.6</v>
      </c>
      <c r="H24" s="5">
        <v>4579394</v>
      </c>
      <c r="I24" s="5">
        <v>5314</v>
      </c>
      <c r="J24" s="5">
        <v>4579394</v>
      </c>
      <c r="K24" s="5">
        <v>5314</v>
      </c>
      <c r="L24" s="6">
        <v>17.2</v>
      </c>
      <c r="M24" s="6">
        <f>6.1267905261665+6.45</f>
        <v>12.576790526166501</v>
      </c>
      <c r="N24" s="6">
        <f>6.1267905261665+6.45</f>
        <v>12.576790526166501</v>
      </c>
    </row>
    <row r="25" spans="1:14">
      <c r="A25" s="2">
        <v>41427</v>
      </c>
      <c r="B25" s="5">
        <v>467</v>
      </c>
      <c r="C25" s="5">
        <f>B25</f>
        <v>467</v>
      </c>
      <c r="D25" s="6">
        <v>24.536595153573089</v>
      </c>
      <c r="E25" s="6">
        <v>24.536595153573089</v>
      </c>
      <c r="F25" s="5">
        <v>6371803.5999999996</v>
      </c>
      <c r="G25" s="5">
        <v>4213.6000000000004</v>
      </c>
      <c r="H25" s="5">
        <v>4182450</v>
      </c>
      <c r="I25" s="5">
        <v>1786</v>
      </c>
      <c r="J25" s="5">
        <v>4182450</v>
      </c>
      <c r="K25" s="5">
        <v>1786</v>
      </c>
      <c r="L25" s="6">
        <v>10.725106690218022</v>
      </c>
      <c r="M25" s="6">
        <v>6.1267905261665012</v>
      </c>
      <c r="N25" s="6">
        <v>6.1267905261665012</v>
      </c>
    </row>
    <row r="26" spans="1:14">
      <c r="A26" s="2">
        <v>41456</v>
      </c>
      <c r="B26" s="5">
        <v>510</v>
      </c>
      <c r="C26" s="5">
        <f>B26</f>
        <v>510</v>
      </c>
      <c r="D26" s="6">
        <v>15.126612601694157</v>
      </c>
      <c r="E26" s="6">
        <v>15.126612601694157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6">
        <v>0</v>
      </c>
      <c r="M26" s="6">
        <v>0</v>
      </c>
      <c r="N26" s="6">
        <v>0</v>
      </c>
    </row>
    <row r="27" spans="1:14">
      <c r="A27" s="2">
        <v>41487</v>
      </c>
      <c r="B27" s="5">
        <v>0</v>
      </c>
      <c r="C27" s="5">
        <v>0</v>
      </c>
      <c r="D27" s="6">
        <v>0</v>
      </c>
      <c r="E27" s="6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6">
        <v>0</v>
      </c>
      <c r="M27" s="6">
        <v>0</v>
      </c>
      <c r="N27" s="6">
        <v>0</v>
      </c>
    </row>
    <row r="28" spans="1:14">
      <c r="A28" s="2">
        <v>41518</v>
      </c>
      <c r="B28" s="5">
        <v>0</v>
      </c>
      <c r="C28" s="5">
        <f t="shared" si="0"/>
        <v>0</v>
      </c>
      <c r="D28" s="6">
        <v>0</v>
      </c>
      <c r="E28" s="6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6">
        <v>0</v>
      </c>
      <c r="M28" s="6">
        <v>0</v>
      </c>
      <c r="N28" s="6">
        <v>0</v>
      </c>
    </row>
    <row r="29" spans="1:14">
      <c r="A29" s="2">
        <v>41548</v>
      </c>
      <c r="B29" s="5">
        <v>0</v>
      </c>
      <c r="C29" s="5"/>
      <c r="D29" s="6">
        <v>0</v>
      </c>
      <c r="E29" s="6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6">
        <v>0</v>
      </c>
      <c r="M29" s="6">
        <v>0</v>
      </c>
      <c r="N29" s="6">
        <v>0</v>
      </c>
    </row>
    <row r="30" spans="1:14">
      <c r="A30" s="2">
        <v>41579</v>
      </c>
      <c r="B30" s="5">
        <v>615</v>
      </c>
      <c r="C30" s="5">
        <v>600</v>
      </c>
      <c r="D30" s="6">
        <v>51.385294155567998</v>
      </c>
      <c r="E30" s="6">
        <v>46.362537873415889</v>
      </c>
      <c r="F30" s="5">
        <v>4069701</v>
      </c>
      <c r="G30" s="5">
        <v>9617</v>
      </c>
      <c r="H30" s="5">
        <v>4069701</v>
      </c>
      <c r="I30" s="5">
        <v>9617</v>
      </c>
      <c r="J30" s="5">
        <v>4069701</v>
      </c>
      <c r="K30" s="5">
        <v>9617</v>
      </c>
      <c r="L30" s="6">
        <v>25.747476180038937</v>
      </c>
      <c r="M30" s="6">
        <v>25.747476180038937</v>
      </c>
      <c r="N30" s="6">
        <v>25.747476180038937</v>
      </c>
    </row>
    <row r="31" spans="1:14">
      <c r="A31" s="2">
        <v>41609</v>
      </c>
      <c r="B31" s="5">
        <v>697</v>
      </c>
      <c r="C31" s="5">
        <f>268+150</f>
        <v>418</v>
      </c>
      <c r="D31" s="6">
        <v>26.204002011320117</v>
      </c>
      <c r="E31" s="6">
        <v>24.230200745219886</v>
      </c>
      <c r="F31" s="5">
        <v>1268684</v>
      </c>
      <c r="G31" s="5">
        <v>191.5</v>
      </c>
      <c r="H31" s="5">
        <v>1268684</v>
      </c>
      <c r="I31" s="5">
        <v>191.5</v>
      </c>
      <c r="J31" s="5">
        <v>1268684</v>
      </c>
      <c r="K31" s="5">
        <v>191.5</v>
      </c>
      <c r="L31" s="6">
        <v>3.8292440788540629</v>
      </c>
      <c r="M31" s="6">
        <v>3.8292440788540629</v>
      </c>
      <c r="N31" s="6">
        <v>3.8292440788540629</v>
      </c>
    </row>
    <row r="32" spans="1:14">
      <c r="A32" s="2">
        <v>41640</v>
      </c>
      <c r="B32" s="5">
        <v>348</v>
      </c>
      <c r="C32" s="5">
        <v>338</v>
      </c>
      <c r="D32" s="6">
        <v>19.667637085648714</v>
      </c>
      <c r="E32" s="6">
        <v>17.689838965459447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6">
        <v>0</v>
      </c>
      <c r="M32" s="6">
        <v>0</v>
      </c>
      <c r="N32" s="6">
        <v>0</v>
      </c>
    </row>
    <row r="33" spans="1:14">
      <c r="A33" s="2">
        <v>41671</v>
      </c>
      <c r="B33" s="5">
        <v>358</v>
      </c>
      <c r="C33" s="5">
        <v>326</v>
      </c>
      <c r="D33" s="6">
        <v>15.903376697051351</v>
      </c>
      <c r="E33" s="6">
        <v>14.296899214811567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6">
        <v>0</v>
      </c>
      <c r="M33" s="6">
        <v>0</v>
      </c>
      <c r="N33" s="6">
        <v>0</v>
      </c>
    </row>
    <row r="34" spans="1:14">
      <c r="A34" s="2">
        <v>41699</v>
      </c>
      <c r="B34" s="5">
        <v>662</v>
      </c>
      <c r="C34" s="5">
        <v>636</v>
      </c>
      <c r="D34" s="6">
        <v>49.586108998078934</v>
      </c>
      <c r="E34" s="6">
        <v>47.044238728226816</v>
      </c>
      <c r="F34" s="5">
        <v>9250579</v>
      </c>
      <c r="G34" s="5">
        <v>58615</v>
      </c>
      <c r="H34" s="5">
        <v>5515397</v>
      </c>
      <c r="I34" s="5">
        <v>15801</v>
      </c>
      <c r="J34" s="5">
        <v>5515397</v>
      </c>
      <c r="K34" s="5">
        <v>15801</v>
      </c>
      <c r="L34" s="6">
        <v>19.327754928378951</v>
      </c>
      <c r="M34" s="6">
        <v>10.983483967457872</v>
      </c>
      <c r="N34" s="6">
        <v>10.983483967457872</v>
      </c>
    </row>
    <row r="35" spans="1:14">
      <c r="A35" s="2">
        <v>41730</v>
      </c>
      <c r="B35" s="5">
        <v>517</v>
      </c>
      <c r="C35" s="5">
        <v>505</v>
      </c>
      <c r="D35" s="6">
        <v>34.232651719291916</v>
      </c>
      <c r="E35" s="6">
        <v>32.503303206508427</v>
      </c>
      <c r="F35" s="5">
        <v>3009800</v>
      </c>
      <c r="G35" s="5">
        <v>1942</v>
      </c>
      <c r="H35" s="5">
        <v>3009800</v>
      </c>
      <c r="I35" s="5">
        <v>1942</v>
      </c>
      <c r="J35" s="5">
        <v>3009800</v>
      </c>
      <c r="K35" s="5">
        <v>1942</v>
      </c>
      <c r="L35" s="6">
        <v>1.6866724255747088</v>
      </c>
      <c r="M35" s="6">
        <v>1.6866724255747088</v>
      </c>
      <c r="N35" s="6">
        <v>1.6866724255747088</v>
      </c>
    </row>
    <row r="36" spans="1:14">
      <c r="A36" s="2">
        <v>41760</v>
      </c>
      <c r="B36" s="5">
        <v>326</v>
      </c>
      <c r="C36" s="5">
        <v>314</v>
      </c>
      <c r="D36" s="6">
        <v>29.4048555330643</v>
      </c>
      <c r="E36" s="6">
        <v>28.01936540271528</v>
      </c>
      <c r="F36" s="5">
        <v>6905732</v>
      </c>
      <c r="G36" s="5">
        <v>60041</v>
      </c>
      <c r="H36" s="5">
        <v>1509125</v>
      </c>
      <c r="I36" s="5">
        <v>8374</v>
      </c>
      <c r="J36" s="5">
        <v>1509125</v>
      </c>
      <c r="K36" s="5">
        <v>8374</v>
      </c>
      <c r="L36" s="6">
        <v>14.18238547723727</v>
      </c>
      <c r="M36" s="6">
        <v>7.9937081780791885</v>
      </c>
      <c r="N36" s="6">
        <v>7.9937081780791885</v>
      </c>
    </row>
    <row r="37" spans="1:14" s="16" customFormat="1">
      <c r="A37" s="17">
        <v>41791</v>
      </c>
      <c r="B37" s="11">
        <v>465</v>
      </c>
      <c r="C37" s="11">
        <v>418</v>
      </c>
      <c r="D37" s="12">
        <v>18.804570596046982</v>
      </c>
      <c r="E37" s="12">
        <v>16.868417116849962</v>
      </c>
      <c r="F37" s="11">
        <v>1509125</v>
      </c>
      <c r="G37" s="11">
        <v>8374</v>
      </c>
      <c r="H37" s="11">
        <v>1509125</v>
      </c>
      <c r="I37" s="11">
        <v>8374</v>
      </c>
      <c r="J37" s="11">
        <v>1509125</v>
      </c>
      <c r="K37" s="11">
        <v>8374</v>
      </c>
      <c r="L37" s="12">
        <v>7.9937081780791885</v>
      </c>
      <c r="M37" s="12">
        <v>7.9937081780791885</v>
      </c>
      <c r="N37" s="12">
        <v>7.9937081780791885</v>
      </c>
    </row>
  </sheetData>
  <phoneticPr fontId="7" type="noConversion"/>
  <conditionalFormatting sqref="B2:N3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Brand</vt:lpstr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denise_man</dc:creator>
  <cp:lastModifiedBy>archana balasubramanian</cp:lastModifiedBy>
  <dcterms:created xsi:type="dcterms:W3CDTF">2014-12-01T04:11:47Z</dcterms:created>
  <dcterms:modified xsi:type="dcterms:W3CDTF">2024-11-05T13:59:32Z</dcterms:modified>
</cp:coreProperties>
</file>