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4060" yWindow="4740" windowWidth="19760" windowHeight="11260"/>
  </bookViews>
  <sheets>
    <sheet name="class_resources_StructuredCred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8" i="1" l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J58" i="1"/>
  <c r="F61" i="1"/>
  <c r="H62" i="1"/>
  <c r="F60" i="1"/>
  <c r="F55" i="1"/>
  <c r="F59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E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E53" i="1"/>
  <c r="E47" i="1"/>
  <c r="F49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F47" i="1"/>
  <c r="W43" i="1"/>
  <c r="X43" i="1"/>
  <c r="V43" i="1"/>
  <c r="V44" i="1"/>
  <c r="W44" i="1"/>
  <c r="V45" i="1"/>
  <c r="W45" i="1"/>
  <c r="W42" i="1"/>
  <c r="U43" i="1"/>
  <c r="U44" i="1"/>
  <c r="U45" i="1"/>
  <c r="V42" i="1"/>
  <c r="T42" i="1"/>
  <c r="U42" i="1"/>
  <c r="T43" i="1"/>
  <c r="T44" i="1"/>
  <c r="T45" i="1"/>
  <c r="U41" i="1"/>
  <c r="S41" i="1"/>
  <c r="T41" i="1"/>
  <c r="S42" i="1"/>
  <c r="S43" i="1"/>
  <c r="S44" i="1"/>
  <c r="S45" i="1"/>
  <c r="T40" i="1"/>
  <c r="R40" i="1"/>
  <c r="S40" i="1"/>
  <c r="R41" i="1"/>
  <c r="R42" i="1"/>
  <c r="R43" i="1"/>
  <c r="R44" i="1"/>
  <c r="R45" i="1"/>
  <c r="S39" i="1"/>
  <c r="Q39" i="1"/>
  <c r="R39" i="1"/>
  <c r="Q40" i="1"/>
  <c r="Q41" i="1"/>
  <c r="Q42" i="1"/>
  <c r="Q43" i="1"/>
  <c r="Q44" i="1"/>
  <c r="Q45" i="1"/>
  <c r="R38" i="1"/>
  <c r="P38" i="1"/>
  <c r="Q38" i="1"/>
  <c r="P39" i="1"/>
  <c r="P40" i="1"/>
  <c r="P41" i="1"/>
  <c r="P42" i="1"/>
  <c r="P43" i="1"/>
  <c r="P44" i="1"/>
  <c r="P45" i="1"/>
  <c r="Q37" i="1"/>
  <c r="O37" i="1"/>
  <c r="P37" i="1"/>
  <c r="O38" i="1"/>
  <c r="O39" i="1"/>
  <c r="O40" i="1"/>
  <c r="O41" i="1"/>
  <c r="O42" i="1"/>
  <c r="O43" i="1"/>
  <c r="O44" i="1"/>
  <c r="O45" i="1"/>
  <c r="P36" i="1"/>
  <c r="N36" i="1"/>
  <c r="O36" i="1"/>
  <c r="N37" i="1"/>
  <c r="N38" i="1"/>
  <c r="N39" i="1"/>
  <c r="N40" i="1"/>
  <c r="N41" i="1"/>
  <c r="N42" i="1"/>
  <c r="N43" i="1"/>
  <c r="N44" i="1"/>
  <c r="N45" i="1"/>
  <c r="O35" i="1"/>
  <c r="M35" i="1"/>
  <c r="N35" i="1"/>
  <c r="M36" i="1"/>
  <c r="M37" i="1"/>
  <c r="M38" i="1"/>
  <c r="M39" i="1"/>
  <c r="M40" i="1"/>
  <c r="M41" i="1"/>
  <c r="M42" i="1"/>
  <c r="M43" i="1"/>
  <c r="M44" i="1"/>
  <c r="M45" i="1"/>
  <c r="N34" i="1"/>
  <c r="L34" i="1"/>
  <c r="M34" i="1"/>
  <c r="L35" i="1"/>
  <c r="L36" i="1"/>
  <c r="L37" i="1"/>
  <c r="L38" i="1"/>
  <c r="L39" i="1"/>
  <c r="L40" i="1"/>
  <c r="L41" i="1"/>
  <c r="L42" i="1"/>
  <c r="L43" i="1"/>
  <c r="L44" i="1"/>
  <c r="L45" i="1"/>
  <c r="M33" i="1"/>
  <c r="K33" i="1"/>
  <c r="L33" i="1"/>
  <c r="K34" i="1"/>
  <c r="K35" i="1"/>
  <c r="K36" i="1"/>
  <c r="K37" i="1"/>
  <c r="K38" i="1"/>
  <c r="K39" i="1"/>
  <c r="K40" i="1"/>
  <c r="K41" i="1"/>
  <c r="K42" i="1"/>
  <c r="K43" i="1"/>
  <c r="K44" i="1"/>
  <c r="K45" i="1"/>
  <c r="L32" i="1"/>
  <c r="J32" i="1"/>
  <c r="K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K31" i="1"/>
  <c r="I43" i="1"/>
  <c r="I44" i="1"/>
  <c r="I45" i="1"/>
  <c r="I31" i="1"/>
  <c r="J31" i="1"/>
  <c r="I32" i="1"/>
  <c r="I33" i="1"/>
  <c r="I34" i="1"/>
  <c r="I35" i="1"/>
  <c r="I36" i="1"/>
  <c r="I37" i="1"/>
  <c r="I38" i="1"/>
  <c r="I39" i="1"/>
  <c r="I40" i="1"/>
  <c r="I41" i="1"/>
  <c r="I42" i="1"/>
  <c r="J30" i="1"/>
  <c r="I30" i="1"/>
  <c r="I29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8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F28" i="1"/>
  <c r="G27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7" i="1"/>
  <c r="X44" i="1"/>
  <c r="X45" i="1"/>
  <c r="Y45" i="1"/>
  <c r="U35" i="1"/>
  <c r="U36" i="1"/>
  <c r="U37" i="1"/>
  <c r="U38" i="1"/>
  <c r="U39" i="1"/>
  <c r="U40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7" i="1"/>
  <c r="C26" i="1"/>
  <c r="E26" i="1"/>
  <c r="E27" i="1"/>
  <c r="F26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</calcChain>
</file>

<file path=xl/sharedStrings.xml><?xml version="1.0" encoding="utf-8"?>
<sst xmlns="http://schemas.openxmlformats.org/spreadsheetml/2006/main" count="2" uniqueCount="2">
  <si>
    <t>Credit #</t>
  </si>
  <si>
    <t>Default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</si>
</sst>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"/>
  <sheetViews>
    <sheetView showGridLines="0" tabSelected="1" topLeftCell="A45" workbookViewId="0">
      <selection activeCell="J58" sqref="J58:Y58"/>
    </sheetView>
  </sheetViews>
  <sheetFormatPr baseColWidth="10" defaultColWidth="8.83203125" defaultRowHeight="14" x14ac:dyDescent="0"/>
  <cols>
    <col min="1" max="1" width="14.33203125" bestFit="1" customWidth="1"/>
    <col min="2" max="2" width="12" bestFit="1" customWidth="1"/>
    <col min="3" max="3" width="12.1640625" style="1" customWidth="1"/>
  </cols>
  <sheetData>
    <row r="1" spans="2:22" ht="15" thickBot="1"/>
    <row r="2" spans="2:22" ht="15" thickBot="1">
      <c r="B2" s="2" t="s">
        <v>0</v>
      </c>
      <c r="C2" s="9" t="s">
        <v>1</v>
      </c>
    </row>
    <row r="3" spans="2:22">
      <c r="B3" s="3">
        <v>1</v>
      </c>
      <c r="C3" s="4">
        <v>0.2</v>
      </c>
      <c r="D3" s="4">
        <v>0.2</v>
      </c>
      <c r="E3" s="4">
        <v>0.2</v>
      </c>
      <c r="F3" s="4">
        <v>0.2</v>
      </c>
      <c r="G3" s="4">
        <v>0.2</v>
      </c>
      <c r="H3" s="4">
        <v>0.2</v>
      </c>
      <c r="I3" s="4">
        <v>0.2</v>
      </c>
      <c r="J3" s="4">
        <v>0.2</v>
      </c>
      <c r="K3" s="4">
        <v>0.2</v>
      </c>
      <c r="L3" s="4">
        <v>0.2</v>
      </c>
      <c r="M3" s="4">
        <v>0.2</v>
      </c>
      <c r="N3" s="4">
        <v>0.2</v>
      </c>
      <c r="O3" s="4">
        <v>0.2</v>
      </c>
      <c r="P3" s="4">
        <v>0.2</v>
      </c>
      <c r="Q3" s="4">
        <v>0.2</v>
      </c>
      <c r="R3" s="4">
        <v>0.2</v>
      </c>
      <c r="S3" s="4">
        <v>0.2</v>
      </c>
      <c r="T3">
        <v>1.4999999999999999E-2</v>
      </c>
      <c r="U3">
        <v>0.2</v>
      </c>
      <c r="V3">
        <v>0.03</v>
      </c>
    </row>
    <row r="4" spans="2:22">
      <c r="B4" s="5">
        <v>2</v>
      </c>
      <c r="C4" s="6">
        <v>0.2</v>
      </c>
      <c r="D4" s="6">
        <v>0.2</v>
      </c>
      <c r="E4" s="6">
        <v>0.2</v>
      </c>
      <c r="F4" s="6">
        <v>0.2</v>
      </c>
      <c r="G4" s="6">
        <v>0.2</v>
      </c>
      <c r="H4" s="6">
        <v>0.2</v>
      </c>
      <c r="I4" s="6">
        <v>0.2</v>
      </c>
      <c r="J4" s="6">
        <v>0.2</v>
      </c>
      <c r="K4" s="6">
        <v>0.2</v>
      </c>
      <c r="L4" s="6">
        <v>0.2</v>
      </c>
      <c r="M4" s="6">
        <v>0.2</v>
      </c>
      <c r="N4" s="6">
        <v>0.2</v>
      </c>
      <c r="O4" s="6">
        <v>0.2</v>
      </c>
      <c r="P4" s="6">
        <v>0.2</v>
      </c>
      <c r="Q4" s="6">
        <v>0.2</v>
      </c>
      <c r="R4" s="6">
        <v>0.2</v>
      </c>
      <c r="S4" s="6">
        <v>0.2</v>
      </c>
    </row>
    <row r="5" spans="2:22">
      <c r="B5" s="5">
        <f>B4+1</f>
        <v>3</v>
      </c>
      <c r="C5" s="6">
        <v>0.06</v>
      </c>
      <c r="D5" s="6">
        <v>0.06</v>
      </c>
      <c r="E5" s="6">
        <v>0.06</v>
      </c>
      <c r="F5" s="6">
        <v>0.06</v>
      </c>
      <c r="G5" s="6">
        <v>0.06</v>
      </c>
      <c r="H5" s="6">
        <v>0.06</v>
      </c>
      <c r="I5" s="6">
        <v>0.06</v>
      </c>
      <c r="J5" s="6">
        <v>0.06</v>
      </c>
      <c r="K5" s="6">
        <v>0.06</v>
      </c>
      <c r="L5" s="6">
        <v>0.06</v>
      </c>
      <c r="M5" s="6">
        <v>0.06</v>
      </c>
      <c r="N5" s="6">
        <v>0.06</v>
      </c>
      <c r="O5" s="6">
        <v>0.06</v>
      </c>
      <c r="P5" s="6">
        <v>0.06</v>
      </c>
      <c r="Q5" s="6">
        <v>0.06</v>
      </c>
      <c r="R5" s="6">
        <v>0.06</v>
      </c>
      <c r="S5" s="6">
        <v>0.06</v>
      </c>
    </row>
    <row r="6" spans="2:22">
      <c r="B6" s="5">
        <f t="shared" ref="B6:B22" si="0">B5+1</f>
        <v>4</v>
      </c>
      <c r="C6" s="6">
        <v>0.3</v>
      </c>
      <c r="D6" s="6">
        <v>0.3</v>
      </c>
      <c r="E6" s="6">
        <v>0.3</v>
      </c>
      <c r="F6" s="6">
        <v>0.3</v>
      </c>
      <c r="G6" s="6">
        <v>0.3</v>
      </c>
      <c r="H6" s="6">
        <v>0.3</v>
      </c>
      <c r="I6" s="6">
        <v>0.3</v>
      </c>
      <c r="J6" s="6">
        <v>0.3</v>
      </c>
      <c r="K6" s="6">
        <v>0.3</v>
      </c>
      <c r="L6" s="6">
        <v>0.3</v>
      </c>
      <c r="M6" s="6">
        <v>0.3</v>
      </c>
      <c r="N6" s="6">
        <v>0.3</v>
      </c>
      <c r="O6" s="6">
        <v>0.3</v>
      </c>
      <c r="P6" s="6">
        <v>0.3</v>
      </c>
      <c r="Q6" s="6">
        <v>0.3</v>
      </c>
      <c r="R6" s="6">
        <v>0.3</v>
      </c>
      <c r="S6" s="6">
        <v>0.3</v>
      </c>
    </row>
    <row r="7" spans="2:22">
      <c r="B7" s="5">
        <f t="shared" si="0"/>
        <v>5</v>
      </c>
      <c r="C7" s="6">
        <v>0.4</v>
      </c>
      <c r="D7" s="6">
        <v>0.4</v>
      </c>
      <c r="E7" s="6">
        <v>0.4</v>
      </c>
      <c r="F7" s="6">
        <v>0.4</v>
      </c>
      <c r="G7" s="6">
        <v>0.4</v>
      </c>
      <c r="H7" s="6">
        <v>0.4</v>
      </c>
      <c r="I7" s="6">
        <v>0.4</v>
      </c>
      <c r="J7" s="6">
        <v>0.4</v>
      </c>
      <c r="K7" s="6">
        <v>0.4</v>
      </c>
      <c r="L7" s="6">
        <v>0.4</v>
      </c>
      <c r="M7" s="6">
        <v>0.4</v>
      </c>
      <c r="N7" s="6">
        <v>0.4</v>
      </c>
      <c r="O7" s="6">
        <v>0.4</v>
      </c>
      <c r="P7" s="6">
        <v>0.4</v>
      </c>
      <c r="Q7" s="6">
        <v>0.4</v>
      </c>
      <c r="R7" s="6">
        <v>0.4</v>
      </c>
      <c r="S7" s="6">
        <v>0.4</v>
      </c>
    </row>
    <row r="8" spans="2:22">
      <c r="B8" s="5">
        <f t="shared" si="0"/>
        <v>6</v>
      </c>
      <c r="C8" s="6">
        <v>0.65</v>
      </c>
      <c r="D8" s="6">
        <v>0.65</v>
      </c>
      <c r="E8" s="6">
        <v>0.65</v>
      </c>
      <c r="F8" s="6">
        <v>0.65</v>
      </c>
      <c r="G8" s="6">
        <v>0.65</v>
      </c>
      <c r="H8" s="6">
        <v>0.65</v>
      </c>
      <c r="I8" s="6">
        <v>0.65</v>
      </c>
      <c r="J8" s="6">
        <v>0.65</v>
      </c>
      <c r="K8" s="6">
        <v>0.65</v>
      </c>
      <c r="L8" s="6">
        <v>0.65</v>
      </c>
      <c r="M8" s="6">
        <v>0.65</v>
      </c>
      <c r="N8" s="6">
        <v>0.65</v>
      </c>
      <c r="O8" s="6">
        <v>0.65</v>
      </c>
      <c r="P8" s="6">
        <v>0.65</v>
      </c>
      <c r="Q8" s="6">
        <v>0.65</v>
      </c>
      <c r="R8" s="6">
        <v>0.65</v>
      </c>
      <c r="S8" s="6">
        <v>0.65</v>
      </c>
    </row>
    <row r="9" spans="2:22">
      <c r="B9" s="5">
        <f t="shared" si="0"/>
        <v>7</v>
      </c>
      <c r="C9" s="6">
        <v>0.3</v>
      </c>
      <c r="D9" s="6">
        <v>0.3</v>
      </c>
      <c r="E9" s="6">
        <v>0.3</v>
      </c>
      <c r="F9" s="6">
        <v>0.3</v>
      </c>
      <c r="G9" s="6">
        <v>0.3</v>
      </c>
      <c r="H9" s="6">
        <v>0.3</v>
      </c>
      <c r="I9" s="6">
        <v>0.3</v>
      </c>
      <c r="J9" s="6">
        <v>0.3</v>
      </c>
      <c r="K9" s="6">
        <v>0.3</v>
      </c>
      <c r="L9" s="6">
        <v>0.3</v>
      </c>
      <c r="M9" s="6">
        <v>0.3</v>
      </c>
      <c r="N9" s="6">
        <v>0.3</v>
      </c>
      <c r="O9" s="6">
        <v>0.3</v>
      </c>
      <c r="P9" s="6">
        <v>0.3</v>
      </c>
      <c r="Q9" s="6">
        <v>0.3</v>
      </c>
      <c r="R9" s="6">
        <v>0.3</v>
      </c>
      <c r="S9" s="6">
        <v>0.3</v>
      </c>
    </row>
    <row r="10" spans="2:22">
      <c r="B10" s="5">
        <f t="shared" si="0"/>
        <v>8</v>
      </c>
      <c r="C10" s="6">
        <v>0.23</v>
      </c>
      <c r="D10" s="6">
        <v>0.23</v>
      </c>
      <c r="E10" s="6">
        <v>0.23</v>
      </c>
      <c r="F10" s="6">
        <v>0.23</v>
      </c>
      <c r="G10" s="6">
        <v>0.23</v>
      </c>
      <c r="H10" s="6">
        <v>0.23</v>
      </c>
      <c r="I10" s="6">
        <v>0.23</v>
      </c>
      <c r="J10" s="6">
        <v>0.23</v>
      </c>
      <c r="K10" s="6">
        <v>0.23</v>
      </c>
      <c r="L10" s="6">
        <v>0.23</v>
      </c>
      <c r="M10" s="6">
        <v>0.23</v>
      </c>
      <c r="N10" s="6">
        <v>0.23</v>
      </c>
      <c r="O10" s="6">
        <v>0.23</v>
      </c>
      <c r="P10" s="6">
        <v>0.23</v>
      </c>
      <c r="Q10" s="6">
        <v>0.23</v>
      </c>
      <c r="R10" s="6">
        <v>0.23</v>
      </c>
      <c r="S10" s="6">
        <v>0.23</v>
      </c>
    </row>
    <row r="11" spans="2:22">
      <c r="B11" s="5">
        <f t="shared" si="0"/>
        <v>9</v>
      </c>
      <c r="C11" s="6">
        <v>0.02</v>
      </c>
      <c r="D11" s="6">
        <v>0.02</v>
      </c>
      <c r="E11" s="6">
        <v>0.02</v>
      </c>
      <c r="F11" s="6">
        <v>0.02</v>
      </c>
      <c r="G11" s="6">
        <v>0.02</v>
      </c>
      <c r="H11" s="6">
        <v>0.02</v>
      </c>
      <c r="I11" s="6">
        <v>0.02</v>
      </c>
      <c r="J11" s="6">
        <v>0.02</v>
      </c>
      <c r="K11" s="6">
        <v>0.02</v>
      </c>
      <c r="L11" s="6">
        <v>0.02</v>
      </c>
      <c r="M11" s="6">
        <v>0.02</v>
      </c>
      <c r="N11" s="6">
        <v>0.02</v>
      </c>
      <c r="O11" s="6">
        <v>0.02</v>
      </c>
      <c r="P11" s="6">
        <v>0.02</v>
      </c>
      <c r="Q11" s="6">
        <v>0.02</v>
      </c>
      <c r="R11" s="6">
        <v>0.02</v>
      </c>
      <c r="S11" s="6">
        <v>0.02</v>
      </c>
    </row>
    <row r="12" spans="2:22">
      <c r="B12" s="5">
        <f t="shared" si="0"/>
        <v>10</v>
      </c>
      <c r="C12" s="6">
        <v>0.12</v>
      </c>
      <c r="D12" s="6">
        <v>0.12</v>
      </c>
      <c r="E12" s="6">
        <v>0.12</v>
      </c>
      <c r="F12" s="6">
        <v>0.12</v>
      </c>
      <c r="G12" s="6">
        <v>0.12</v>
      </c>
      <c r="H12" s="6">
        <v>0.12</v>
      </c>
      <c r="I12" s="6">
        <v>0.12</v>
      </c>
      <c r="J12" s="6">
        <v>0.12</v>
      </c>
      <c r="K12" s="6">
        <v>0.12</v>
      </c>
      <c r="L12" s="6">
        <v>0.12</v>
      </c>
      <c r="M12" s="6">
        <v>0.12</v>
      </c>
      <c r="N12" s="6">
        <v>0.12</v>
      </c>
      <c r="O12" s="6">
        <v>0.12</v>
      </c>
      <c r="P12" s="6">
        <v>0.12</v>
      </c>
      <c r="Q12" s="6">
        <v>0.12</v>
      </c>
      <c r="R12" s="6">
        <v>0.12</v>
      </c>
      <c r="S12" s="6">
        <v>0.12</v>
      </c>
    </row>
    <row r="13" spans="2:22">
      <c r="B13" s="5">
        <f t="shared" si="0"/>
        <v>11</v>
      </c>
      <c r="C13" s="6">
        <v>0.13400000000000001</v>
      </c>
      <c r="D13" s="6">
        <v>0.13400000000000001</v>
      </c>
      <c r="E13" s="6">
        <v>0.13400000000000001</v>
      </c>
      <c r="F13" s="6">
        <v>0.13400000000000001</v>
      </c>
      <c r="G13" s="6">
        <v>0.13400000000000001</v>
      </c>
      <c r="H13" s="6">
        <v>0.13400000000000001</v>
      </c>
      <c r="I13" s="6">
        <v>0.13400000000000001</v>
      </c>
      <c r="J13" s="6">
        <v>0.13400000000000001</v>
      </c>
      <c r="K13" s="6">
        <v>0.13400000000000001</v>
      </c>
      <c r="L13" s="6">
        <v>0.13400000000000001</v>
      </c>
      <c r="M13" s="6">
        <v>0.13400000000000001</v>
      </c>
      <c r="N13" s="6">
        <v>0.13400000000000001</v>
      </c>
      <c r="O13" s="6">
        <v>0.13400000000000001</v>
      </c>
      <c r="P13" s="6">
        <v>0.13400000000000001</v>
      </c>
      <c r="Q13" s="6">
        <v>0.13400000000000001</v>
      </c>
      <c r="R13" s="6">
        <v>0.13400000000000001</v>
      </c>
      <c r="S13" s="6">
        <v>0.13400000000000001</v>
      </c>
    </row>
    <row r="14" spans="2:22">
      <c r="B14" s="5">
        <f t="shared" si="0"/>
        <v>12</v>
      </c>
      <c r="C14" s="6">
        <v>0.21</v>
      </c>
      <c r="D14" s="6">
        <v>0.21</v>
      </c>
      <c r="E14" s="6">
        <v>0.21</v>
      </c>
      <c r="F14" s="6">
        <v>0.21</v>
      </c>
      <c r="G14" s="6">
        <v>0.21</v>
      </c>
      <c r="H14" s="6">
        <v>0.21</v>
      </c>
      <c r="I14" s="6">
        <v>0.21</v>
      </c>
      <c r="J14" s="6">
        <v>0.21</v>
      </c>
      <c r="K14" s="6">
        <v>0.21</v>
      </c>
      <c r="L14" s="6">
        <v>0.21</v>
      </c>
      <c r="M14" s="6">
        <v>0.21</v>
      </c>
      <c r="N14" s="6">
        <v>0.21</v>
      </c>
      <c r="O14" s="6">
        <v>0.21</v>
      </c>
      <c r="P14" s="6">
        <v>0.21</v>
      </c>
      <c r="Q14" s="6">
        <v>0.21</v>
      </c>
      <c r="R14" s="6">
        <v>0.21</v>
      </c>
      <c r="S14" s="6">
        <v>0.21</v>
      </c>
    </row>
    <row r="15" spans="2:22">
      <c r="B15" s="5">
        <f t="shared" si="0"/>
        <v>13</v>
      </c>
      <c r="C15" s="6">
        <v>0.08</v>
      </c>
      <c r="D15" s="6">
        <v>0.08</v>
      </c>
      <c r="E15" s="6">
        <v>0.08</v>
      </c>
      <c r="F15" s="6">
        <v>0.08</v>
      </c>
      <c r="G15" s="6">
        <v>0.08</v>
      </c>
      <c r="H15" s="6">
        <v>0.08</v>
      </c>
      <c r="I15" s="6">
        <v>0.08</v>
      </c>
      <c r="J15" s="6">
        <v>0.08</v>
      </c>
      <c r="K15" s="6">
        <v>0.08</v>
      </c>
      <c r="L15" s="6">
        <v>0.08</v>
      </c>
      <c r="M15" s="6">
        <v>0.08</v>
      </c>
      <c r="N15" s="6">
        <v>0.08</v>
      </c>
      <c r="O15" s="6">
        <v>0.08</v>
      </c>
      <c r="P15" s="6">
        <v>0.08</v>
      </c>
      <c r="Q15" s="6">
        <v>0.08</v>
      </c>
      <c r="R15" s="6">
        <v>0.08</v>
      </c>
      <c r="S15" s="6">
        <v>0.08</v>
      </c>
    </row>
    <row r="16" spans="2:22">
      <c r="B16" s="5">
        <f t="shared" si="0"/>
        <v>14</v>
      </c>
      <c r="C16" s="6">
        <v>0.1</v>
      </c>
      <c r="D16" s="6">
        <v>0.1</v>
      </c>
      <c r="E16" s="6">
        <v>0.1</v>
      </c>
      <c r="F16" s="6">
        <v>0.1</v>
      </c>
      <c r="G16" s="6">
        <v>0.1</v>
      </c>
      <c r="H16" s="6">
        <v>0.1</v>
      </c>
      <c r="I16" s="6">
        <v>0.1</v>
      </c>
      <c r="J16" s="6">
        <v>0.1</v>
      </c>
      <c r="K16" s="6">
        <v>0.1</v>
      </c>
      <c r="L16" s="6">
        <v>0.1</v>
      </c>
      <c r="M16" s="6">
        <v>0.1</v>
      </c>
      <c r="N16" s="6">
        <v>0.1</v>
      </c>
      <c r="O16" s="6">
        <v>0.1</v>
      </c>
      <c r="P16" s="6">
        <v>0.1</v>
      </c>
      <c r="Q16" s="6">
        <v>0.1</v>
      </c>
      <c r="R16" s="6">
        <v>0.1</v>
      </c>
      <c r="S16" s="6">
        <v>0.1</v>
      </c>
    </row>
    <row r="17" spans="2:25">
      <c r="B17" s="5">
        <f t="shared" si="0"/>
        <v>15</v>
      </c>
      <c r="C17" s="6">
        <v>0.1</v>
      </c>
      <c r="D17" s="6">
        <v>0.1</v>
      </c>
      <c r="E17" s="6">
        <v>0.1</v>
      </c>
      <c r="F17" s="6">
        <v>0.1</v>
      </c>
      <c r="G17" s="6">
        <v>0.1</v>
      </c>
      <c r="H17" s="6">
        <v>0.1</v>
      </c>
      <c r="I17" s="6">
        <v>0.1</v>
      </c>
      <c r="J17" s="6">
        <v>0.1</v>
      </c>
      <c r="K17" s="6">
        <v>0.1</v>
      </c>
      <c r="L17" s="6">
        <v>0.1</v>
      </c>
      <c r="M17" s="6">
        <v>0.1</v>
      </c>
      <c r="N17" s="6">
        <v>0.1</v>
      </c>
      <c r="O17" s="6">
        <v>0.1</v>
      </c>
      <c r="P17" s="6">
        <v>0.1</v>
      </c>
      <c r="Q17" s="6">
        <v>0.1</v>
      </c>
      <c r="R17" s="6">
        <v>0.1</v>
      </c>
      <c r="S17" s="6">
        <v>0.1</v>
      </c>
    </row>
    <row r="18" spans="2:25">
      <c r="B18" s="5">
        <f t="shared" si="0"/>
        <v>16</v>
      </c>
      <c r="C18" s="6">
        <v>0.02</v>
      </c>
      <c r="D18" s="6">
        <v>0.02</v>
      </c>
      <c r="E18" s="6">
        <v>0.02</v>
      </c>
      <c r="F18" s="6">
        <v>0.02</v>
      </c>
      <c r="G18" s="6">
        <v>0.02</v>
      </c>
      <c r="H18" s="6">
        <v>0.02</v>
      </c>
      <c r="I18" s="6">
        <v>0.02</v>
      </c>
      <c r="J18" s="6">
        <v>0.02</v>
      </c>
      <c r="K18" s="6">
        <v>0.02</v>
      </c>
      <c r="L18" s="6">
        <v>0.02</v>
      </c>
      <c r="M18" s="6">
        <v>0.02</v>
      </c>
      <c r="N18" s="6">
        <v>0.02</v>
      </c>
      <c r="O18" s="6">
        <v>0.02</v>
      </c>
      <c r="P18" s="6">
        <v>0.02</v>
      </c>
      <c r="Q18" s="6">
        <v>0.02</v>
      </c>
      <c r="R18" s="6">
        <v>0.02</v>
      </c>
      <c r="S18" s="6">
        <v>0.02</v>
      </c>
    </row>
    <row r="19" spans="2:25">
      <c r="B19" s="5">
        <f t="shared" si="0"/>
        <v>17</v>
      </c>
      <c r="C19" s="6">
        <v>0.3</v>
      </c>
      <c r="D19" s="6">
        <v>0.3</v>
      </c>
      <c r="E19" s="6">
        <v>0.3</v>
      </c>
      <c r="F19" s="6">
        <v>0.3</v>
      </c>
      <c r="G19" s="6">
        <v>0.3</v>
      </c>
      <c r="H19" s="6">
        <v>0.3</v>
      </c>
      <c r="I19" s="6">
        <v>0.3</v>
      </c>
      <c r="J19" s="6">
        <v>0.3</v>
      </c>
      <c r="K19" s="6">
        <v>0.3</v>
      </c>
      <c r="L19" s="6">
        <v>0.3</v>
      </c>
      <c r="M19" s="6">
        <v>0.3</v>
      </c>
      <c r="N19" s="6">
        <v>0.3</v>
      </c>
      <c r="O19" s="6">
        <v>0.3</v>
      </c>
      <c r="P19" s="6">
        <v>0.3</v>
      </c>
      <c r="Q19" s="6">
        <v>0.3</v>
      </c>
      <c r="R19" s="6">
        <v>0.3</v>
      </c>
      <c r="S19" s="6">
        <v>0.3</v>
      </c>
    </row>
    <row r="20" spans="2:25">
      <c r="B20" s="5">
        <f t="shared" si="0"/>
        <v>18</v>
      </c>
      <c r="C20" s="6">
        <v>1.4999999999999999E-2</v>
      </c>
      <c r="D20" s="6">
        <v>1.4999999999999999E-2</v>
      </c>
      <c r="E20" s="6">
        <v>1.4999999999999999E-2</v>
      </c>
      <c r="F20" s="6">
        <v>1.4999999999999999E-2</v>
      </c>
      <c r="G20" s="6">
        <v>1.4999999999999999E-2</v>
      </c>
      <c r="H20" s="6">
        <v>1.4999999999999999E-2</v>
      </c>
      <c r="I20" s="6">
        <v>1.4999999999999999E-2</v>
      </c>
      <c r="J20" s="6">
        <v>1.4999999999999999E-2</v>
      </c>
      <c r="K20" s="6">
        <v>1.4999999999999999E-2</v>
      </c>
      <c r="L20" s="6">
        <v>1.4999999999999999E-2</v>
      </c>
      <c r="M20" s="6">
        <v>1.4999999999999999E-2</v>
      </c>
      <c r="N20" s="6">
        <v>1.4999999999999999E-2</v>
      </c>
      <c r="O20" s="6">
        <v>1.4999999999999999E-2</v>
      </c>
      <c r="P20" s="6">
        <v>1.4999999999999999E-2</v>
      </c>
      <c r="Q20" s="6">
        <v>1.4999999999999999E-2</v>
      </c>
      <c r="R20" s="6">
        <v>1.4999999999999999E-2</v>
      </c>
      <c r="S20" s="6">
        <v>1.4999999999999999E-2</v>
      </c>
    </row>
    <row r="21" spans="2:25">
      <c r="B21" s="5">
        <f t="shared" si="0"/>
        <v>19</v>
      </c>
      <c r="C21" s="6">
        <v>0.2</v>
      </c>
      <c r="D21" s="6">
        <v>0.2</v>
      </c>
      <c r="E21" s="6">
        <v>0.2</v>
      </c>
      <c r="F21" s="6">
        <v>0.2</v>
      </c>
      <c r="G21" s="6">
        <v>0.2</v>
      </c>
      <c r="H21" s="6">
        <v>0.2</v>
      </c>
      <c r="I21" s="6">
        <v>0.2</v>
      </c>
      <c r="J21" s="6">
        <v>0.2</v>
      </c>
      <c r="K21" s="6">
        <v>0.2</v>
      </c>
      <c r="L21" s="6">
        <v>0.2</v>
      </c>
      <c r="M21" s="6">
        <v>0.2</v>
      </c>
      <c r="N21" s="6">
        <v>0.2</v>
      </c>
      <c r="O21" s="6">
        <v>0.2</v>
      </c>
      <c r="P21" s="6">
        <v>0.2</v>
      </c>
      <c r="Q21" s="6">
        <v>0.2</v>
      </c>
      <c r="R21" s="6">
        <v>0.2</v>
      </c>
      <c r="S21" s="6">
        <v>0.2</v>
      </c>
    </row>
    <row r="22" spans="2:25" ht="15" thickBot="1">
      <c r="B22" s="7">
        <f t="shared" si="0"/>
        <v>20</v>
      </c>
      <c r="C22" s="8">
        <v>0.03</v>
      </c>
      <c r="D22" s="8">
        <v>0.03</v>
      </c>
      <c r="E22" s="8">
        <v>0.03</v>
      </c>
      <c r="F22" s="8">
        <v>0.03</v>
      </c>
      <c r="G22" s="8">
        <v>0.03</v>
      </c>
      <c r="H22" s="8">
        <v>0.03</v>
      </c>
      <c r="I22" s="8">
        <v>0.03</v>
      </c>
      <c r="J22" s="8">
        <v>0.03</v>
      </c>
      <c r="K22" s="8">
        <v>0.03</v>
      </c>
      <c r="L22" s="8">
        <v>0.03</v>
      </c>
      <c r="M22" s="8">
        <v>0.03</v>
      </c>
      <c r="N22" s="8">
        <v>0.03</v>
      </c>
      <c r="O22" s="8">
        <v>0.03</v>
      </c>
      <c r="P22" s="8">
        <v>0.03</v>
      </c>
      <c r="Q22" s="8">
        <v>0.03</v>
      </c>
      <c r="R22" s="8">
        <v>0.03</v>
      </c>
      <c r="S22" s="8">
        <v>0.03</v>
      </c>
    </row>
    <row r="25" spans="2:25" ht="15" thickBot="1">
      <c r="E25">
        <v>0</v>
      </c>
      <c r="F25">
        <v>1</v>
      </c>
      <c r="G25">
        <v>2</v>
      </c>
      <c r="H25">
        <f>G25+1</f>
        <v>3</v>
      </c>
      <c r="I25">
        <f t="shared" ref="I25:Y25" si="1">H25+1</f>
        <v>4</v>
      </c>
      <c r="J25">
        <f t="shared" si="1"/>
        <v>5</v>
      </c>
      <c r="K25">
        <f t="shared" si="1"/>
        <v>6</v>
      </c>
      <c r="L25">
        <f t="shared" si="1"/>
        <v>7</v>
      </c>
      <c r="M25">
        <f t="shared" si="1"/>
        <v>8</v>
      </c>
      <c r="N25">
        <f t="shared" si="1"/>
        <v>9</v>
      </c>
      <c r="O25">
        <f t="shared" si="1"/>
        <v>10</v>
      </c>
      <c r="P25">
        <f t="shared" si="1"/>
        <v>11</v>
      </c>
      <c r="Q25">
        <f t="shared" si="1"/>
        <v>12</v>
      </c>
      <c r="R25">
        <f t="shared" si="1"/>
        <v>13</v>
      </c>
      <c r="S25">
        <f t="shared" si="1"/>
        <v>14</v>
      </c>
      <c r="T25">
        <f t="shared" si="1"/>
        <v>15</v>
      </c>
      <c r="U25">
        <f t="shared" si="1"/>
        <v>16</v>
      </c>
      <c r="V25">
        <f t="shared" si="1"/>
        <v>17</v>
      </c>
      <c r="W25">
        <f t="shared" si="1"/>
        <v>18</v>
      </c>
      <c r="X25">
        <f t="shared" si="1"/>
        <v>19</v>
      </c>
      <c r="Y25">
        <f t="shared" si="1"/>
        <v>20</v>
      </c>
    </row>
    <row r="26" spans="2:25">
      <c r="C26" s="1">
        <f>SUM(E26:Y26)</f>
        <v>1</v>
      </c>
      <c r="D26" s="3">
        <v>1</v>
      </c>
      <c r="E26" s="10">
        <f>1-C3</f>
        <v>0.8</v>
      </c>
      <c r="F26">
        <f>C3</f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2:25">
      <c r="C27" s="1">
        <f>SUM(E27:Y27)</f>
        <v>1.0000000000000002</v>
      </c>
      <c r="D27" s="5">
        <v>2</v>
      </c>
      <c r="E27" s="10">
        <f>E26*(1-C4)</f>
        <v>0.64000000000000012</v>
      </c>
      <c r="F27">
        <f>E26*C4+F26*(1-C4)</f>
        <v>0.32000000000000006</v>
      </c>
      <c r="G27">
        <f>F26*D4+G26*(1-D4)</f>
        <v>4.0000000000000008E-2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2:25">
      <c r="C28" s="1">
        <f t="shared" ref="C28:C45" si="2">SUM(E28:Y28)</f>
        <v>1.0000000000000002</v>
      </c>
      <c r="D28" s="5">
        <f>D27+1</f>
        <v>3</v>
      </c>
      <c r="E28" s="10">
        <f>E27*(1-C5)</f>
        <v>0.60160000000000013</v>
      </c>
      <c r="F28">
        <f>E27*C5+F27*(1-C5)</f>
        <v>0.33920000000000006</v>
      </c>
      <c r="G28">
        <f t="shared" ref="G28:J45" si="3">F27*D5+G27*(1-D5)</f>
        <v>5.680000000000001E-2</v>
      </c>
      <c r="H28">
        <f t="shared" si="3"/>
        <v>2.4000000000000002E-3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2:25">
      <c r="C29" s="1">
        <f t="shared" si="2"/>
        <v>1</v>
      </c>
      <c r="D29" s="5">
        <f t="shared" ref="D29:D45" si="4">D28+1</f>
        <v>4</v>
      </c>
      <c r="E29" s="10">
        <f>E28*(1-C6)</f>
        <v>0.42112000000000005</v>
      </c>
      <c r="F29">
        <f t="shared" ref="F28:F45" si="5">E28*C6+F28*(1-C6)</f>
        <v>0.41792000000000007</v>
      </c>
      <c r="G29">
        <f t="shared" si="3"/>
        <v>0.14152000000000003</v>
      </c>
      <c r="H29">
        <f t="shared" si="3"/>
        <v>1.8720000000000004E-2</v>
      </c>
      <c r="I29">
        <f t="shared" si="3"/>
        <v>7.2000000000000005E-4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2:25">
      <c r="C30" s="1">
        <f t="shared" si="2"/>
        <v>1.0000000000000002</v>
      </c>
      <c r="D30" s="5">
        <f t="shared" si="4"/>
        <v>5</v>
      </c>
      <c r="E30" s="10">
        <f>E29*(1-C7)</f>
        <v>0.25267200000000001</v>
      </c>
      <c r="F30">
        <f t="shared" si="5"/>
        <v>0.41920000000000007</v>
      </c>
      <c r="G30">
        <f t="shared" si="3"/>
        <v>0.25208000000000008</v>
      </c>
      <c r="H30">
        <f t="shared" si="3"/>
        <v>6.7840000000000025E-2</v>
      </c>
      <c r="I30">
        <f t="shared" si="3"/>
        <v>7.9200000000000017E-3</v>
      </c>
      <c r="J30">
        <f t="shared" si="3"/>
        <v>2.8800000000000001E-4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2:25">
      <c r="C31" s="1">
        <f t="shared" si="2"/>
        <v>1.0000000000000002</v>
      </c>
      <c r="D31" s="5">
        <f t="shared" si="4"/>
        <v>6</v>
      </c>
      <c r="E31" s="10">
        <f>E30*(1-C8)</f>
        <v>8.8435199999999992E-2</v>
      </c>
      <c r="F31">
        <f t="shared" si="5"/>
        <v>0.31095680000000003</v>
      </c>
      <c r="G31">
        <f t="shared" si="3"/>
        <v>0.36070800000000008</v>
      </c>
      <c r="H31">
        <f t="shared" si="3"/>
        <v>0.18759600000000007</v>
      </c>
      <c r="I31">
        <f t="shared" ref="I31:I43" si="6">H30*F8+I30*(1-F8)</f>
        <v>4.6868000000000021E-2</v>
      </c>
      <c r="J31">
        <f t="shared" ref="J31:K43" si="7">I30*G8+J30*(1-G8)</f>
        <v>5.2488000000000014E-3</v>
      </c>
      <c r="K31">
        <f t="shared" si="7"/>
        <v>1.8720000000000002E-4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2:25">
      <c r="C32" s="1">
        <f t="shared" si="2"/>
        <v>1</v>
      </c>
      <c r="D32" s="5">
        <f t="shared" si="4"/>
        <v>7</v>
      </c>
      <c r="E32" s="10">
        <f>E31*(1-C9)</f>
        <v>6.190463999999999E-2</v>
      </c>
      <c r="F32">
        <f t="shared" si="5"/>
        <v>0.24420032000000003</v>
      </c>
      <c r="G32">
        <f t="shared" si="3"/>
        <v>0.34578264000000003</v>
      </c>
      <c r="H32">
        <f t="shared" si="3"/>
        <v>0.23952960000000006</v>
      </c>
      <c r="I32">
        <f t="shared" si="6"/>
        <v>8.9086400000000038E-2</v>
      </c>
      <c r="J32">
        <f t="shared" ref="J32:J45" si="8">I31*G9+J31*(1-G9)</f>
        <v>1.7734560000000007E-2</v>
      </c>
      <c r="K32">
        <f t="shared" ref="K32:L45" si="9">J31*H9+K31*(1-H9)</f>
        <v>1.7056800000000004E-3</v>
      </c>
      <c r="L32">
        <f t="shared" si="9"/>
        <v>5.6160000000000004E-5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3:25">
      <c r="C33" s="1">
        <f t="shared" si="2"/>
        <v>1.0000000000000002</v>
      </c>
      <c r="D33" s="5">
        <f t="shared" si="4"/>
        <v>8</v>
      </c>
      <c r="E33" s="10">
        <f>E32*(1-C10)</f>
        <v>4.7666572799999994E-2</v>
      </c>
      <c r="F33">
        <f t="shared" si="5"/>
        <v>0.20227231360000003</v>
      </c>
      <c r="G33">
        <f t="shared" si="3"/>
        <v>0.32241870640000009</v>
      </c>
      <c r="H33">
        <f t="shared" si="3"/>
        <v>0.26396779920000008</v>
      </c>
      <c r="I33">
        <f t="shared" si="6"/>
        <v>0.12368833600000005</v>
      </c>
      <c r="J33">
        <f t="shared" si="8"/>
        <v>3.4145483200000014E-2</v>
      </c>
      <c r="K33">
        <f t="shared" ref="K33:K45" si="10">J32*H10+K32*(1-H10)</f>
        <v>5.3923224000000016E-3</v>
      </c>
      <c r="L33">
        <f t="shared" ref="L33:M45" si="11">K32*I10+L32*(1-I10)</f>
        <v>4.3554960000000012E-4</v>
      </c>
      <c r="M33">
        <f t="shared" si="11"/>
        <v>1.2916800000000001E-5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3:25">
      <c r="C34" s="1">
        <f t="shared" si="2"/>
        <v>1</v>
      </c>
      <c r="D34" s="5">
        <f t="shared" si="4"/>
        <v>9</v>
      </c>
      <c r="E34" s="10">
        <f>E33*(1-C11)</f>
        <v>4.6713241343999991E-2</v>
      </c>
      <c r="F34">
        <f t="shared" si="5"/>
        <v>0.19918019878400001</v>
      </c>
      <c r="G34">
        <f t="shared" si="3"/>
        <v>0.32001577854400004</v>
      </c>
      <c r="H34">
        <f t="shared" si="3"/>
        <v>0.26513681734400002</v>
      </c>
      <c r="I34">
        <f t="shared" si="6"/>
        <v>0.12649392526400005</v>
      </c>
      <c r="J34">
        <f t="shared" si="8"/>
        <v>3.593634025600001E-2</v>
      </c>
      <c r="K34">
        <f t="shared" si="10"/>
        <v>5.9673856160000023E-3</v>
      </c>
      <c r="L34">
        <f t="shared" ref="L34:L45" si="12">K33*I11+L33*(1-I11)</f>
        <v>5.3468505600000012E-4</v>
      </c>
      <c r="M34">
        <f t="shared" ref="M34:N45" si="13">L33*J11+M33*(1-J11)</f>
        <v>2.1369456000000006E-5</v>
      </c>
      <c r="N34">
        <f t="shared" si="13"/>
        <v>2.5833600000000002E-7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3:25">
      <c r="C35" s="1">
        <f t="shared" si="2"/>
        <v>1</v>
      </c>
      <c r="D35" s="5">
        <f t="shared" si="4"/>
        <v>10</v>
      </c>
      <c r="E35" s="10">
        <f>E34*(1-C12)</f>
        <v>4.1107652382719989E-2</v>
      </c>
      <c r="F35">
        <f t="shared" si="5"/>
        <v>0.18088416389119999</v>
      </c>
      <c r="G35">
        <f t="shared" si="3"/>
        <v>0.30551550897280005</v>
      </c>
      <c r="H35">
        <f t="shared" si="3"/>
        <v>0.27172229268800002</v>
      </c>
      <c r="I35">
        <f t="shared" si="6"/>
        <v>0.14313107231360006</v>
      </c>
      <c r="J35">
        <f t="shared" si="8"/>
        <v>4.6803250456960016E-2</v>
      </c>
      <c r="K35">
        <f t="shared" si="10"/>
        <v>9.5636601728000033E-3</v>
      </c>
      <c r="L35">
        <f t="shared" si="12"/>
        <v>1.1866091232000005E-3</v>
      </c>
      <c r="M35">
        <f t="shared" ref="M35:M45" si="14">L34*J12+M34*(1-J12)</f>
        <v>8.2967328000000025E-5</v>
      </c>
      <c r="N35">
        <f t="shared" ref="N35:O45" si="15">M34*K12+N34*(1-K12)</f>
        <v>2.7916704000000009E-6</v>
      </c>
      <c r="O35">
        <f t="shared" si="15"/>
        <v>3.1000320000000002E-8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ref="U30:U45" si="16">T34*R11+U34*(1-R11)</f>
        <v>0</v>
      </c>
      <c r="V35">
        <v>0</v>
      </c>
      <c r="W35">
        <v>0</v>
      </c>
      <c r="X35">
        <v>0</v>
      </c>
      <c r="Y35">
        <v>0</v>
      </c>
    </row>
    <row r="36" spans="3:25">
      <c r="C36" s="1">
        <f t="shared" si="2"/>
        <v>1</v>
      </c>
      <c r="D36" s="5">
        <f t="shared" si="4"/>
        <v>11</v>
      </c>
      <c r="E36" s="10">
        <f>E35*(1-C13)</f>
        <v>3.559922696343551E-2</v>
      </c>
      <c r="F36">
        <f t="shared" si="5"/>
        <v>0.16215411134906366</v>
      </c>
      <c r="G36">
        <f t="shared" si="3"/>
        <v>0.28881490873186566</v>
      </c>
      <c r="H36">
        <f t="shared" si="3"/>
        <v>0.27625058367016325</v>
      </c>
      <c r="I36">
        <f t="shared" si="6"/>
        <v>0.16036229584376965</v>
      </c>
      <c r="J36">
        <f t="shared" si="8"/>
        <v>5.9711178585749786E-2</v>
      </c>
      <c r="K36">
        <f t="shared" si="10"/>
        <v>1.4553765270877445E-2</v>
      </c>
      <c r="L36">
        <f t="shared" si="12"/>
        <v>2.3091339638464008E-3</v>
      </c>
      <c r="M36">
        <f t="shared" si="14"/>
        <v>2.3085532855680012E-4</v>
      </c>
      <c r="N36">
        <f t="shared" ref="N36:N45" si="17">M35*K13+N35*(1-K13)</f>
        <v>1.3535208518400004E-5</v>
      </c>
      <c r="O36">
        <f t="shared" ref="O36:P45" si="18">N35*L13+O35*(1-L13)</f>
        <v>4.0093011072000014E-7</v>
      </c>
      <c r="P36">
        <f t="shared" si="18"/>
        <v>4.1540428800000003E-9</v>
      </c>
      <c r="Q36">
        <v>0</v>
      </c>
      <c r="R36">
        <v>0</v>
      </c>
      <c r="S36">
        <v>0</v>
      </c>
      <c r="T36">
        <v>0</v>
      </c>
      <c r="U36">
        <f t="shared" si="16"/>
        <v>0</v>
      </c>
      <c r="V36">
        <v>0</v>
      </c>
      <c r="W36">
        <v>0</v>
      </c>
      <c r="X36">
        <v>0</v>
      </c>
      <c r="Y36">
        <v>0</v>
      </c>
    </row>
    <row r="37" spans="3:25">
      <c r="C37" s="1">
        <f t="shared" si="2"/>
        <v>1.0000000000000002</v>
      </c>
      <c r="D37" s="5">
        <f t="shared" si="4"/>
        <v>12</v>
      </c>
      <c r="E37" s="10">
        <f>E36*(1-C14)</f>
        <v>2.8123389301114052E-2</v>
      </c>
      <c r="F37">
        <f t="shared" si="5"/>
        <v>0.13557758562808175</v>
      </c>
      <c r="G37">
        <f t="shared" si="3"/>
        <v>0.26221614128147724</v>
      </c>
      <c r="H37">
        <f t="shared" si="3"/>
        <v>0.27888909193312078</v>
      </c>
      <c r="I37">
        <f t="shared" si="6"/>
        <v>0.18469883628731232</v>
      </c>
      <c r="J37">
        <f t="shared" si="8"/>
        <v>8.0847913209933953E-2</v>
      </c>
      <c r="K37">
        <f t="shared" si="10"/>
        <v>2.4036822067000637E-2</v>
      </c>
      <c r="L37">
        <f t="shared" si="12"/>
        <v>4.8805065383229207E-3</v>
      </c>
      <c r="M37">
        <f t="shared" si="14"/>
        <v>6.672938419676163E-4</v>
      </c>
      <c r="N37">
        <f t="shared" si="17"/>
        <v>5.9172433726464028E-5</v>
      </c>
      <c r="O37">
        <f t="shared" ref="O37:O45" si="19">N36*L14+O36*(1-L14)</f>
        <v>3.1591285763328008E-6</v>
      </c>
      <c r="P37">
        <f t="shared" ref="P37:Q45" si="20">O36*M14+P36*(1-M14)</f>
        <v>8.7477017126400019E-8</v>
      </c>
      <c r="Q37">
        <f t="shared" si="20"/>
        <v>8.7234900480000004E-10</v>
      </c>
      <c r="R37">
        <v>0</v>
      </c>
      <c r="S37">
        <v>0</v>
      </c>
      <c r="T37">
        <v>0</v>
      </c>
      <c r="U37">
        <f t="shared" si="16"/>
        <v>0</v>
      </c>
      <c r="V37">
        <v>0</v>
      </c>
      <c r="W37">
        <v>0</v>
      </c>
      <c r="X37">
        <v>0</v>
      </c>
      <c r="Y37">
        <v>0</v>
      </c>
    </row>
    <row r="38" spans="3:25">
      <c r="C38" s="1">
        <f t="shared" si="2"/>
        <v>1.0000000000000002</v>
      </c>
      <c r="D38" s="5">
        <f t="shared" si="4"/>
        <v>13</v>
      </c>
      <c r="E38" s="10">
        <f>E37*(1-C15)</f>
        <v>2.5873518157024929E-2</v>
      </c>
      <c r="F38">
        <f t="shared" si="5"/>
        <v>0.12698124992192433</v>
      </c>
      <c r="G38">
        <f t="shared" si="3"/>
        <v>0.25208505682920562</v>
      </c>
      <c r="H38">
        <f t="shared" si="3"/>
        <v>0.27755525588098934</v>
      </c>
      <c r="I38">
        <f t="shared" si="6"/>
        <v>0.192234056738977</v>
      </c>
      <c r="J38">
        <f t="shared" si="8"/>
        <v>8.9155987056124222E-2</v>
      </c>
      <c r="K38">
        <f t="shared" si="10"/>
        <v>2.8581709358435306E-2</v>
      </c>
      <c r="L38">
        <f t="shared" si="12"/>
        <v>6.4130117806171383E-3</v>
      </c>
      <c r="M38">
        <f t="shared" si="14"/>
        <v>1.0043508576760406E-3</v>
      </c>
      <c r="N38">
        <f t="shared" si="17"/>
        <v>1.0782214638575622E-4</v>
      </c>
      <c r="O38">
        <f t="shared" si="19"/>
        <v>7.6401929883432996E-6</v>
      </c>
      <c r="P38">
        <f t="shared" ref="P38:P45" si="21">O37*M15+P37*(1-M15)</f>
        <v>3.3320914186291213E-7</v>
      </c>
      <c r="Q38">
        <f t="shared" ref="Q38:R45" si="22">P37*N15+Q37*(1-N15)</f>
        <v>7.8007224545280014E-9</v>
      </c>
      <c r="R38">
        <f t="shared" si="22"/>
        <v>6.9787920384000001E-11</v>
      </c>
      <c r="S38">
        <v>0</v>
      </c>
      <c r="T38">
        <v>0</v>
      </c>
      <c r="U38">
        <f t="shared" si="16"/>
        <v>0</v>
      </c>
      <c r="V38">
        <v>0</v>
      </c>
      <c r="W38">
        <v>0</v>
      </c>
      <c r="X38">
        <v>0</v>
      </c>
      <c r="Y38">
        <v>0</v>
      </c>
    </row>
    <row r="39" spans="3:25">
      <c r="C39" s="1">
        <f t="shared" si="2"/>
        <v>1.0000000000000004</v>
      </c>
      <c r="D39" s="5">
        <f t="shared" si="4"/>
        <v>14</v>
      </c>
      <c r="E39" s="10">
        <f>E38*(1-C16)</f>
        <v>2.3286166341322436E-2</v>
      </c>
      <c r="F39">
        <f t="shared" si="5"/>
        <v>0.1168704767454344</v>
      </c>
      <c r="G39">
        <f t="shared" si="3"/>
        <v>0.23957467613847752</v>
      </c>
      <c r="H39">
        <f t="shared" si="3"/>
        <v>0.27500823597581098</v>
      </c>
      <c r="I39">
        <f t="shared" si="6"/>
        <v>0.20076617665317825</v>
      </c>
      <c r="J39">
        <f t="shared" si="8"/>
        <v>9.9463794024409496E-2</v>
      </c>
      <c r="K39">
        <f t="shared" si="10"/>
        <v>3.4639137128204198E-2</v>
      </c>
      <c r="L39">
        <f t="shared" si="12"/>
        <v>8.6298815383989563E-3</v>
      </c>
      <c r="M39">
        <f t="shared" si="14"/>
        <v>1.5452169499701506E-3</v>
      </c>
      <c r="N39">
        <f t="shared" si="17"/>
        <v>1.9747501751478467E-4</v>
      </c>
      <c r="O39">
        <f t="shared" si="19"/>
        <v>1.7658388328084593E-5</v>
      </c>
      <c r="P39">
        <f t="shared" si="21"/>
        <v>1.0639075265109509E-6</v>
      </c>
      <c r="Q39">
        <f t="shared" ref="Q39:Q45" si="23">P38*N16+Q38*(1-N16)</f>
        <v>4.0341564395366417E-8</v>
      </c>
      <c r="R39">
        <f t="shared" ref="R39:S45" si="24">Q38*O16+R38*(1-O16)</f>
        <v>8.4288137379840013E-10</v>
      </c>
      <c r="S39">
        <f t="shared" si="24"/>
        <v>6.9787920384000007E-12</v>
      </c>
      <c r="T39">
        <v>0</v>
      </c>
      <c r="U39">
        <f t="shared" si="16"/>
        <v>0</v>
      </c>
      <c r="V39">
        <v>0</v>
      </c>
      <c r="W39">
        <v>0</v>
      </c>
      <c r="X39">
        <v>0</v>
      </c>
      <c r="Y39">
        <v>0</v>
      </c>
    </row>
    <row r="40" spans="3:25">
      <c r="C40" s="1">
        <f t="shared" si="2"/>
        <v>1.0000000000000002</v>
      </c>
      <c r="D40" s="5">
        <f t="shared" si="4"/>
        <v>15</v>
      </c>
      <c r="E40" s="10">
        <f>E39*(1-C17)</f>
        <v>2.0957549707190194E-2</v>
      </c>
      <c r="F40">
        <f t="shared" si="5"/>
        <v>0.10751204570502319</v>
      </c>
      <c r="G40">
        <f t="shared" si="3"/>
        <v>0.22730425619917322</v>
      </c>
      <c r="H40">
        <f t="shared" si="3"/>
        <v>0.27146487999207763</v>
      </c>
      <c r="I40">
        <f t="shared" si="6"/>
        <v>0.20819038258544154</v>
      </c>
      <c r="J40">
        <f t="shared" si="8"/>
        <v>0.10959403228728637</v>
      </c>
      <c r="K40">
        <f t="shared" si="10"/>
        <v>4.1121602817824732E-2</v>
      </c>
      <c r="L40">
        <f t="shared" si="12"/>
        <v>1.1230807097379482E-2</v>
      </c>
      <c r="M40">
        <f t="shared" si="14"/>
        <v>2.2536834088130314E-3</v>
      </c>
      <c r="N40">
        <f t="shared" si="17"/>
        <v>3.3224921076032126E-4</v>
      </c>
      <c r="O40">
        <f t="shared" si="19"/>
        <v>3.5640051246754606E-5</v>
      </c>
      <c r="P40">
        <f t="shared" si="21"/>
        <v>2.7233556066683151E-6</v>
      </c>
      <c r="Q40">
        <f t="shared" si="23"/>
        <v>1.4269816060692486E-7</v>
      </c>
      <c r="R40">
        <f t="shared" ref="R40:R45" si="25">Q39*O17+R39*(1-O17)</f>
        <v>4.792749675955202E-9</v>
      </c>
      <c r="S40">
        <f t="shared" ref="S40:T45" si="26">R39*P17+S39*(1-P17)</f>
        <v>9.056905021440003E-11</v>
      </c>
      <c r="T40">
        <f t="shared" si="26"/>
        <v>6.9787920384000009E-13</v>
      </c>
      <c r="U40">
        <f t="shared" si="16"/>
        <v>0</v>
      </c>
      <c r="V40">
        <v>0</v>
      </c>
      <c r="W40">
        <v>0</v>
      </c>
      <c r="X40">
        <v>0</v>
      </c>
      <c r="Y40">
        <v>0</v>
      </c>
    </row>
    <row r="41" spans="3:25">
      <c r="C41" s="1">
        <f t="shared" si="2"/>
        <v>1.0000000000000002</v>
      </c>
      <c r="D41" s="5">
        <f t="shared" si="4"/>
        <v>16</v>
      </c>
      <c r="E41" s="10">
        <f>E40*(1-C18)</f>
        <v>2.0538398713046389E-2</v>
      </c>
      <c r="F41">
        <f t="shared" si="5"/>
        <v>0.10578095578506654</v>
      </c>
      <c r="G41">
        <f t="shared" si="3"/>
        <v>0.22490841198929021</v>
      </c>
      <c r="H41">
        <f t="shared" si="3"/>
        <v>0.27058166751621954</v>
      </c>
      <c r="I41">
        <f t="shared" si="6"/>
        <v>0.20945587253357426</v>
      </c>
      <c r="J41">
        <f t="shared" si="8"/>
        <v>0.11156595929324947</v>
      </c>
      <c r="K41">
        <f t="shared" si="10"/>
        <v>4.2491051407213966E-2</v>
      </c>
      <c r="L41">
        <f t="shared" si="12"/>
        <v>1.1828623011788386E-2</v>
      </c>
      <c r="M41">
        <f t="shared" si="14"/>
        <v>2.4332258825843604E-3</v>
      </c>
      <c r="N41">
        <f t="shared" si="17"/>
        <v>3.7067789472137547E-4</v>
      </c>
      <c r="O41">
        <f t="shared" si="19"/>
        <v>4.1572234437025939E-5</v>
      </c>
      <c r="P41">
        <f t="shared" si="21"/>
        <v>3.381689519470041E-6</v>
      </c>
      <c r="Q41">
        <f t="shared" si="23"/>
        <v>1.9431130952815266E-7</v>
      </c>
      <c r="R41">
        <f t="shared" si="25"/>
        <v>7.5508578945745954E-9</v>
      </c>
      <c r="S41">
        <f t="shared" ref="S41:S45" si="27">R40*P18+S40*(1-P18)</f>
        <v>1.8461266272921606E-10</v>
      </c>
      <c r="T41">
        <f t="shared" ref="T41:U45" si="28">S40*Q18+T40*(1-Q18)</f>
        <v>2.4953026240512008E-12</v>
      </c>
      <c r="U41">
        <f t="shared" si="28"/>
        <v>1.3957584076800002E-14</v>
      </c>
      <c r="V41">
        <v>0</v>
      </c>
      <c r="W41">
        <v>0</v>
      </c>
      <c r="X41">
        <v>0</v>
      </c>
      <c r="Y41">
        <v>0</v>
      </c>
    </row>
    <row r="42" spans="3:25">
      <c r="C42" s="1">
        <f t="shared" si="2"/>
        <v>1.0000000000000002</v>
      </c>
      <c r="D42" s="5">
        <f t="shared" si="4"/>
        <v>17</v>
      </c>
      <c r="E42" s="10">
        <f>E41*(1-C19)</f>
        <v>1.4376879099132472E-2</v>
      </c>
      <c r="F42">
        <f t="shared" si="5"/>
        <v>8.0208188663460481E-2</v>
      </c>
      <c r="G42">
        <f t="shared" si="3"/>
        <v>0.18917017512802309</v>
      </c>
      <c r="H42">
        <f t="shared" si="3"/>
        <v>0.25687969085814072</v>
      </c>
      <c r="I42">
        <f t="shared" si="6"/>
        <v>0.22779361102836784</v>
      </c>
      <c r="J42">
        <f t="shared" si="8"/>
        <v>0.14093293326534689</v>
      </c>
      <c r="K42">
        <f t="shared" si="10"/>
        <v>6.321352377302461E-2</v>
      </c>
      <c r="L42">
        <f t="shared" si="12"/>
        <v>2.1027351530416058E-2</v>
      </c>
      <c r="M42">
        <f t="shared" si="14"/>
        <v>5.2518450213455683E-3</v>
      </c>
      <c r="N42">
        <f t="shared" si="17"/>
        <v>9.8944229108027088E-4</v>
      </c>
      <c r="O42">
        <f t="shared" si="19"/>
        <v>1.403039325223308E-4</v>
      </c>
      <c r="P42">
        <f t="shared" si="21"/>
        <v>1.4838852994736811E-5</v>
      </c>
      <c r="Q42">
        <f t="shared" si="23"/>
        <v>1.1505247725107191E-6</v>
      </c>
      <c r="R42">
        <f t="shared" si="25"/>
        <v>6.3578993384648015E-8</v>
      </c>
      <c r="S42">
        <f t="shared" si="27"/>
        <v>2.3944862322828295E-9</v>
      </c>
      <c r="T42">
        <f t="shared" ref="T42:T45" si="29">S41*Q19+T41*(1-Q19)</f>
        <v>5.7130510655600656E-11</v>
      </c>
      <c r="U42">
        <f t="shared" ref="U42:W45" si="30">T41*R19+U41*(1-R19)</f>
        <v>7.5836109606912024E-13</v>
      </c>
      <c r="V42">
        <f t="shared" si="30"/>
        <v>4.1872752230400007E-15</v>
      </c>
      <c r="W42">
        <f t="shared" si="30"/>
        <v>0</v>
      </c>
      <c r="X42">
        <v>0</v>
      </c>
      <c r="Y42">
        <v>0</v>
      </c>
    </row>
    <row r="43" spans="3:25">
      <c r="C43" s="1">
        <f t="shared" si="2"/>
        <v>1</v>
      </c>
      <c r="D43" s="5">
        <f t="shared" si="4"/>
        <v>18</v>
      </c>
      <c r="E43" s="10">
        <f>E42*(1-C20)</f>
        <v>1.4161225912645485E-2</v>
      </c>
      <c r="F43">
        <f t="shared" si="5"/>
        <v>7.9220719019995556E-2</v>
      </c>
      <c r="G43">
        <f t="shared" si="3"/>
        <v>0.18753574533105466</v>
      </c>
      <c r="H43">
        <f t="shared" si="3"/>
        <v>0.25586404812218899</v>
      </c>
      <c r="I43">
        <f t="shared" si="6"/>
        <v>0.22822990222581441</v>
      </c>
      <c r="J43">
        <f t="shared" si="8"/>
        <v>0.14223584343179219</v>
      </c>
      <c r="K43">
        <f t="shared" si="10"/>
        <v>6.4379314915409436E-2</v>
      </c>
      <c r="L43">
        <f t="shared" si="12"/>
        <v>2.1660144114055188E-2</v>
      </c>
      <c r="M43">
        <f t="shared" si="14"/>
        <v>5.4884776189816249E-3</v>
      </c>
      <c r="N43">
        <f t="shared" si="17"/>
        <v>1.0533783320342504E-3</v>
      </c>
      <c r="O43">
        <f t="shared" si="19"/>
        <v>1.530410079006999E-4</v>
      </c>
      <c r="P43">
        <f t="shared" si="21"/>
        <v>1.6720829187650721E-5</v>
      </c>
      <c r="Q43">
        <f t="shared" si="23"/>
        <v>1.3558496958441104E-6</v>
      </c>
      <c r="R43">
        <f t="shared" si="25"/>
        <v>7.9883180071539072E-8</v>
      </c>
      <c r="S43">
        <f t="shared" si="27"/>
        <v>3.312253839568307E-9</v>
      </c>
      <c r="T43">
        <f t="shared" si="29"/>
        <v>9.2190846480009088E-11</v>
      </c>
      <c r="U43">
        <f t="shared" ref="U43:U45" si="31">T42*R20+U42*(1-R20)</f>
        <v>1.6039433394620933E-12</v>
      </c>
      <c r="V43">
        <f t="shared" ref="V43:V45" si="32">U42*S20+V42*(1-S20)</f>
        <v>1.5499882535731205E-14</v>
      </c>
      <c r="W43">
        <f t="shared" si="30"/>
        <v>0</v>
      </c>
      <c r="X43">
        <f t="shared" ref="X43" si="33">W42*U20+X42*(1-U20)</f>
        <v>0</v>
      </c>
      <c r="Y43">
        <v>0</v>
      </c>
    </row>
    <row r="44" spans="3:25">
      <c r="C44" s="1">
        <f t="shared" si="2"/>
        <v>0.999999999999997</v>
      </c>
      <c r="D44" s="5">
        <f t="shared" si="4"/>
        <v>19</v>
      </c>
      <c r="E44" s="10">
        <f>E43*(1-C21)</f>
        <v>1.1328980730116388E-2</v>
      </c>
      <c r="F44">
        <f t="shared" si="5"/>
        <v>6.6208820398525547E-2</v>
      </c>
      <c r="G44">
        <f t="shared" si="3"/>
        <v>0.16587274006884287</v>
      </c>
      <c r="H44">
        <f t="shared" si="3"/>
        <v>0.24219838756396214</v>
      </c>
      <c r="I44">
        <f t="shared" ref="I44:I45" si="34">H43*F21+I43*(1-F21)</f>
        <v>0.23375673140508932</v>
      </c>
      <c r="J44">
        <f t="shared" si="8"/>
        <v>0.15943465519059663</v>
      </c>
      <c r="K44">
        <f t="shared" si="10"/>
        <v>7.9950620618685991E-2</v>
      </c>
      <c r="L44">
        <f t="shared" si="12"/>
        <v>3.020397827432604E-2</v>
      </c>
      <c r="M44">
        <f t="shared" si="14"/>
        <v>8.7228109179963379E-3</v>
      </c>
      <c r="N44">
        <f t="shared" si="17"/>
        <v>1.9403981894237253E-3</v>
      </c>
      <c r="O44">
        <f t="shared" si="19"/>
        <v>3.3310847272740999E-4</v>
      </c>
      <c r="P44">
        <f t="shared" si="21"/>
        <v>4.3984864930260556E-5</v>
      </c>
      <c r="Q44">
        <f t="shared" si="23"/>
        <v>4.4288455942054325E-6</v>
      </c>
      <c r="R44">
        <f t="shared" si="25"/>
        <v>3.3507648322605335E-7</v>
      </c>
      <c r="S44">
        <f t="shared" si="27"/>
        <v>1.8626439085962461E-8</v>
      </c>
      <c r="T44">
        <f t="shared" si="29"/>
        <v>7.3620344509766867E-10</v>
      </c>
      <c r="U44">
        <f t="shared" si="31"/>
        <v>1.9721323967571495E-11</v>
      </c>
      <c r="V44">
        <f t="shared" si="32"/>
        <v>3.3318857392100363E-13</v>
      </c>
      <c r="W44">
        <f t="shared" ref="W43:W45" si="35">V43*T21+W43*(1-T21)</f>
        <v>0</v>
      </c>
      <c r="X44">
        <f t="shared" ref="X44:X45" si="36">W43*U20+X43*(1-U20)</f>
        <v>0</v>
      </c>
      <c r="Y44">
        <v>0</v>
      </c>
    </row>
    <row r="45" spans="3:25" ht="15" thickBot="1">
      <c r="C45" s="1">
        <f t="shared" si="2"/>
        <v>0.99999999999998723</v>
      </c>
      <c r="D45" s="7">
        <f t="shared" si="4"/>
        <v>20</v>
      </c>
      <c r="E45" s="10">
        <f>E44*(1-C22)</f>
        <v>1.0989111308212896E-2</v>
      </c>
      <c r="F45">
        <f t="shared" si="5"/>
        <v>6.4562425208473273E-2</v>
      </c>
      <c r="G45">
        <f t="shared" si="3"/>
        <v>0.16288282247873337</v>
      </c>
      <c r="H45">
        <f t="shared" si="3"/>
        <v>0.23990861813910855</v>
      </c>
      <c r="I45">
        <f t="shared" si="34"/>
        <v>0.23400998108985549</v>
      </c>
      <c r="J45">
        <f t="shared" si="8"/>
        <v>0.16166431747703139</v>
      </c>
      <c r="K45">
        <f t="shared" si="10"/>
        <v>8.2335141655843311E-2</v>
      </c>
      <c r="L45">
        <f t="shared" si="12"/>
        <v>3.1696377544656838E-2</v>
      </c>
      <c r="M45">
        <f t="shared" si="14"/>
        <v>9.3672459386862274E-3</v>
      </c>
      <c r="N45">
        <f t="shared" si="17"/>
        <v>2.1438705712809036E-3</v>
      </c>
      <c r="O45">
        <f t="shared" si="19"/>
        <v>3.8132716422829941E-4</v>
      </c>
      <c r="P45">
        <f t="shared" si="21"/>
        <v>5.265857316417504E-5</v>
      </c>
      <c r="Q45">
        <f t="shared" si="23"/>
        <v>5.6155261742870859E-6</v>
      </c>
      <c r="R45">
        <f t="shared" si="25"/>
        <v>4.5788955655543467E-7</v>
      </c>
      <c r="S45">
        <f t="shared" si="27"/>
        <v>2.8119940410165187E-8</v>
      </c>
      <c r="T45">
        <f t="shared" si="29"/>
        <v>1.2729105143236124E-9</v>
      </c>
      <c r="U45">
        <f t="shared" si="31"/>
        <v>4.121578760147441E-11</v>
      </c>
      <c r="V45">
        <f t="shared" si="32"/>
        <v>9.1483263573051825E-13</v>
      </c>
      <c r="W45">
        <f t="shared" si="35"/>
        <v>0</v>
      </c>
      <c r="X45">
        <f t="shared" si="36"/>
        <v>0</v>
      </c>
      <c r="Y45">
        <f t="shared" ref="Y45" si="37">X44*V21+Y44*(1-V21)</f>
        <v>0</v>
      </c>
    </row>
    <row r="47" spans="3:25">
      <c r="E47">
        <f>E25*E45</f>
        <v>0</v>
      </c>
      <c r="F47">
        <f>F25*F45</f>
        <v>6.4562425208473273E-2</v>
      </c>
      <c r="G47">
        <f t="shared" ref="G47:Y47" si="38">G25*G45</f>
        <v>0.32576564495746674</v>
      </c>
      <c r="H47">
        <f t="shared" si="38"/>
        <v>0.71972585441732562</v>
      </c>
      <c r="I47">
        <f t="shared" si="38"/>
        <v>0.93603992435942196</v>
      </c>
      <c r="J47">
        <f t="shared" si="38"/>
        <v>0.80832158738515691</v>
      </c>
      <c r="K47">
        <f t="shared" si="38"/>
        <v>0.49401084993505984</v>
      </c>
      <c r="L47">
        <f t="shared" si="38"/>
        <v>0.22187464281259786</v>
      </c>
      <c r="M47">
        <f t="shared" si="38"/>
        <v>7.493796750948982E-2</v>
      </c>
      <c r="N47">
        <f t="shared" si="38"/>
        <v>1.9294835141528133E-2</v>
      </c>
      <c r="O47">
        <f t="shared" si="38"/>
        <v>3.8132716422829942E-3</v>
      </c>
      <c r="P47">
        <f t="shared" si="38"/>
        <v>5.7924430480592543E-4</v>
      </c>
      <c r="Q47">
        <f t="shared" si="38"/>
        <v>6.7386314091445027E-5</v>
      </c>
      <c r="R47">
        <f t="shared" si="38"/>
        <v>5.9525642352206508E-6</v>
      </c>
      <c r="S47">
        <f t="shared" si="38"/>
        <v>3.9367916574231263E-7</v>
      </c>
      <c r="T47">
        <f t="shared" si="38"/>
        <v>1.9093657714854186E-8</v>
      </c>
      <c r="U47">
        <f t="shared" si="38"/>
        <v>6.5945260162359056E-10</v>
      </c>
      <c r="V47">
        <f t="shared" si="38"/>
        <v>1.5552154807418809E-11</v>
      </c>
      <c r="W47">
        <f t="shared" si="38"/>
        <v>0</v>
      </c>
      <c r="X47">
        <f t="shared" si="38"/>
        <v>0</v>
      </c>
      <c r="Y47">
        <f t="shared" si="38"/>
        <v>0</v>
      </c>
    </row>
    <row r="49" spans="5:25">
      <c r="F49">
        <f>SUM(F47:Y47)</f>
        <v>3.6689999999997638</v>
      </c>
    </row>
    <row r="52" spans="5:25">
      <c r="E52">
        <f>(E25-$F$49)^2</f>
        <v>13.461560999998266</v>
      </c>
      <c r="F52">
        <f t="shared" ref="F52:Y52" si="39">(F25-$F$49)^2</f>
        <v>7.1235609999987393</v>
      </c>
      <c r="G52">
        <f t="shared" si="39"/>
        <v>2.7855609999992117</v>
      </c>
      <c r="H52">
        <f t="shared" si="39"/>
        <v>0.44756099999968396</v>
      </c>
      <c r="I52">
        <f t="shared" si="39"/>
        <v>0.10956100000015638</v>
      </c>
      <c r="J52">
        <f t="shared" si="39"/>
        <v>1.7715610000006288</v>
      </c>
      <c r="K52">
        <f t="shared" si="39"/>
        <v>5.4335610000011014</v>
      </c>
      <c r="L52">
        <f t="shared" si="39"/>
        <v>11.095561000001574</v>
      </c>
      <c r="M52">
        <f t="shared" si="39"/>
        <v>18.757561000002042</v>
      </c>
      <c r="N52">
        <f t="shared" si="39"/>
        <v>28.419561000002513</v>
      </c>
      <c r="O52">
        <f t="shared" si="39"/>
        <v>40.081561000002985</v>
      </c>
      <c r="P52">
        <f t="shared" si="39"/>
        <v>53.74356100000346</v>
      </c>
      <c r="Q52">
        <f t="shared" si="39"/>
        <v>69.405561000003928</v>
      </c>
      <c r="R52">
        <f t="shared" si="39"/>
        <v>87.067561000004403</v>
      </c>
      <c r="S52">
        <f t="shared" si="39"/>
        <v>106.72956100000488</v>
      </c>
      <c r="T52">
        <f t="shared" si="39"/>
        <v>128.39156100000534</v>
      </c>
      <c r="U52">
        <f t="shared" si="39"/>
        <v>152.05356100000583</v>
      </c>
      <c r="V52">
        <f t="shared" si="39"/>
        <v>177.71556100000629</v>
      </c>
      <c r="W52">
        <f t="shared" si="39"/>
        <v>205.37756100000675</v>
      </c>
      <c r="X52">
        <f t="shared" si="39"/>
        <v>235.03956100000724</v>
      </c>
      <c r="Y52">
        <f t="shared" si="39"/>
        <v>266.70156100000776</v>
      </c>
    </row>
    <row r="53" spans="5:25">
      <c r="E53">
        <f>E52*E45</f>
        <v>0.14793059221127863</v>
      </c>
      <c r="F53">
        <f t="shared" ref="F53:Y53" si="40">F52*F45</f>
        <v>0.45991437428041571</v>
      </c>
      <c r="G53">
        <f t="shared" si="40"/>
        <v>0.45372003786655463</v>
      </c>
      <c r="H53">
        <f t="shared" si="40"/>
        <v>0.10737374104288173</v>
      </c>
      <c r="I53">
        <f t="shared" si="40"/>
        <v>2.563836753822225E-2</v>
      </c>
      <c r="J53">
        <f t="shared" si="40"/>
        <v>0.28639819993402887</v>
      </c>
      <c r="K53">
        <f t="shared" si="40"/>
        <v>0.44737301463075635</v>
      </c>
      <c r="L53">
        <f t="shared" si="40"/>
        <v>0.35168909052582004</v>
      </c>
      <c r="M53">
        <f t="shared" si="40"/>
        <v>0.1757066870969283</v>
      </c>
      <c r="N53">
        <f t="shared" si="40"/>
        <v>6.0927860476627876E-2</v>
      </c>
      <c r="O53">
        <f t="shared" si="40"/>
        <v>1.5284187993974739E-2</v>
      </c>
      <c r="P53">
        <f t="shared" si="40"/>
        <v>2.8300592390219865E-3</v>
      </c>
      <c r="Q53">
        <f t="shared" si="40"/>
        <v>3.8974874443660105E-4</v>
      </c>
      <c r="R53">
        <f t="shared" si="40"/>
        <v>3.9867326896655276E-5</v>
      </c>
      <c r="S53">
        <f t="shared" si="40"/>
        <v>3.0012288953232274E-6</v>
      </c>
      <c r="T53">
        <f t="shared" si="40"/>
        <v>1.6343096794732825E-7</v>
      </c>
      <c r="U53">
        <f t="shared" si="40"/>
        <v>6.2670072742240734E-9</v>
      </c>
      <c r="V53">
        <f t="shared" si="40"/>
        <v>1.6257999507996345E-10</v>
      </c>
      <c r="W53">
        <f t="shared" si="40"/>
        <v>0</v>
      </c>
      <c r="X53">
        <f t="shared" si="40"/>
        <v>0</v>
      </c>
      <c r="Y53">
        <f t="shared" si="40"/>
        <v>0</v>
      </c>
    </row>
    <row r="55" spans="5:25">
      <c r="F55">
        <f>SUM(E53:Y53)</f>
        <v>2.5352189999972947</v>
      </c>
    </row>
    <row r="58" spans="5:25">
      <c r="J58">
        <f>(J25-4)*J45</f>
        <v>0.16166431747703139</v>
      </c>
      <c r="K58">
        <f t="shared" ref="K58:Y58" si="41">(K25-4)*K45</f>
        <v>0.16467028331168662</v>
      </c>
      <c r="L58">
        <f t="shared" si="41"/>
        <v>9.5089132633970508E-2</v>
      </c>
      <c r="M58">
        <f t="shared" si="41"/>
        <v>3.746898375474491E-2</v>
      </c>
      <c r="N58">
        <f t="shared" si="41"/>
        <v>1.0719352856404518E-2</v>
      </c>
      <c r="O58">
        <f t="shared" si="41"/>
        <v>2.2879629853697963E-3</v>
      </c>
      <c r="P58">
        <f t="shared" si="41"/>
        <v>3.6861001214922527E-4</v>
      </c>
      <c r="Q58">
        <f t="shared" si="41"/>
        <v>4.4924209394296687E-5</v>
      </c>
      <c r="R58">
        <f t="shared" si="41"/>
        <v>4.1210060089989117E-6</v>
      </c>
      <c r="S58">
        <f t="shared" si="41"/>
        <v>2.8119940410165185E-7</v>
      </c>
      <c r="T58">
        <f t="shared" si="41"/>
        <v>1.4002015657559735E-8</v>
      </c>
      <c r="U58">
        <f t="shared" si="41"/>
        <v>4.9458945121769286E-10</v>
      </c>
      <c r="V58">
        <f t="shared" si="41"/>
        <v>1.1892824264496737E-11</v>
      </c>
      <c r="W58">
        <f t="shared" si="41"/>
        <v>0</v>
      </c>
      <c r="X58">
        <f t="shared" si="41"/>
        <v>0</v>
      </c>
      <c r="Y58">
        <f t="shared" si="41"/>
        <v>0</v>
      </c>
    </row>
    <row r="59" spans="5:25">
      <c r="F59">
        <f>SUM(E47:F47) + 2*SUM(G45:Y45)</f>
        <v>1.9134593521750751</v>
      </c>
    </row>
    <row r="60" spans="5:25">
      <c r="F60">
        <f>2*SUM(I45:Y45) +H45</f>
        <v>1.2832226638700266</v>
      </c>
    </row>
    <row r="61" spans="5:25">
      <c r="F61">
        <f>SUM(J58:Y58)</f>
        <v>0.47231798395466223</v>
      </c>
    </row>
    <row r="62" spans="5:25">
      <c r="H62">
        <f>SUM(F59:F61)</f>
        <v>3.6689999999997638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class_resources_StructuredCredi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mhaugh</dc:creator>
  <cp:lastModifiedBy>Nikhil S</cp:lastModifiedBy>
  <dcterms:created xsi:type="dcterms:W3CDTF">2013-04-18T21:29:07Z</dcterms:created>
  <dcterms:modified xsi:type="dcterms:W3CDTF">2013-04-26T20:23:06Z</dcterms:modified>
</cp:coreProperties>
</file>