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vis\workspace\MyCloudCode\"/>
    </mc:Choice>
  </mc:AlternateContent>
  <bookViews>
    <workbookView xWindow="0" yWindow="0" windowWidth="23040" windowHeight="8832" activeTab="3"/>
  </bookViews>
  <sheets>
    <sheet name="Activity Categories" sheetId="1" r:id="rId1"/>
    <sheet name="Variables for Parse" sheetId="3" r:id="rId2"/>
    <sheet name="Variables for Android" sheetId="5" r:id="rId3"/>
    <sheet name="Constants for Android" sheetId="6" r:id="rId4"/>
    <sheet name="Base URLs w Spaces" sheetId="2" r:id="rId5"/>
    <sheet name="Base URLs w Plus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6" l="1"/>
  <c r="H2" i="6"/>
  <c r="D10" i="6"/>
  <c r="D9" i="6"/>
  <c r="D8" i="6"/>
  <c r="E7" i="6"/>
  <c r="D7" i="6"/>
  <c r="C7" i="6"/>
  <c r="E6" i="6"/>
  <c r="D6" i="6"/>
  <c r="C6" i="6"/>
  <c r="E5" i="6"/>
  <c r="D5" i="6"/>
  <c r="C5" i="6"/>
  <c r="B5" i="6"/>
  <c r="G4" i="6"/>
  <c r="F4" i="6"/>
  <c r="E4" i="6"/>
  <c r="D4" i="6"/>
  <c r="C4" i="6"/>
  <c r="B4" i="6"/>
  <c r="G3" i="6"/>
  <c r="F3" i="6"/>
  <c r="E3" i="6"/>
  <c r="D3" i="6"/>
  <c r="C3" i="6"/>
  <c r="B3" i="6"/>
  <c r="G2" i="6"/>
  <c r="F2" i="6"/>
  <c r="E2" i="6"/>
  <c r="D2" i="6"/>
  <c r="C2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 a="1"/>
  <c r="F1" i="6" s="1"/>
  <c r="D1" i="6" l="1"/>
  <c r="H1" i="6"/>
  <c r="C1" i="6"/>
  <c r="G1" i="6"/>
  <c r="E1" i="6"/>
  <c r="A1" i="6"/>
  <c r="B1" i="6"/>
  <c r="H3" i="5"/>
  <c r="H2" i="5"/>
  <c r="G4" i="5"/>
  <c r="G3" i="5"/>
  <c r="G2" i="5"/>
  <c r="F4" i="5"/>
  <c r="F3" i="5"/>
  <c r="F2" i="5"/>
  <c r="E7" i="5"/>
  <c r="E6" i="5"/>
  <c r="E5" i="5"/>
  <c r="E4" i="5"/>
  <c r="E3" i="5"/>
  <c r="E2" i="5"/>
  <c r="D10" i="5"/>
  <c r="D9" i="5"/>
  <c r="D8" i="5"/>
  <c r="D7" i="5"/>
  <c r="D6" i="5"/>
  <c r="D5" i="5"/>
  <c r="D4" i="5"/>
  <c r="D3" i="5"/>
  <c r="D2" i="5"/>
  <c r="C7" i="5"/>
  <c r="C6" i="5"/>
  <c r="C5" i="5"/>
  <c r="C4" i="5"/>
  <c r="C3" i="5"/>
  <c r="C2" i="5"/>
  <c r="B5" i="5"/>
  <c r="B4" i="5"/>
  <c r="B3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1" i="5" a="1"/>
  <c r="F1" i="5" s="1"/>
  <c r="D1" i="5" l="1"/>
  <c r="H1" i="5"/>
  <c r="C1" i="5"/>
  <c r="G1" i="5"/>
  <c r="A1" i="5"/>
  <c r="E1" i="5"/>
  <c r="B1" i="5"/>
  <c r="H3" i="4"/>
  <c r="H2" i="4"/>
  <c r="H3" i="2"/>
  <c r="H2" i="2"/>
  <c r="G4" i="4"/>
  <c r="G3" i="4"/>
  <c r="G2" i="4"/>
  <c r="F4" i="4"/>
  <c r="F3" i="4"/>
  <c r="F2" i="4"/>
  <c r="E7" i="4"/>
  <c r="E6" i="4"/>
  <c r="E5" i="4"/>
  <c r="E4" i="4"/>
  <c r="E3" i="4"/>
  <c r="E2" i="4"/>
  <c r="D10" i="4"/>
  <c r="D9" i="4"/>
  <c r="D8" i="4"/>
  <c r="D7" i="4"/>
  <c r="D6" i="4"/>
  <c r="D5" i="4"/>
  <c r="D4" i="4"/>
  <c r="D3" i="4"/>
  <c r="D2" i="4"/>
  <c r="C7" i="4"/>
  <c r="C6" i="4"/>
  <c r="C5" i="4"/>
  <c r="C4" i="4"/>
  <c r="C3" i="4"/>
  <c r="C2" i="4"/>
  <c r="B5" i="4"/>
  <c r="B4" i="4"/>
  <c r="B3" i="4"/>
  <c r="B2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" i="4"/>
  <c r="A1" i="4" a="1"/>
  <c r="H1" i="4" s="1"/>
  <c r="D1" i="4" l="1"/>
  <c r="A1" i="4"/>
  <c r="E1" i="4"/>
  <c r="C1" i="4"/>
  <c r="B1" i="4"/>
  <c r="F1" i="4"/>
  <c r="G1" i="4"/>
  <c r="G4" i="2"/>
  <c r="G3" i="2"/>
  <c r="G2" i="2"/>
  <c r="F4" i="2"/>
  <c r="F3" i="2"/>
  <c r="F2" i="2"/>
  <c r="E7" i="2"/>
  <c r="E6" i="2"/>
  <c r="E5" i="2"/>
  <c r="E4" i="2"/>
  <c r="E3" i="2"/>
  <c r="E2" i="2"/>
  <c r="D10" i="2"/>
  <c r="D9" i="2"/>
  <c r="D8" i="2"/>
  <c r="D7" i="2"/>
  <c r="D6" i="2"/>
  <c r="D5" i="2"/>
  <c r="D4" i="2"/>
  <c r="D3" i="2"/>
  <c r="D2" i="2"/>
  <c r="C7" i="2"/>
  <c r="C6" i="2"/>
  <c r="C5" i="2"/>
  <c r="C4" i="2"/>
  <c r="C3" i="2"/>
  <c r="C2" i="2"/>
  <c r="B5" i="2"/>
  <c r="B4" i="2"/>
  <c r="B3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" i="2"/>
  <c r="C2" i="3" l="1"/>
  <c r="D2" i="3"/>
  <c r="E2" i="3"/>
  <c r="F2" i="3"/>
  <c r="G2" i="3"/>
  <c r="H2" i="3"/>
  <c r="B3" i="3"/>
  <c r="C3" i="3"/>
  <c r="D3" i="3"/>
  <c r="E3" i="3"/>
  <c r="F3" i="3"/>
  <c r="G3" i="3"/>
  <c r="H3" i="3"/>
  <c r="B4" i="3"/>
  <c r="C4" i="3"/>
  <c r="D4" i="3"/>
  <c r="E4" i="3"/>
  <c r="F4" i="3"/>
  <c r="G4" i="3"/>
  <c r="B5" i="3"/>
  <c r="C5" i="3"/>
  <c r="D5" i="3"/>
  <c r="E5" i="3"/>
  <c r="C6" i="3"/>
  <c r="D6" i="3"/>
  <c r="E6" i="3"/>
  <c r="C7" i="3"/>
  <c r="D7" i="3"/>
  <c r="E7" i="3"/>
  <c r="D8" i="3"/>
  <c r="D9" i="3"/>
  <c r="D10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" i="3"/>
  <c r="A1" i="3" a="1"/>
  <c r="B1" i="3" s="1"/>
  <c r="A1" i="3"/>
  <c r="D1" i="3"/>
  <c r="E1" i="3"/>
  <c r="H1" i="3"/>
  <c r="A1" i="2" a="1"/>
  <c r="A1" i="2" s="1"/>
  <c r="G1" i="3" l="1"/>
  <c r="C1" i="3"/>
  <c r="F1" i="3"/>
  <c r="H1" i="2"/>
  <c r="D1" i="2"/>
  <c r="G1" i="2"/>
  <c r="C1" i="2"/>
  <c r="F1" i="2"/>
  <c r="B1" i="2"/>
  <c r="E1" i="2"/>
</calcChain>
</file>

<file path=xl/sharedStrings.xml><?xml version="1.0" encoding="utf-8"?>
<sst xmlns="http://schemas.openxmlformats.org/spreadsheetml/2006/main" count="70" uniqueCount="70">
  <si>
    <t>c14</t>
  </si>
  <si>
    <t>All activities</t>
  </si>
  <si>
    <t>Only activities open for registration</t>
  </si>
  <si>
    <r>
      <t>Intermediate</t>
    </r>
    <r>
      <rPr>
        <sz val="14"/>
        <color rgb="FF000000"/>
        <rFont val="Courier New"/>
        <family val="3"/>
      </rPr>
      <t/>
    </r>
  </si>
  <si>
    <r>
      <t>Beginner</t>
    </r>
    <r>
      <rPr>
        <sz val="14"/>
        <color rgb="FF000000"/>
        <rFont val="Courier New"/>
        <family val="3"/>
      </rPr>
      <t/>
    </r>
  </si>
  <si>
    <r>
      <t>Basic</t>
    </r>
    <r>
      <rPr>
        <sz val="14"/>
        <color rgb="FF000000"/>
        <rFont val="Courier New"/>
        <family val="3"/>
      </rPr>
      <t/>
    </r>
  </si>
  <si>
    <t>c10</t>
  </si>
  <si>
    <t>Moderate</t>
  </si>
  <si>
    <r>
      <t>Challenging</t>
    </r>
    <r>
      <rPr>
        <sz val="14"/>
        <color rgb="FF000000"/>
        <rFont val="Courier New"/>
        <family val="3"/>
      </rPr>
      <t/>
    </r>
  </si>
  <si>
    <r>
      <t>For Beginners (Getting Started Series)</t>
    </r>
    <r>
      <rPr>
        <sz val="14"/>
        <color rgb="FF000000"/>
        <rFont val="Courier New"/>
        <family val="3"/>
      </rPr>
      <t/>
    </r>
  </si>
  <si>
    <r>
      <t>Easy</t>
    </r>
    <r>
      <rPr>
        <sz val="14"/>
        <color rgb="FF000000"/>
        <rFont val="Courier New"/>
        <family val="3"/>
      </rPr>
      <t/>
    </r>
  </si>
  <si>
    <t>c15</t>
  </si>
  <si>
    <t>Glacier</t>
  </si>
  <si>
    <r>
      <t>Cross-country</t>
    </r>
    <r>
      <rPr>
        <sz val="14"/>
        <color rgb="FF000000"/>
        <rFont val="Courier New"/>
        <family val="3"/>
      </rPr>
      <t/>
    </r>
  </si>
  <si>
    <r>
      <t>Backcountry</t>
    </r>
    <r>
      <rPr>
        <sz val="14"/>
        <color rgb="FF000000"/>
        <rFont val="Courier New"/>
        <family val="3"/>
      </rPr>
      <t/>
    </r>
  </si>
  <si>
    <t>c9</t>
  </si>
  <si>
    <t>c8</t>
  </si>
  <si>
    <t>Seattle</t>
  </si>
  <si>
    <r>
      <t>Olympia</t>
    </r>
    <r>
      <rPr>
        <sz val="14"/>
        <color rgb="FF000000"/>
        <rFont val="Courier New"/>
        <family val="3"/>
      </rPr>
      <t/>
    </r>
  </si>
  <si>
    <r>
      <t>Bellingham</t>
    </r>
    <r>
      <rPr>
        <sz val="14"/>
        <color rgb="FF000000"/>
        <rFont val="Courier New"/>
        <family val="3"/>
      </rPr>
      <t/>
    </r>
  </si>
  <si>
    <r>
      <t>Outdoor Centers</t>
    </r>
    <r>
      <rPr>
        <sz val="14"/>
        <color rgb="FF000000"/>
        <rFont val="Courier New"/>
        <family val="3"/>
      </rPr>
      <t/>
    </r>
  </si>
  <si>
    <r>
      <t>Everett</t>
    </r>
    <r>
      <rPr>
        <sz val="14"/>
        <color rgb="FF000000"/>
        <rFont val="Courier New"/>
        <family val="3"/>
      </rPr>
      <t/>
    </r>
  </si>
  <si>
    <r>
      <t>Foothills</t>
    </r>
    <r>
      <rPr>
        <sz val="14"/>
        <color rgb="FF000000"/>
        <rFont val="Courier New"/>
        <family val="3"/>
      </rPr>
      <t/>
    </r>
  </si>
  <si>
    <r>
      <t>Tacoma</t>
    </r>
    <r>
      <rPr>
        <sz val="14"/>
        <color rgb="FF000000"/>
        <rFont val="Courier New"/>
        <family val="3"/>
      </rPr>
      <t/>
    </r>
  </si>
  <si>
    <r>
      <t>The Mountaineers</t>
    </r>
    <r>
      <rPr>
        <sz val="14"/>
        <color rgb="FF000000"/>
        <rFont val="Courier New"/>
        <family val="3"/>
      </rPr>
      <t/>
    </r>
  </si>
  <si>
    <r>
      <t>Kitsap</t>
    </r>
    <r>
      <rPr>
        <sz val="14"/>
        <color rgb="FF000000"/>
        <rFont val="Courier New"/>
        <family val="3"/>
      </rPr>
      <t/>
    </r>
  </si>
  <si>
    <t>c5</t>
  </si>
  <si>
    <t>Retired Rovers</t>
  </si>
  <si>
    <r>
      <t>20-30 Somethings</t>
    </r>
    <r>
      <rPr>
        <sz val="14"/>
        <color rgb="FF000000"/>
        <rFont val="Courier New"/>
        <family val="3"/>
      </rPr>
      <t/>
    </r>
  </si>
  <si>
    <r>
      <t>Families</t>
    </r>
    <r>
      <rPr>
        <sz val="14"/>
        <color rgb="FF000000"/>
        <rFont val="Courier New"/>
        <family val="3"/>
      </rPr>
      <t/>
    </r>
  </si>
  <si>
    <r>
      <t>Adults</t>
    </r>
    <r>
      <rPr>
        <sz val="14"/>
        <color rgb="FF000000"/>
        <rFont val="Courier New"/>
        <family val="3"/>
      </rPr>
      <t/>
    </r>
  </si>
  <si>
    <r>
      <t>Singles</t>
    </r>
    <r>
      <rPr>
        <sz val="14"/>
        <color rgb="FF000000"/>
        <rFont val="Courier New"/>
        <family val="3"/>
      </rPr>
      <t/>
    </r>
  </si>
  <si>
    <r>
      <t>Youth</t>
    </r>
    <r>
      <rPr>
        <sz val="14"/>
        <color rgb="FF000000"/>
        <rFont val="Courier New"/>
        <family val="3"/>
      </rPr>
      <t/>
    </r>
  </si>
  <si>
    <t>c4</t>
  </si>
  <si>
    <t>Skiing/Snowboarding</t>
  </si>
  <si>
    <r>
      <t>Backpacking</t>
    </r>
    <r>
      <rPr>
        <sz val="14"/>
        <color rgb="FF000000"/>
        <rFont val="Courier New"/>
        <family val="3"/>
      </rPr>
      <t/>
    </r>
  </si>
  <si>
    <r>
      <t>Stewardship</t>
    </r>
    <r>
      <rPr>
        <sz val="14"/>
        <color rgb="FF000000"/>
        <rFont val="Courier New"/>
        <family val="3"/>
      </rPr>
      <t/>
    </r>
  </si>
  <si>
    <r>
      <t>Avalanche Safety</t>
    </r>
    <r>
      <rPr>
        <sz val="14"/>
        <color rgb="FF000000"/>
        <rFont val="Courier New"/>
        <family val="3"/>
      </rPr>
      <t/>
    </r>
  </si>
  <si>
    <r>
      <t>Global Adventures</t>
    </r>
    <r>
      <rPr>
        <sz val="14"/>
        <color rgb="FF000000"/>
        <rFont val="Courier New"/>
        <family val="3"/>
      </rPr>
      <t/>
    </r>
  </si>
  <si>
    <r>
      <t>Photography</t>
    </r>
    <r>
      <rPr>
        <sz val="14"/>
        <color rgb="FF000000"/>
        <rFont val="Courier New"/>
        <family val="3"/>
      </rPr>
      <t/>
    </r>
  </si>
  <si>
    <r>
      <t>First Aid</t>
    </r>
    <r>
      <rPr>
        <sz val="14"/>
        <color rgb="FF000000"/>
        <rFont val="Courier New"/>
        <family val="3"/>
      </rPr>
      <t/>
    </r>
  </si>
  <si>
    <r>
      <t>Climbing</t>
    </r>
    <r>
      <rPr>
        <sz val="14"/>
        <color rgb="FF000000"/>
        <rFont val="Courier New"/>
        <family val="3"/>
      </rPr>
      <t/>
    </r>
  </si>
  <si>
    <r>
      <t>Trail Running</t>
    </r>
    <r>
      <rPr>
        <sz val="14"/>
        <color rgb="FF000000"/>
        <rFont val="Courier New"/>
        <family val="3"/>
      </rPr>
      <t/>
    </r>
  </si>
  <si>
    <r>
      <t>Explorers</t>
    </r>
    <r>
      <rPr>
        <sz val="14"/>
        <color rgb="FF000000"/>
        <rFont val="Courier New"/>
        <family val="3"/>
      </rPr>
      <t/>
    </r>
  </si>
  <si>
    <r>
      <t>Adventure Club</t>
    </r>
    <r>
      <rPr>
        <sz val="14"/>
        <color rgb="FF000000"/>
        <rFont val="Courier New"/>
        <family val="3"/>
      </rPr>
      <t/>
    </r>
  </si>
  <si>
    <r>
      <t>Scrambling</t>
    </r>
    <r>
      <rPr>
        <sz val="14"/>
        <color rgb="FF000000"/>
        <rFont val="Courier New"/>
        <family val="3"/>
      </rPr>
      <t/>
    </r>
  </si>
  <si>
    <r>
      <t>Sailing</t>
    </r>
    <r>
      <rPr>
        <sz val="14"/>
        <color rgb="FF000000"/>
        <rFont val="Courier New"/>
        <family val="3"/>
      </rPr>
      <t/>
    </r>
  </si>
  <si>
    <r>
      <t>Outdoor Leadership</t>
    </r>
    <r>
      <rPr>
        <sz val="14"/>
        <color rgb="FF000000"/>
        <rFont val="Courier New"/>
        <family val="3"/>
      </rPr>
      <t/>
    </r>
  </si>
  <si>
    <r>
      <t>Mountain Workshop</t>
    </r>
    <r>
      <rPr>
        <sz val="14"/>
        <color rgb="FF000000"/>
        <rFont val="Courier New"/>
        <family val="3"/>
      </rPr>
      <t/>
    </r>
  </si>
  <si>
    <r>
      <t>Urban Adventure</t>
    </r>
    <r>
      <rPr>
        <sz val="14"/>
        <color rgb="FF000000"/>
        <rFont val="Courier New"/>
        <family val="3"/>
      </rPr>
      <t/>
    </r>
  </si>
  <si>
    <r>
      <t>Exploring Nature</t>
    </r>
    <r>
      <rPr>
        <sz val="14"/>
        <color rgb="FF000000"/>
        <rFont val="Courier New"/>
        <family val="3"/>
      </rPr>
      <t/>
    </r>
  </si>
  <si>
    <r>
      <t>Navigation</t>
    </r>
    <r>
      <rPr>
        <sz val="14"/>
        <color rgb="FF000000"/>
        <rFont val="Courier New"/>
        <family val="3"/>
      </rPr>
      <t/>
    </r>
  </si>
  <si>
    <r>
      <t>Stand Up Paddling</t>
    </r>
    <r>
      <rPr>
        <sz val="14"/>
        <color rgb="FF000000"/>
        <rFont val="Courier New"/>
        <family val="3"/>
      </rPr>
      <t/>
    </r>
  </si>
  <si>
    <r>
      <t>Snowshoeing</t>
    </r>
    <r>
      <rPr>
        <sz val="14"/>
        <color rgb="FF000000"/>
        <rFont val="Courier New"/>
        <family val="3"/>
      </rPr>
      <t/>
    </r>
  </si>
  <si>
    <r>
      <t>Sea Kayaking</t>
    </r>
    <r>
      <rPr>
        <sz val="14"/>
        <color rgb="FF000000"/>
        <rFont val="Courier New"/>
        <family val="3"/>
      </rPr>
      <t/>
    </r>
  </si>
  <si>
    <r>
      <t>Day Hiking</t>
    </r>
    <r>
      <rPr>
        <sz val="14"/>
        <color rgb="FF000000"/>
        <rFont val="Courier New"/>
        <family val="3"/>
      </rPr>
      <t/>
    </r>
  </si>
  <si>
    <t>c7</t>
  </si>
  <si>
    <t>Basic Alpine</t>
  </si>
  <si>
    <r>
      <t>Boulder</t>
    </r>
    <r>
      <rPr>
        <sz val="14"/>
        <color rgb="FF000000"/>
        <rFont val="Courier New"/>
        <family val="3"/>
      </rPr>
      <t/>
    </r>
  </si>
  <si>
    <r>
      <t>Intermediate Alpine</t>
    </r>
    <r>
      <rPr>
        <sz val="14"/>
        <color rgb="FF000000"/>
        <rFont val="Courier New"/>
        <family val="3"/>
      </rPr>
      <t/>
    </r>
  </si>
  <si>
    <r>
      <t>Aid Climb</t>
    </r>
    <r>
      <rPr>
        <sz val="14"/>
        <color rgb="FF000000"/>
        <rFont val="Courier New"/>
        <family val="3"/>
      </rPr>
      <t/>
    </r>
  </si>
  <si>
    <r>
      <t>Water Ice</t>
    </r>
    <r>
      <rPr>
        <sz val="14"/>
        <color rgb="FF000000"/>
        <rFont val="Courier New"/>
        <family val="3"/>
      </rPr>
      <t/>
    </r>
  </si>
  <si>
    <r>
      <t>Rock Climb</t>
    </r>
    <r>
      <rPr>
        <sz val="14"/>
        <color rgb="FF000000"/>
        <rFont val="Courier New"/>
        <family val="3"/>
      </rPr>
      <t/>
    </r>
  </si>
  <si>
    <t>Youth</t>
  </si>
  <si>
    <t>isForBeginners</t>
  </si>
  <si>
    <t>isYouthType</t>
  </si>
  <si>
    <t>mForBeginners</t>
  </si>
  <si>
    <t>mYouthType</t>
  </si>
  <si>
    <t>FOR_BEGINNERS</t>
  </si>
  <si>
    <t>YOUTH_TYPE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</si>
</sst>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  <fill>
      <patternFill patternType="lightUp"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24" sqref="A24"/>
    </sheetView>
  </sheetViews>
  <sheetFormatPr defaultRowHeight="14.4" x14ac:dyDescent="0.3"/>
  <cols>
    <col min="1" max="1" width="18.109375" bestFit="1" customWidth="1"/>
    <col min="2" max="2" width="31.5546875" bestFit="1" customWidth="1"/>
    <col min="3" max="3" width="15.5546875" bestFit="1" customWidth="1"/>
    <col min="4" max="4" width="15.88671875" bestFit="1" customWidth="1"/>
    <col min="5" max="5" width="17.21875" bestFit="1" customWidth="1"/>
    <col min="6" max="6" width="12.33203125" bestFit="1" customWidth="1"/>
    <col min="7" max="7" width="11.5546875" bestFit="1" customWidth="1"/>
    <col min="8" max="8" width="30.109375" bestFit="1" customWidth="1"/>
  </cols>
  <sheetData>
    <row r="1" spans="1:8" x14ac:dyDescent="0.3">
      <c r="A1" s="3" t="s">
        <v>33</v>
      </c>
      <c r="B1" s="3" t="s">
        <v>11</v>
      </c>
      <c r="C1" s="3" t="s">
        <v>26</v>
      </c>
      <c r="D1" s="3" t="s">
        <v>16</v>
      </c>
      <c r="E1" s="3" t="s">
        <v>56</v>
      </c>
      <c r="F1" s="3" t="s">
        <v>15</v>
      </c>
      <c r="G1" s="3" t="s">
        <v>6</v>
      </c>
      <c r="H1" s="5" t="s">
        <v>0</v>
      </c>
    </row>
    <row r="2" spans="1:8" ht="18" x14ac:dyDescent="0.35">
      <c r="A2" s="2" t="s">
        <v>44</v>
      </c>
      <c r="B2" s="2" t="s">
        <v>9</v>
      </c>
      <c r="C2" s="2" t="s">
        <v>30</v>
      </c>
      <c r="D2" s="2" t="s">
        <v>24</v>
      </c>
      <c r="E2" s="2" t="s">
        <v>57</v>
      </c>
      <c r="F2" s="2" t="s">
        <v>13</v>
      </c>
      <c r="G2" s="2" t="s">
        <v>4</v>
      </c>
      <c r="H2" s="6" t="s">
        <v>1</v>
      </c>
    </row>
    <row r="3" spans="1:8" ht="18" x14ac:dyDescent="0.35">
      <c r="A3" s="2" t="s">
        <v>37</v>
      </c>
      <c r="B3" s="2" t="s">
        <v>10</v>
      </c>
      <c r="C3" s="2" t="s">
        <v>29</v>
      </c>
      <c r="D3" s="2" t="s">
        <v>19</v>
      </c>
      <c r="E3" s="2" t="s">
        <v>59</v>
      </c>
      <c r="F3" s="2" t="s">
        <v>14</v>
      </c>
      <c r="G3" s="2" t="s">
        <v>5</v>
      </c>
      <c r="H3" s="6" t="s">
        <v>2</v>
      </c>
    </row>
    <row r="4" spans="1:8" ht="18" x14ac:dyDescent="0.35">
      <c r="A4" s="2" t="s">
        <v>35</v>
      </c>
      <c r="B4" s="2" t="s">
        <v>7</v>
      </c>
      <c r="C4" s="2" t="s">
        <v>27</v>
      </c>
      <c r="D4" s="2" t="s">
        <v>21</v>
      </c>
      <c r="E4" s="2" t="s">
        <v>58</v>
      </c>
      <c r="F4" s="2" t="s">
        <v>12</v>
      </c>
      <c r="G4" s="2" t="s">
        <v>3</v>
      </c>
    </row>
    <row r="5" spans="1:8" ht="18" x14ac:dyDescent="0.35">
      <c r="A5" s="2" t="s">
        <v>41</v>
      </c>
      <c r="B5" s="2" t="s">
        <v>8</v>
      </c>
      <c r="C5" s="2" t="s">
        <v>31</v>
      </c>
      <c r="D5" s="2" t="s">
        <v>22</v>
      </c>
      <c r="E5" s="2" t="s">
        <v>60</v>
      </c>
      <c r="F5" s="2"/>
    </row>
    <row r="6" spans="1:8" ht="18" x14ac:dyDescent="0.35">
      <c r="A6" s="2" t="s">
        <v>55</v>
      </c>
      <c r="C6" s="2" t="s">
        <v>28</v>
      </c>
      <c r="D6" s="2" t="s">
        <v>25</v>
      </c>
      <c r="E6" s="2" t="s">
        <v>62</v>
      </c>
      <c r="F6" s="2"/>
      <c r="G6" s="2"/>
    </row>
    <row r="7" spans="1:8" ht="18" x14ac:dyDescent="0.35">
      <c r="A7" s="2" t="s">
        <v>43</v>
      </c>
      <c r="B7" s="2"/>
      <c r="C7" s="2" t="s">
        <v>32</v>
      </c>
      <c r="D7" s="2" t="s">
        <v>18</v>
      </c>
      <c r="E7" s="2" t="s">
        <v>61</v>
      </c>
      <c r="F7" s="2"/>
      <c r="G7" s="2"/>
    </row>
    <row r="8" spans="1:8" ht="18" x14ac:dyDescent="0.35">
      <c r="A8" s="2" t="s">
        <v>50</v>
      </c>
      <c r="B8" s="2"/>
      <c r="D8" s="2" t="s">
        <v>20</v>
      </c>
      <c r="E8" s="2"/>
      <c r="F8" s="2"/>
      <c r="G8" s="2"/>
    </row>
    <row r="9" spans="1:8" ht="18" x14ac:dyDescent="0.35">
      <c r="A9" s="2" t="s">
        <v>40</v>
      </c>
      <c r="B9" s="2"/>
      <c r="C9" s="2"/>
      <c r="D9" s="2" t="s">
        <v>17</v>
      </c>
      <c r="F9" s="2"/>
      <c r="G9" s="2"/>
    </row>
    <row r="10" spans="1:8" ht="18" x14ac:dyDescent="0.35">
      <c r="A10" s="2" t="s">
        <v>38</v>
      </c>
      <c r="B10" s="2"/>
      <c r="C10" s="2"/>
      <c r="D10" s="2" t="s">
        <v>23</v>
      </c>
      <c r="F10" s="2"/>
      <c r="G10" s="2"/>
    </row>
    <row r="11" spans="1:8" ht="18" x14ac:dyDescent="0.35">
      <c r="A11" s="2" t="s">
        <v>48</v>
      </c>
      <c r="B11" s="2"/>
      <c r="C11" s="2"/>
      <c r="F11" s="2"/>
      <c r="G11" s="2"/>
    </row>
    <row r="12" spans="1:8" ht="18" x14ac:dyDescent="0.35">
      <c r="A12" s="2" t="s">
        <v>51</v>
      </c>
      <c r="B12" s="2"/>
      <c r="C12" s="2"/>
      <c r="F12" s="2"/>
      <c r="G12" s="2"/>
    </row>
    <row r="13" spans="1:8" ht="18" x14ac:dyDescent="0.35">
      <c r="A13" s="2" t="s">
        <v>47</v>
      </c>
      <c r="B13" s="2"/>
      <c r="C13" s="2"/>
      <c r="F13" s="2"/>
      <c r="G13" s="2"/>
    </row>
    <row r="14" spans="1:8" ht="18" x14ac:dyDescent="0.35">
      <c r="A14" s="2" t="s">
        <v>39</v>
      </c>
      <c r="B14" s="2"/>
      <c r="C14" s="2"/>
      <c r="E14" s="2"/>
      <c r="F14" s="2"/>
      <c r="G14" s="2"/>
    </row>
    <row r="15" spans="1:8" ht="18" x14ac:dyDescent="0.35">
      <c r="A15" s="2" t="s">
        <v>46</v>
      </c>
      <c r="B15" s="2"/>
      <c r="C15" s="2"/>
      <c r="E15" s="2"/>
      <c r="F15" s="2"/>
      <c r="G15" s="2"/>
    </row>
    <row r="16" spans="1:8" ht="18" x14ac:dyDescent="0.35">
      <c r="A16" s="2" t="s">
        <v>45</v>
      </c>
      <c r="B16" s="2"/>
      <c r="C16" s="2"/>
      <c r="E16" s="2"/>
      <c r="F16" s="2"/>
      <c r="G16" s="2"/>
    </row>
    <row r="17" spans="1:7" ht="18" x14ac:dyDescent="0.35">
      <c r="A17" s="2" t="s">
        <v>54</v>
      </c>
      <c r="B17" s="2"/>
      <c r="C17" s="2"/>
      <c r="E17" s="2"/>
      <c r="F17" s="2"/>
      <c r="G17" s="2"/>
    </row>
    <row r="18" spans="1:7" x14ac:dyDescent="0.3">
      <c r="A18" s="2" t="s">
        <v>34</v>
      </c>
      <c r="B18" s="2"/>
      <c r="C18" s="2"/>
      <c r="E18" s="2"/>
      <c r="F18" s="2"/>
      <c r="G18" s="2"/>
    </row>
    <row r="19" spans="1:7" ht="18" x14ac:dyDescent="0.35">
      <c r="A19" s="2" t="s">
        <v>53</v>
      </c>
      <c r="B19" s="2"/>
      <c r="C19" s="2"/>
      <c r="D19" s="2"/>
      <c r="E19" s="2"/>
      <c r="F19" s="2"/>
      <c r="G19" s="2"/>
    </row>
    <row r="20" spans="1:7" ht="18" x14ac:dyDescent="0.35">
      <c r="A20" s="2" t="s">
        <v>52</v>
      </c>
      <c r="B20" s="2"/>
      <c r="C20" s="2"/>
      <c r="D20" s="2"/>
      <c r="E20" s="2"/>
      <c r="F20" s="2"/>
      <c r="G20" s="2"/>
    </row>
    <row r="21" spans="1:7" ht="18" x14ac:dyDescent="0.35">
      <c r="A21" s="2" t="s">
        <v>36</v>
      </c>
      <c r="B21" s="2"/>
      <c r="C21" s="2"/>
      <c r="D21" s="2"/>
      <c r="E21" s="2"/>
      <c r="F21" s="2"/>
      <c r="G21" s="2"/>
    </row>
    <row r="22" spans="1:7" ht="18" x14ac:dyDescent="0.35">
      <c r="A22" s="2" t="s">
        <v>42</v>
      </c>
      <c r="B22" s="2"/>
      <c r="C22" s="2"/>
      <c r="D22" s="2"/>
      <c r="E22" s="2"/>
      <c r="F22" s="2"/>
      <c r="G22" s="2"/>
    </row>
    <row r="23" spans="1:7" ht="18" x14ac:dyDescent="0.35">
      <c r="A23" s="2" t="s">
        <v>49</v>
      </c>
      <c r="B23" s="2"/>
      <c r="C23" s="2"/>
      <c r="D23" s="2"/>
      <c r="E23" s="2"/>
      <c r="F23" s="2"/>
      <c r="G23" s="2"/>
    </row>
    <row r="24" spans="1:7" x14ac:dyDescent="0.3">
      <c r="A24" s="7" t="s">
        <v>63</v>
      </c>
      <c r="B24" s="2"/>
      <c r="C24" s="2"/>
      <c r="D24" s="2"/>
      <c r="E24" s="2"/>
      <c r="F24" s="2"/>
      <c r="G24" s="2"/>
    </row>
    <row r="25" spans="1:7" x14ac:dyDescent="0.3">
      <c r="A25" s="2"/>
      <c r="B25" s="2"/>
      <c r="C25" s="2"/>
      <c r="D25" s="2"/>
      <c r="E25" s="2"/>
      <c r="F25" s="2"/>
      <c r="G25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8" sqref="A18"/>
    </sheetView>
  </sheetViews>
  <sheetFormatPr defaultRowHeight="14.4" x14ac:dyDescent="0.3"/>
  <cols>
    <col min="1" max="1" width="18" bestFit="1" customWidth="1"/>
    <col min="2" max="2" width="12.77734375" bestFit="1" customWidth="1"/>
    <col min="3" max="3" width="15.6640625" bestFit="1" customWidth="1"/>
    <col min="4" max="4" width="16.6640625" bestFit="1" customWidth="1"/>
    <col min="5" max="5" width="18" bestFit="1" customWidth="1"/>
    <col min="6" max="6" width="12.88671875" bestFit="1" customWidth="1"/>
    <col min="7" max="7" width="12.77734375" bestFit="1" customWidth="1"/>
    <col min="8" max="8" width="29.5546875" bestFit="1" customWidth="1"/>
  </cols>
  <sheetData>
    <row r="1" spans="1:8" x14ac:dyDescent="0.3">
      <c r="A1" s="4" t="str">
        <f t="array" ref="A1:H1">'Activity Categories'!A1:H1</f>
        <v>c4</v>
      </c>
      <c r="B1" s="4" t="str">
        <v>c15</v>
      </c>
      <c r="C1" s="4" t="str">
        <v>c5</v>
      </c>
      <c r="D1" s="4" t="str">
        <v>c8</v>
      </c>
      <c r="E1" s="4" t="str">
        <v>c7</v>
      </c>
      <c r="F1" s="4" t="str">
        <v>c9</v>
      </c>
      <c r="G1" s="4" t="str">
        <v>c10</v>
      </c>
      <c r="H1" s="5" t="str">
        <v>c14</v>
      </c>
    </row>
    <row r="2" spans="1:8" x14ac:dyDescent="0.3">
      <c r="A2" t="str">
        <f>"is" &amp; SUBSTITUTE(SUBSTITUTE(SUBSTITUTE('Activity Categories'!A2," ",""),"/",""),"-","")</f>
        <v>isAdventureClub</v>
      </c>
      <c r="B2" s="1" t="s">
        <v>64</v>
      </c>
      <c r="C2" t="str">
        <f>"is" &amp; SUBSTITUTE(SUBSTITUTE(SUBSTITUTE('Activity Categories'!C2," ",""),"/",""),"-","")</f>
        <v>isAdults</v>
      </c>
      <c r="D2" t="str">
        <f>"is" &amp; SUBSTITUTE(SUBSTITUTE(SUBSTITUTE('Activity Categories'!D2," ",""),"/",""),"-","")</f>
        <v>isTheMountaineers</v>
      </c>
      <c r="E2" t="str">
        <f>"is" &amp; SUBSTITUTE(SUBSTITUTE(SUBSTITUTE('Activity Categories'!E2," ",""),"/",""),"-","")</f>
        <v>isBasicAlpine</v>
      </c>
      <c r="F2" t="str">
        <f>"is" &amp; SUBSTITUTE(SUBSTITUTE(SUBSTITUTE('Activity Categories'!F2," ",""),"/",""),"-","")</f>
        <v>isCrosscountry</v>
      </c>
      <c r="G2" t="str">
        <f>"is" &amp; SUBSTITUTE(SUBSTITUTE(SUBSTITUTE('Activity Categories'!G2," ",""),"/",""),"-","")</f>
        <v>isBeginner</v>
      </c>
      <c r="H2" s="6" t="str">
        <f>"is" &amp; SUBSTITUTE(SUBSTITUTE(SUBSTITUTE('Activity Categories'!H2," ",""),"/",""),"-","")</f>
        <v>isAllactivities</v>
      </c>
    </row>
    <row r="3" spans="1:8" x14ac:dyDescent="0.3">
      <c r="A3" t="str">
        <f>"is" &amp; SUBSTITUTE(SUBSTITUTE(SUBSTITUTE('Activity Categories'!A3," ",""),"/",""),"-","")</f>
        <v>isAvalancheSafety</v>
      </c>
      <c r="B3" t="str">
        <f>"is" &amp; SUBSTITUTE(SUBSTITUTE(SUBSTITUTE('Activity Categories'!B3," ",""),"/",""),"-","")</f>
        <v>isEasy</v>
      </c>
      <c r="C3" t="str">
        <f>"is" &amp; SUBSTITUTE(SUBSTITUTE(SUBSTITUTE('Activity Categories'!C3," ",""),"/",""),"-","")</f>
        <v>isFamilies</v>
      </c>
      <c r="D3" t="str">
        <f>"is" &amp; SUBSTITUTE(SUBSTITUTE(SUBSTITUTE('Activity Categories'!D3," ",""),"/",""),"-","")</f>
        <v>isBellingham</v>
      </c>
      <c r="E3" t="str">
        <f>"is" &amp; SUBSTITUTE(SUBSTITUTE(SUBSTITUTE('Activity Categories'!E3," ",""),"/",""),"-","")</f>
        <v>isIntermediateAlpine</v>
      </c>
      <c r="F3" t="str">
        <f>"is" &amp; SUBSTITUTE(SUBSTITUTE(SUBSTITUTE('Activity Categories'!F3," ",""),"/",""),"-","")</f>
        <v>isBackcountry</v>
      </c>
      <c r="G3" t="str">
        <f>"is" &amp; SUBSTITUTE(SUBSTITUTE(SUBSTITUTE('Activity Categories'!G3," ",""),"/",""),"-","")</f>
        <v>isBasic</v>
      </c>
      <c r="H3" s="6" t="str">
        <f>"is" &amp; SUBSTITUTE(SUBSTITUTE(SUBSTITUTE('Activity Categories'!H3," ",""),"/",""),"-","")</f>
        <v>isOnlyactivitiesopenforregistration</v>
      </c>
    </row>
    <row r="4" spans="1:8" x14ac:dyDescent="0.3">
      <c r="A4" t="str">
        <f>"is" &amp; SUBSTITUTE(SUBSTITUTE(SUBSTITUTE('Activity Categories'!A4," ",""),"/",""),"-","")</f>
        <v>isBackpacking</v>
      </c>
      <c r="B4" t="str">
        <f>"is" &amp; SUBSTITUTE(SUBSTITUTE(SUBSTITUTE('Activity Categories'!B4," ",""),"/",""),"-","")</f>
        <v>isModerate</v>
      </c>
      <c r="C4" t="str">
        <f>"is" &amp; SUBSTITUTE(SUBSTITUTE(SUBSTITUTE('Activity Categories'!C4," ",""),"/",""),"-","")</f>
        <v>isRetiredRovers</v>
      </c>
      <c r="D4" t="str">
        <f>"is" &amp; SUBSTITUTE(SUBSTITUTE(SUBSTITUTE('Activity Categories'!D4," ",""),"/",""),"-","")</f>
        <v>isEverett</v>
      </c>
      <c r="E4" t="str">
        <f>"is" &amp; SUBSTITUTE(SUBSTITUTE(SUBSTITUTE('Activity Categories'!E4," ",""),"/",""),"-","")</f>
        <v>isBoulder</v>
      </c>
      <c r="F4" t="str">
        <f>"is" &amp; SUBSTITUTE(SUBSTITUTE(SUBSTITUTE('Activity Categories'!F4," ",""),"/",""),"-","")</f>
        <v>isGlacier</v>
      </c>
      <c r="G4" t="str">
        <f>"is" &amp; SUBSTITUTE(SUBSTITUTE(SUBSTITUTE('Activity Categories'!G4," ",""),"/",""),"-","")</f>
        <v>isIntermediate</v>
      </c>
    </row>
    <row r="5" spans="1:8" x14ac:dyDescent="0.3">
      <c r="A5" t="str">
        <f>"is" &amp; SUBSTITUTE(SUBSTITUTE(SUBSTITUTE('Activity Categories'!A5," ",""),"/",""),"-","")</f>
        <v>isClimbing</v>
      </c>
      <c r="B5" t="str">
        <f>"is" &amp; SUBSTITUTE(SUBSTITUTE(SUBSTITUTE('Activity Categories'!B5," ",""),"/",""),"-","")</f>
        <v>isChallenging</v>
      </c>
      <c r="C5" t="str">
        <f>"is" &amp; SUBSTITUTE(SUBSTITUTE(SUBSTITUTE('Activity Categories'!C5," ",""),"/",""),"-","")</f>
        <v>isSingles</v>
      </c>
      <c r="D5" t="str">
        <f>"is" &amp; SUBSTITUTE(SUBSTITUTE(SUBSTITUTE('Activity Categories'!D5," ",""),"/",""),"-","")</f>
        <v>isFoothills</v>
      </c>
      <c r="E5" t="str">
        <f>"is" &amp; SUBSTITUTE(SUBSTITUTE(SUBSTITUTE('Activity Categories'!E5," ",""),"/",""),"-","")</f>
        <v>isAidClimb</v>
      </c>
    </row>
    <row r="6" spans="1:8" x14ac:dyDescent="0.3">
      <c r="A6" t="str">
        <f>"is" &amp; SUBSTITUTE(SUBSTITUTE(SUBSTITUTE('Activity Categories'!A6," ",""),"/",""),"-","")</f>
        <v>isDayHiking</v>
      </c>
      <c r="C6" t="str">
        <f>"is" &amp; SUBSTITUTE(SUBSTITUTE(SUBSTITUTE('Activity Categories'!C6," ",""),"/",""),"-","")</f>
        <v>is2030Somethings</v>
      </c>
      <c r="D6" t="str">
        <f>"is" &amp; SUBSTITUTE(SUBSTITUTE(SUBSTITUTE('Activity Categories'!D6," ",""),"/",""),"-","")</f>
        <v>isKitsap</v>
      </c>
      <c r="E6" t="str">
        <f>"is" &amp; SUBSTITUTE(SUBSTITUTE(SUBSTITUTE('Activity Categories'!E6," ",""),"/",""),"-","")</f>
        <v>isRockClimb</v>
      </c>
    </row>
    <row r="7" spans="1:8" x14ac:dyDescent="0.3">
      <c r="A7" t="str">
        <f>"is" &amp; SUBSTITUTE(SUBSTITUTE(SUBSTITUTE('Activity Categories'!A7," ",""),"/",""),"-","")</f>
        <v>isExplorers</v>
      </c>
      <c r="C7" t="str">
        <f>"is" &amp; SUBSTITUTE(SUBSTITUTE(SUBSTITUTE('Activity Categories'!C7," ",""),"/",""),"-","")</f>
        <v>isYouth</v>
      </c>
      <c r="D7" t="str">
        <f>"is" &amp; SUBSTITUTE(SUBSTITUTE(SUBSTITUTE('Activity Categories'!D7," ",""),"/",""),"-","")</f>
        <v>isOlympia</v>
      </c>
      <c r="E7" t="str">
        <f>"is" &amp; SUBSTITUTE(SUBSTITUTE(SUBSTITUTE('Activity Categories'!E7," ",""),"/",""),"-","")</f>
        <v>isWaterIce</v>
      </c>
    </row>
    <row r="8" spans="1:8" x14ac:dyDescent="0.3">
      <c r="A8" t="str">
        <f>"is" &amp; SUBSTITUTE(SUBSTITUTE(SUBSTITUTE('Activity Categories'!A8," ",""),"/",""),"-","")</f>
        <v>isExploringNature</v>
      </c>
      <c r="D8" t="str">
        <f>"is" &amp; SUBSTITUTE(SUBSTITUTE(SUBSTITUTE('Activity Categories'!D8," ",""),"/",""),"-","")</f>
        <v>isOutdoorCenters</v>
      </c>
    </row>
    <row r="9" spans="1:8" x14ac:dyDescent="0.3">
      <c r="A9" t="str">
        <f>"is" &amp; SUBSTITUTE(SUBSTITUTE(SUBSTITUTE('Activity Categories'!A9," ",""),"/",""),"-","")</f>
        <v>isFirstAid</v>
      </c>
      <c r="D9" t="str">
        <f>"is" &amp; SUBSTITUTE(SUBSTITUTE(SUBSTITUTE('Activity Categories'!D9," ",""),"/",""),"-","")</f>
        <v>isSeattle</v>
      </c>
    </row>
    <row r="10" spans="1:8" x14ac:dyDescent="0.3">
      <c r="A10" t="str">
        <f>"is" &amp; SUBSTITUTE(SUBSTITUTE(SUBSTITUTE('Activity Categories'!A10," ",""),"/",""),"-","")</f>
        <v>isGlobalAdventures</v>
      </c>
      <c r="D10" t="str">
        <f>"is" &amp; SUBSTITUTE(SUBSTITUTE(SUBSTITUTE('Activity Categories'!D10," ",""),"/",""),"-","")</f>
        <v>isTacoma</v>
      </c>
    </row>
    <row r="11" spans="1:8" x14ac:dyDescent="0.3">
      <c r="A11" t="str">
        <f>"is" &amp; SUBSTITUTE(SUBSTITUTE(SUBSTITUTE('Activity Categories'!A11," ",""),"/",""),"-","")</f>
        <v>isMountainWorkshop</v>
      </c>
    </row>
    <row r="12" spans="1:8" x14ac:dyDescent="0.3">
      <c r="A12" t="str">
        <f>"is" &amp; SUBSTITUTE(SUBSTITUTE(SUBSTITUTE('Activity Categories'!A12," ",""),"/",""),"-","")</f>
        <v>isNavigation</v>
      </c>
    </row>
    <row r="13" spans="1:8" x14ac:dyDescent="0.3">
      <c r="A13" t="str">
        <f>"is" &amp; SUBSTITUTE(SUBSTITUTE(SUBSTITUTE('Activity Categories'!A13," ",""),"/",""),"-","")</f>
        <v>isOutdoorLeadership</v>
      </c>
    </row>
    <row r="14" spans="1:8" x14ac:dyDescent="0.3">
      <c r="A14" t="str">
        <f>"is" &amp; SUBSTITUTE(SUBSTITUTE(SUBSTITUTE('Activity Categories'!A14," ",""),"/",""),"-","")</f>
        <v>isPhotography</v>
      </c>
    </row>
    <row r="15" spans="1:8" x14ac:dyDescent="0.3">
      <c r="A15" t="str">
        <f>"is" &amp; SUBSTITUTE(SUBSTITUTE(SUBSTITUTE('Activity Categories'!A15," ",""),"/",""),"-","")</f>
        <v>isSailing</v>
      </c>
    </row>
    <row r="16" spans="1:8" x14ac:dyDescent="0.3">
      <c r="A16" t="str">
        <f>"is" &amp; SUBSTITUTE(SUBSTITUTE(SUBSTITUTE('Activity Categories'!A16," ",""),"/",""),"-","")</f>
        <v>isScrambling</v>
      </c>
    </row>
    <row r="17" spans="1:1" x14ac:dyDescent="0.3">
      <c r="A17" t="str">
        <f>"is" &amp; SUBSTITUTE(SUBSTITUTE(SUBSTITUTE('Activity Categories'!A17," ",""),"/",""),"-","")</f>
        <v>isSeaKayaking</v>
      </c>
    </row>
    <row r="18" spans="1:1" x14ac:dyDescent="0.3">
      <c r="A18" t="str">
        <f>"is" &amp; SUBSTITUTE(SUBSTITUTE(SUBSTITUTE('Activity Categories'!A18," ",""),"/",""),"-","")</f>
        <v>isSkiingSnowboarding</v>
      </c>
    </row>
    <row r="19" spans="1:1" x14ac:dyDescent="0.3">
      <c r="A19" t="str">
        <f>"is" &amp; SUBSTITUTE(SUBSTITUTE(SUBSTITUTE('Activity Categories'!A19," ",""),"/",""),"-","")</f>
        <v>isSnowshoeing</v>
      </c>
    </row>
    <row r="20" spans="1:1" x14ac:dyDescent="0.3">
      <c r="A20" t="str">
        <f>"is" &amp; SUBSTITUTE(SUBSTITUTE(SUBSTITUTE('Activity Categories'!A20," ",""),"/",""),"-","")</f>
        <v>isStandUpPaddling</v>
      </c>
    </row>
    <row r="21" spans="1:1" x14ac:dyDescent="0.3">
      <c r="A21" t="str">
        <f>"is" &amp; SUBSTITUTE(SUBSTITUTE(SUBSTITUTE('Activity Categories'!A21," ",""),"/",""),"-","")</f>
        <v>isStewardship</v>
      </c>
    </row>
    <row r="22" spans="1:1" x14ac:dyDescent="0.3">
      <c r="A22" t="str">
        <f>"is" &amp; SUBSTITUTE(SUBSTITUTE(SUBSTITUTE('Activity Categories'!A22," ",""),"/",""),"-","")</f>
        <v>isTrailRunning</v>
      </c>
    </row>
    <row r="23" spans="1:1" x14ac:dyDescent="0.3">
      <c r="A23" t="str">
        <f>"is" &amp; SUBSTITUTE(SUBSTITUTE(SUBSTITUTE('Activity Categories'!A23," ",""),"/",""),"-","")</f>
        <v>isUrbanAdventure</v>
      </c>
    </row>
    <row r="24" spans="1:1" x14ac:dyDescent="0.3">
      <c r="A24" s="1" t="s">
        <v>65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4" sqref="A24"/>
    </sheetView>
  </sheetViews>
  <sheetFormatPr defaultRowHeight="14.4" x14ac:dyDescent="0.3"/>
  <cols>
    <col min="1" max="1" width="18" bestFit="1" customWidth="1"/>
    <col min="2" max="2" width="12.77734375" bestFit="1" customWidth="1"/>
    <col min="3" max="3" width="15.6640625" bestFit="1" customWidth="1"/>
    <col min="4" max="4" width="16.6640625" bestFit="1" customWidth="1"/>
    <col min="5" max="5" width="18" bestFit="1" customWidth="1"/>
    <col min="6" max="6" width="12.88671875" bestFit="1" customWidth="1"/>
    <col min="7" max="7" width="12.77734375" bestFit="1" customWidth="1"/>
    <col min="8" max="8" width="29.5546875" bestFit="1" customWidth="1"/>
  </cols>
  <sheetData>
    <row r="1" spans="1:8" x14ac:dyDescent="0.3">
      <c r="A1" s="4" t="str">
        <f t="array" ref="A1:H1">'Activity Categories'!A1:H1</f>
        <v>c4</v>
      </c>
      <c r="B1" s="4" t="str">
        <v>c15</v>
      </c>
      <c r="C1" s="4" t="str">
        <v>c5</v>
      </c>
      <c r="D1" s="4" t="str">
        <v>c8</v>
      </c>
      <c r="E1" s="4" t="str">
        <v>c7</v>
      </c>
      <c r="F1" s="4" t="str">
        <v>c9</v>
      </c>
      <c r="G1" s="4" t="str">
        <v>c10</v>
      </c>
      <c r="H1" s="5" t="str">
        <v>c14</v>
      </c>
    </row>
    <row r="2" spans="1:8" x14ac:dyDescent="0.3">
      <c r="A2" t="str">
        <f>"m" &amp; SUBSTITUTE(SUBSTITUTE(SUBSTITUTE('Activity Categories'!A2," ",""),"/",""),"-","")</f>
        <v>mAdventureClub</v>
      </c>
      <c r="B2" s="1" t="s">
        <v>66</v>
      </c>
      <c r="C2" t="str">
        <f>"m" &amp; SUBSTITUTE(SUBSTITUTE(SUBSTITUTE('Activity Categories'!C2," ",""),"/",""),"-","")</f>
        <v>mAdults</v>
      </c>
      <c r="D2" t="str">
        <f>"m" &amp; SUBSTITUTE(SUBSTITUTE(SUBSTITUTE('Activity Categories'!D2," ",""),"/",""),"-","")</f>
        <v>mTheMountaineers</v>
      </c>
      <c r="E2" t="str">
        <f>"m" &amp; SUBSTITUTE(SUBSTITUTE(SUBSTITUTE('Activity Categories'!E2," ",""),"/",""),"-","")</f>
        <v>mBasicAlpine</v>
      </c>
      <c r="F2" t="str">
        <f>"m" &amp; SUBSTITUTE(SUBSTITUTE(SUBSTITUTE('Activity Categories'!F2," ",""),"/",""),"-","")</f>
        <v>mCrosscountry</v>
      </c>
      <c r="G2" t="str">
        <f>"m" &amp; SUBSTITUTE(SUBSTITUTE(SUBSTITUTE('Activity Categories'!G2," ",""),"/",""),"-","")</f>
        <v>mBeginner</v>
      </c>
      <c r="H2" s="6" t="str">
        <f>"m" &amp; SUBSTITUTE(SUBSTITUTE(SUBSTITUTE('Activity Categories'!H2," ",""),"/",""),"-","")</f>
        <v>mAllactivities</v>
      </c>
    </row>
    <row r="3" spans="1:8" x14ac:dyDescent="0.3">
      <c r="A3" t="str">
        <f>"m" &amp; SUBSTITUTE(SUBSTITUTE(SUBSTITUTE('Activity Categories'!A3," ",""),"/",""),"-","")</f>
        <v>mAvalancheSafety</v>
      </c>
      <c r="B3" t="str">
        <f>"m" &amp; SUBSTITUTE(SUBSTITUTE(SUBSTITUTE('Activity Categories'!B3," ",""),"/",""),"-","")</f>
        <v>mEasy</v>
      </c>
      <c r="C3" t="str">
        <f>"m" &amp; SUBSTITUTE(SUBSTITUTE(SUBSTITUTE('Activity Categories'!C3," ",""),"/",""),"-","")</f>
        <v>mFamilies</v>
      </c>
      <c r="D3" t="str">
        <f>"m" &amp; SUBSTITUTE(SUBSTITUTE(SUBSTITUTE('Activity Categories'!D3," ",""),"/",""),"-","")</f>
        <v>mBellingham</v>
      </c>
      <c r="E3" t="str">
        <f>"m" &amp; SUBSTITUTE(SUBSTITUTE(SUBSTITUTE('Activity Categories'!E3," ",""),"/",""),"-","")</f>
        <v>mIntermediateAlpine</v>
      </c>
      <c r="F3" t="str">
        <f>"m" &amp; SUBSTITUTE(SUBSTITUTE(SUBSTITUTE('Activity Categories'!F3," ",""),"/",""),"-","")</f>
        <v>mBackcountry</v>
      </c>
      <c r="G3" t="str">
        <f>"m" &amp; SUBSTITUTE(SUBSTITUTE(SUBSTITUTE('Activity Categories'!G3," ",""),"/",""),"-","")</f>
        <v>mBasic</v>
      </c>
      <c r="H3" s="6" t="str">
        <f>"m" &amp; SUBSTITUTE(SUBSTITUTE(SUBSTITUTE('Activity Categories'!H3," ",""),"/",""),"-","")</f>
        <v>mOnlyactivitiesopenforregistration</v>
      </c>
    </row>
    <row r="4" spans="1:8" x14ac:dyDescent="0.3">
      <c r="A4" t="str">
        <f>"m" &amp; SUBSTITUTE(SUBSTITUTE(SUBSTITUTE('Activity Categories'!A4," ",""),"/",""),"-","")</f>
        <v>mBackpacking</v>
      </c>
      <c r="B4" t="str">
        <f>"m" &amp; SUBSTITUTE(SUBSTITUTE(SUBSTITUTE('Activity Categories'!B4," ",""),"/",""),"-","")</f>
        <v>mModerate</v>
      </c>
      <c r="C4" t="str">
        <f>"m" &amp; SUBSTITUTE(SUBSTITUTE(SUBSTITUTE('Activity Categories'!C4," ",""),"/",""),"-","")</f>
        <v>mRetiredRovers</v>
      </c>
      <c r="D4" t="str">
        <f>"m" &amp; SUBSTITUTE(SUBSTITUTE(SUBSTITUTE('Activity Categories'!D4," ",""),"/",""),"-","")</f>
        <v>mEverett</v>
      </c>
      <c r="E4" t="str">
        <f>"m" &amp; SUBSTITUTE(SUBSTITUTE(SUBSTITUTE('Activity Categories'!E4," ",""),"/",""),"-","")</f>
        <v>mBoulder</v>
      </c>
      <c r="F4" t="str">
        <f>"m" &amp; SUBSTITUTE(SUBSTITUTE(SUBSTITUTE('Activity Categories'!F4," ",""),"/",""),"-","")</f>
        <v>mGlacier</v>
      </c>
      <c r="G4" t="str">
        <f>"m" &amp; SUBSTITUTE(SUBSTITUTE(SUBSTITUTE('Activity Categories'!G4," ",""),"/",""),"-","")</f>
        <v>mIntermediate</v>
      </c>
    </row>
    <row r="5" spans="1:8" x14ac:dyDescent="0.3">
      <c r="A5" t="str">
        <f>"m" &amp; SUBSTITUTE(SUBSTITUTE(SUBSTITUTE('Activity Categories'!A5," ",""),"/",""),"-","")</f>
        <v>mClimbing</v>
      </c>
      <c r="B5" t="str">
        <f>"m" &amp; SUBSTITUTE(SUBSTITUTE(SUBSTITUTE('Activity Categories'!B5," ",""),"/",""),"-","")</f>
        <v>mChallenging</v>
      </c>
      <c r="C5" t="str">
        <f>"m" &amp; SUBSTITUTE(SUBSTITUTE(SUBSTITUTE('Activity Categories'!C5," ",""),"/",""),"-","")</f>
        <v>mSingles</v>
      </c>
      <c r="D5" t="str">
        <f>"m" &amp; SUBSTITUTE(SUBSTITUTE(SUBSTITUTE('Activity Categories'!D5," ",""),"/",""),"-","")</f>
        <v>mFoothills</v>
      </c>
      <c r="E5" t="str">
        <f>"m" &amp; SUBSTITUTE(SUBSTITUTE(SUBSTITUTE('Activity Categories'!E5," ",""),"/",""),"-","")</f>
        <v>mAidClimb</v>
      </c>
    </row>
    <row r="6" spans="1:8" x14ac:dyDescent="0.3">
      <c r="A6" t="str">
        <f>"m" &amp; SUBSTITUTE(SUBSTITUTE(SUBSTITUTE('Activity Categories'!A6," ",""),"/",""),"-","")</f>
        <v>mDayHiking</v>
      </c>
      <c r="C6" t="str">
        <f>"m" &amp; SUBSTITUTE(SUBSTITUTE(SUBSTITUTE('Activity Categories'!C6," ",""),"/",""),"-","")</f>
        <v>m2030Somethings</v>
      </c>
      <c r="D6" t="str">
        <f>"m" &amp; SUBSTITUTE(SUBSTITUTE(SUBSTITUTE('Activity Categories'!D6," ",""),"/",""),"-","")</f>
        <v>mKitsap</v>
      </c>
      <c r="E6" t="str">
        <f>"m" &amp; SUBSTITUTE(SUBSTITUTE(SUBSTITUTE('Activity Categories'!E6," ",""),"/",""),"-","")</f>
        <v>mRockClimb</v>
      </c>
    </row>
    <row r="7" spans="1:8" x14ac:dyDescent="0.3">
      <c r="A7" t="str">
        <f>"m" &amp; SUBSTITUTE(SUBSTITUTE(SUBSTITUTE('Activity Categories'!A7," ",""),"/",""),"-","")</f>
        <v>mExplorers</v>
      </c>
      <c r="C7" t="str">
        <f>"m" &amp; SUBSTITUTE(SUBSTITUTE(SUBSTITUTE('Activity Categories'!C7," ",""),"/",""),"-","")</f>
        <v>mYouth</v>
      </c>
      <c r="D7" t="str">
        <f>"m" &amp; SUBSTITUTE(SUBSTITUTE(SUBSTITUTE('Activity Categories'!D7," ",""),"/",""),"-","")</f>
        <v>mOlympia</v>
      </c>
      <c r="E7" t="str">
        <f>"m" &amp; SUBSTITUTE(SUBSTITUTE(SUBSTITUTE('Activity Categories'!E7," ",""),"/",""),"-","")</f>
        <v>mWaterIce</v>
      </c>
    </row>
    <row r="8" spans="1:8" x14ac:dyDescent="0.3">
      <c r="A8" t="str">
        <f>"m" &amp; SUBSTITUTE(SUBSTITUTE(SUBSTITUTE('Activity Categories'!A8," ",""),"/",""),"-","")</f>
        <v>mExploringNature</v>
      </c>
      <c r="D8" t="str">
        <f>"m" &amp; SUBSTITUTE(SUBSTITUTE(SUBSTITUTE('Activity Categories'!D8," ",""),"/",""),"-","")</f>
        <v>mOutdoorCenters</v>
      </c>
    </row>
    <row r="9" spans="1:8" x14ac:dyDescent="0.3">
      <c r="A9" t="str">
        <f>"m" &amp; SUBSTITUTE(SUBSTITUTE(SUBSTITUTE('Activity Categories'!A9," ",""),"/",""),"-","")</f>
        <v>mFirstAid</v>
      </c>
      <c r="D9" t="str">
        <f>"m" &amp; SUBSTITUTE(SUBSTITUTE(SUBSTITUTE('Activity Categories'!D9," ",""),"/",""),"-","")</f>
        <v>mSeattle</v>
      </c>
    </row>
    <row r="10" spans="1:8" x14ac:dyDescent="0.3">
      <c r="A10" t="str">
        <f>"m" &amp; SUBSTITUTE(SUBSTITUTE(SUBSTITUTE('Activity Categories'!A10," ",""),"/",""),"-","")</f>
        <v>mGlobalAdventures</v>
      </c>
      <c r="D10" t="str">
        <f>"m" &amp; SUBSTITUTE(SUBSTITUTE(SUBSTITUTE('Activity Categories'!D10," ",""),"/",""),"-","")</f>
        <v>mTacoma</v>
      </c>
    </row>
    <row r="11" spans="1:8" x14ac:dyDescent="0.3">
      <c r="A11" t="str">
        <f>"m" &amp; SUBSTITUTE(SUBSTITUTE(SUBSTITUTE('Activity Categories'!A11," ",""),"/",""),"-","")</f>
        <v>mMountainWorkshop</v>
      </c>
    </row>
    <row r="12" spans="1:8" x14ac:dyDescent="0.3">
      <c r="A12" t="str">
        <f>"m" &amp; SUBSTITUTE(SUBSTITUTE(SUBSTITUTE('Activity Categories'!A12," ",""),"/",""),"-","")</f>
        <v>mNavigation</v>
      </c>
    </row>
    <row r="13" spans="1:8" x14ac:dyDescent="0.3">
      <c r="A13" t="str">
        <f>"m" &amp; SUBSTITUTE(SUBSTITUTE(SUBSTITUTE('Activity Categories'!A13," ",""),"/",""),"-","")</f>
        <v>mOutdoorLeadership</v>
      </c>
    </row>
    <row r="14" spans="1:8" x14ac:dyDescent="0.3">
      <c r="A14" t="str">
        <f>"m" &amp; SUBSTITUTE(SUBSTITUTE(SUBSTITUTE('Activity Categories'!A14," ",""),"/",""),"-","")</f>
        <v>mPhotography</v>
      </c>
    </row>
    <row r="15" spans="1:8" x14ac:dyDescent="0.3">
      <c r="A15" t="str">
        <f>"m" &amp; SUBSTITUTE(SUBSTITUTE(SUBSTITUTE('Activity Categories'!A15," ",""),"/",""),"-","")</f>
        <v>mSailing</v>
      </c>
    </row>
    <row r="16" spans="1:8" x14ac:dyDescent="0.3">
      <c r="A16" t="str">
        <f>"m" &amp; SUBSTITUTE(SUBSTITUTE(SUBSTITUTE('Activity Categories'!A16," ",""),"/",""),"-","")</f>
        <v>mScrambling</v>
      </c>
    </row>
    <row r="17" spans="1:1" x14ac:dyDescent="0.3">
      <c r="A17" t="str">
        <f>"m" &amp; SUBSTITUTE(SUBSTITUTE(SUBSTITUTE('Activity Categories'!A17," ",""),"/",""),"-","")</f>
        <v>mSeaKayaking</v>
      </c>
    </row>
    <row r="18" spans="1:1" x14ac:dyDescent="0.3">
      <c r="A18" t="str">
        <f>"m" &amp; SUBSTITUTE(SUBSTITUTE(SUBSTITUTE('Activity Categories'!A18," ",""),"/",""),"-","")</f>
        <v>mSkiingSnowboarding</v>
      </c>
    </row>
    <row r="19" spans="1:1" x14ac:dyDescent="0.3">
      <c r="A19" t="str">
        <f>"m" &amp; SUBSTITUTE(SUBSTITUTE(SUBSTITUTE('Activity Categories'!A19," ",""),"/",""),"-","")</f>
        <v>mSnowshoeing</v>
      </c>
    </row>
    <row r="20" spans="1:1" x14ac:dyDescent="0.3">
      <c r="A20" t="str">
        <f>"m" &amp; SUBSTITUTE(SUBSTITUTE(SUBSTITUTE('Activity Categories'!A20," ",""),"/",""),"-","")</f>
        <v>mStandUpPaddling</v>
      </c>
    </row>
    <row r="21" spans="1:1" x14ac:dyDescent="0.3">
      <c r="A21" t="str">
        <f>"m" &amp; SUBSTITUTE(SUBSTITUTE(SUBSTITUTE('Activity Categories'!A21," ",""),"/",""),"-","")</f>
        <v>mStewardship</v>
      </c>
    </row>
    <row r="22" spans="1:1" x14ac:dyDescent="0.3">
      <c r="A22" t="str">
        <f>"m" &amp; SUBSTITUTE(SUBSTITUTE(SUBSTITUTE('Activity Categories'!A22," ",""),"/",""),"-","")</f>
        <v>mTrailRunning</v>
      </c>
    </row>
    <row r="23" spans="1:1" x14ac:dyDescent="0.3">
      <c r="A23" t="str">
        <f>"m" &amp; SUBSTITUTE(SUBSTITUTE(SUBSTITUTE('Activity Categories'!A23," ",""),"/",""),"-","")</f>
        <v>mUrbanAdventure</v>
      </c>
    </row>
    <row r="24" spans="1:1" x14ac:dyDescent="0.3">
      <c r="A24" s="1" t="s">
        <v>67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G2" sqref="G2:G4"/>
    </sheetView>
  </sheetViews>
  <sheetFormatPr defaultRowHeight="14.4" x14ac:dyDescent="0.3"/>
  <cols>
    <col min="1" max="1" width="22.21875" bestFit="1" customWidth="1"/>
    <col min="2" max="2" width="15" bestFit="1" customWidth="1"/>
    <col min="3" max="3" width="18.33203125" bestFit="1" customWidth="1"/>
    <col min="4" max="4" width="19.109375" bestFit="1" customWidth="1"/>
    <col min="5" max="5" width="20.6640625" bestFit="1" customWidth="1"/>
    <col min="6" max="6" width="15.6640625" bestFit="1" customWidth="1"/>
    <col min="7" max="7" width="13.6640625" bestFit="1" customWidth="1"/>
    <col min="8" max="8" width="39.44140625" bestFit="1" customWidth="1"/>
  </cols>
  <sheetData>
    <row r="1" spans="1:8" x14ac:dyDescent="0.3">
      <c r="A1" s="4" t="str">
        <f t="array" ref="A1:H1">'Activity Categories'!A1:H1</f>
        <v>c4</v>
      </c>
      <c r="B1" s="4" t="str">
        <v>c15</v>
      </c>
      <c r="C1" s="4" t="str">
        <v>c5</v>
      </c>
      <c r="D1" s="4" t="str">
        <v>c8</v>
      </c>
      <c r="E1" s="4" t="str">
        <v>c7</v>
      </c>
      <c r="F1" s="4" t="str">
        <v>c9</v>
      </c>
      <c r="G1" s="4" t="str">
        <v>c10</v>
      </c>
      <c r="H1" s="5" t="str">
        <v>c14</v>
      </c>
    </row>
    <row r="2" spans="1:8" x14ac:dyDescent="0.3">
      <c r="A2" t="str">
        <f>UPPER(SUBSTITUTE(SUBSTITUTE(SUBSTITUTE('Activity Categories'!A2," ","_"),"/","_"),"-","_"))</f>
        <v>ADVENTURE_CLUB</v>
      </c>
      <c r="B2" s="1" t="s">
        <v>68</v>
      </c>
      <c r="C2" t="str">
        <f>UPPER(SUBSTITUTE(SUBSTITUTE(SUBSTITUTE('Activity Categories'!C2," ","_"),"/","_"),"-","_"))</f>
        <v>ADULTS</v>
      </c>
      <c r="D2" t="str">
        <f>UPPER(SUBSTITUTE(SUBSTITUTE(SUBSTITUTE('Activity Categories'!D2," ","_"),"/","_"),"-","_"))</f>
        <v>THE_MOUNTAINEERS</v>
      </c>
      <c r="E2" t="str">
        <f>UPPER(SUBSTITUTE(SUBSTITUTE(SUBSTITUTE('Activity Categories'!E2," ","_"),"/","_"),"-","_"))</f>
        <v>BASIC_ALPINE</v>
      </c>
      <c r="F2" t="str">
        <f>UPPER(SUBSTITUTE(SUBSTITUTE(SUBSTITUTE('Activity Categories'!F2," ","_"),"/","_"),"-","_"))</f>
        <v>CROSS_COUNTRY</v>
      </c>
      <c r="G2" t="str">
        <f>UPPER(SUBSTITUTE(SUBSTITUTE(SUBSTITUTE('Activity Categories'!G2," ","_"),"/","_"),"-","_"))</f>
        <v>BEGINNER</v>
      </c>
      <c r="H2" s="6" t="str">
        <f>UPPER(SUBSTITUTE(SUBSTITUTE(SUBSTITUTE('Activity Categories'!H2," ","_"),"/","_"),"-","_"))</f>
        <v>ALL_ACTIVITIES</v>
      </c>
    </row>
    <row r="3" spans="1:8" x14ac:dyDescent="0.3">
      <c r="A3" t="str">
        <f>UPPER(SUBSTITUTE(SUBSTITUTE(SUBSTITUTE('Activity Categories'!A3," ","_"),"/","_"),"-","_"))</f>
        <v>AVALANCHE_SAFETY</v>
      </c>
      <c r="B3" t="str">
        <f>UPPER(SUBSTITUTE(SUBSTITUTE(SUBSTITUTE('Activity Categories'!B3," ","_"),"/","_"),"-","_"))</f>
        <v>EASY</v>
      </c>
      <c r="C3" t="str">
        <f>UPPER(SUBSTITUTE(SUBSTITUTE(SUBSTITUTE('Activity Categories'!C3," ","_"),"/","_"),"-","_"))</f>
        <v>FAMILIES</v>
      </c>
      <c r="D3" t="str">
        <f>UPPER(SUBSTITUTE(SUBSTITUTE(SUBSTITUTE('Activity Categories'!D3," ","_"),"/","_"),"-","_"))</f>
        <v>BELLINGHAM</v>
      </c>
      <c r="E3" t="str">
        <f>UPPER(SUBSTITUTE(SUBSTITUTE(SUBSTITUTE('Activity Categories'!E3," ","_"),"/","_"),"-","_"))</f>
        <v>INTERMEDIATE_ALPINE</v>
      </c>
      <c r="F3" t="str">
        <f>UPPER(SUBSTITUTE(SUBSTITUTE(SUBSTITUTE('Activity Categories'!F3," ","_"),"/","_"),"-","_"))</f>
        <v>BACKCOUNTRY</v>
      </c>
      <c r="G3" t="str">
        <f>UPPER(SUBSTITUTE(SUBSTITUTE(SUBSTITUTE('Activity Categories'!G3," ","_"),"/","_"),"-","_"))</f>
        <v>BASIC</v>
      </c>
      <c r="H3" s="6" t="str">
        <f>UPPER(SUBSTITUTE(SUBSTITUTE(SUBSTITUTE('Activity Categories'!H3," ","_"),"/","_"),"-","_"))</f>
        <v>ONLY_ACTIVITIES_OPEN_FOR_REGISTRATION</v>
      </c>
    </row>
    <row r="4" spans="1:8" x14ac:dyDescent="0.3">
      <c r="A4" t="str">
        <f>UPPER(SUBSTITUTE(SUBSTITUTE(SUBSTITUTE('Activity Categories'!A4," ","_"),"/","_"),"-","_"))</f>
        <v>BACKPACKING</v>
      </c>
      <c r="B4" t="str">
        <f>UPPER(SUBSTITUTE(SUBSTITUTE(SUBSTITUTE('Activity Categories'!B4," ","_"),"/","_"),"-","_"))</f>
        <v>MODERATE</v>
      </c>
      <c r="C4" t="str">
        <f>UPPER(SUBSTITUTE(SUBSTITUTE(SUBSTITUTE('Activity Categories'!C4," ","_"),"/","_"),"-","_"))</f>
        <v>RETIRED_ROVERS</v>
      </c>
      <c r="D4" t="str">
        <f>UPPER(SUBSTITUTE(SUBSTITUTE(SUBSTITUTE('Activity Categories'!D4," ","_"),"/","_"),"-","_"))</f>
        <v>EVERETT</v>
      </c>
      <c r="E4" t="str">
        <f>UPPER(SUBSTITUTE(SUBSTITUTE(SUBSTITUTE('Activity Categories'!E4," ","_"),"/","_"),"-","_"))</f>
        <v>BOULDER</v>
      </c>
      <c r="F4" t="str">
        <f>UPPER(SUBSTITUTE(SUBSTITUTE(SUBSTITUTE('Activity Categories'!F4," ","_"),"/","_"),"-","_"))</f>
        <v>GLACIER</v>
      </c>
      <c r="G4" t="str">
        <f>UPPER(SUBSTITUTE(SUBSTITUTE(SUBSTITUTE('Activity Categories'!G4," ","_"),"/","_"),"-","_"))</f>
        <v>INTERMEDIATE</v>
      </c>
    </row>
    <row r="5" spans="1:8" x14ac:dyDescent="0.3">
      <c r="A5" t="str">
        <f>UPPER(SUBSTITUTE(SUBSTITUTE(SUBSTITUTE('Activity Categories'!A5," ","_"),"/","_"),"-","_"))</f>
        <v>CLIMBING</v>
      </c>
      <c r="B5" t="str">
        <f>UPPER(SUBSTITUTE(SUBSTITUTE(SUBSTITUTE('Activity Categories'!B5," ","_"),"/","_"),"-","_"))</f>
        <v>CHALLENGING</v>
      </c>
      <c r="C5" t="str">
        <f>UPPER(SUBSTITUTE(SUBSTITUTE(SUBSTITUTE('Activity Categories'!C5," ","_"),"/","_"),"-","_"))</f>
        <v>SINGLES</v>
      </c>
      <c r="D5" t="str">
        <f>UPPER(SUBSTITUTE(SUBSTITUTE(SUBSTITUTE('Activity Categories'!D5," ","_"),"/","_"),"-","_"))</f>
        <v>FOOTHILLS</v>
      </c>
      <c r="E5" t="str">
        <f>UPPER(SUBSTITUTE(SUBSTITUTE(SUBSTITUTE('Activity Categories'!E5," ","_"),"/","_"),"-","_"))</f>
        <v>AID_CLIMB</v>
      </c>
    </row>
    <row r="6" spans="1:8" x14ac:dyDescent="0.3">
      <c r="A6" t="str">
        <f>UPPER(SUBSTITUTE(SUBSTITUTE(SUBSTITUTE('Activity Categories'!A6," ","_"),"/","_"),"-","_"))</f>
        <v>DAY_HIKING</v>
      </c>
      <c r="C6" t="str">
        <f>UPPER(SUBSTITUTE(SUBSTITUTE(SUBSTITUTE('Activity Categories'!C6," ","_"),"/","_"),"-","_"))</f>
        <v>20_30_SOMETHINGS</v>
      </c>
      <c r="D6" t="str">
        <f>UPPER(SUBSTITUTE(SUBSTITUTE(SUBSTITUTE('Activity Categories'!D6," ","_"),"/","_"),"-","_"))</f>
        <v>KITSAP</v>
      </c>
      <c r="E6" t="str">
        <f>UPPER(SUBSTITUTE(SUBSTITUTE(SUBSTITUTE('Activity Categories'!E6," ","_"),"/","_"),"-","_"))</f>
        <v>ROCK_CLIMB</v>
      </c>
    </row>
    <row r="7" spans="1:8" x14ac:dyDescent="0.3">
      <c r="A7" t="str">
        <f>UPPER(SUBSTITUTE(SUBSTITUTE(SUBSTITUTE('Activity Categories'!A7," ","_"),"/","_"),"-","_"))</f>
        <v>EXPLORERS</v>
      </c>
      <c r="C7" t="str">
        <f>UPPER(SUBSTITUTE(SUBSTITUTE(SUBSTITUTE('Activity Categories'!C7," ","_"),"/","_"),"-","_"))</f>
        <v>YOUTH</v>
      </c>
      <c r="D7" t="str">
        <f>UPPER(SUBSTITUTE(SUBSTITUTE(SUBSTITUTE('Activity Categories'!D7," ","_"),"/","_"),"-","_"))</f>
        <v>OLYMPIA</v>
      </c>
      <c r="E7" t="str">
        <f>UPPER(SUBSTITUTE(SUBSTITUTE(SUBSTITUTE('Activity Categories'!E7," ","_"),"/","_"),"-","_"))</f>
        <v>WATER_ICE</v>
      </c>
    </row>
    <row r="8" spans="1:8" x14ac:dyDescent="0.3">
      <c r="A8" t="str">
        <f>UPPER(SUBSTITUTE(SUBSTITUTE(SUBSTITUTE('Activity Categories'!A8," ","_"),"/","_"),"-","_"))</f>
        <v>EXPLORING_NATURE</v>
      </c>
      <c r="D8" t="str">
        <f>UPPER(SUBSTITUTE(SUBSTITUTE(SUBSTITUTE('Activity Categories'!D8," ","_"),"/","_"),"-","_"))</f>
        <v>OUTDOOR_CENTERS</v>
      </c>
    </row>
    <row r="9" spans="1:8" x14ac:dyDescent="0.3">
      <c r="A9" t="str">
        <f>UPPER(SUBSTITUTE(SUBSTITUTE(SUBSTITUTE('Activity Categories'!A9," ","_"),"/","_"),"-","_"))</f>
        <v>FIRST_AID</v>
      </c>
      <c r="D9" t="str">
        <f>UPPER(SUBSTITUTE(SUBSTITUTE(SUBSTITUTE('Activity Categories'!D9," ","_"),"/","_"),"-","_"))</f>
        <v>SEATTLE</v>
      </c>
    </row>
    <row r="10" spans="1:8" x14ac:dyDescent="0.3">
      <c r="A10" t="str">
        <f>UPPER(SUBSTITUTE(SUBSTITUTE(SUBSTITUTE('Activity Categories'!A10," ","_"),"/","_"),"-","_"))</f>
        <v>GLOBAL_ADVENTURES</v>
      </c>
      <c r="D10" t="str">
        <f>UPPER(SUBSTITUTE(SUBSTITUTE(SUBSTITUTE('Activity Categories'!D10," ","_"),"/","_"),"-","_"))</f>
        <v>TACOMA</v>
      </c>
    </row>
    <row r="11" spans="1:8" x14ac:dyDescent="0.3">
      <c r="A11" t="str">
        <f>UPPER(SUBSTITUTE(SUBSTITUTE(SUBSTITUTE('Activity Categories'!A11," ","_"),"/","_"),"-","_"))</f>
        <v>MOUNTAIN_WORKSHOP</v>
      </c>
    </row>
    <row r="12" spans="1:8" x14ac:dyDescent="0.3">
      <c r="A12" t="str">
        <f>UPPER(SUBSTITUTE(SUBSTITUTE(SUBSTITUTE('Activity Categories'!A12," ","_"),"/","_"),"-","_"))</f>
        <v>NAVIGATION</v>
      </c>
    </row>
    <row r="13" spans="1:8" x14ac:dyDescent="0.3">
      <c r="A13" t="str">
        <f>UPPER(SUBSTITUTE(SUBSTITUTE(SUBSTITUTE('Activity Categories'!A13," ","_"),"/","_"),"-","_"))</f>
        <v>OUTDOOR_LEADERSHIP</v>
      </c>
    </row>
    <row r="14" spans="1:8" x14ac:dyDescent="0.3">
      <c r="A14" t="str">
        <f>UPPER(SUBSTITUTE(SUBSTITUTE(SUBSTITUTE('Activity Categories'!A14," ","_"),"/","_"),"-","_"))</f>
        <v>PHOTOGRAPHY</v>
      </c>
    </row>
    <row r="15" spans="1:8" x14ac:dyDescent="0.3">
      <c r="A15" t="str">
        <f>UPPER(SUBSTITUTE(SUBSTITUTE(SUBSTITUTE('Activity Categories'!A15," ","_"),"/","_"),"-","_"))</f>
        <v>SAILING</v>
      </c>
    </row>
    <row r="16" spans="1:8" x14ac:dyDescent="0.3">
      <c r="A16" t="str">
        <f>UPPER(SUBSTITUTE(SUBSTITUTE(SUBSTITUTE('Activity Categories'!A16," ","_"),"/","_"),"-","_"))</f>
        <v>SCRAMBLING</v>
      </c>
    </row>
    <row r="17" spans="1:1" x14ac:dyDescent="0.3">
      <c r="A17" t="str">
        <f>UPPER(SUBSTITUTE(SUBSTITUTE(SUBSTITUTE('Activity Categories'!A17," ","_"),"/","_"),"-","_"))</f>
        <v>SEA_KAYAKING</v>
      </c>
    </row>
    <row r="18" spans="1:1" x14ac:dyDescent="0.3">
      <c r="A18" t="str">
        <f>UPPER(SUBSTITUTE(SUBSTITUTE(SUBSTITUTE('Activity Categories'!A18," ","_"),"/","_"),"-","_"))</f>
        <v>SKIING_SNOWBOARDING</v>
      </c>
    </row>
    <row r="19" spans="1:1" x14ac:dyDescent="0.3">
      <c r="A19" t="str">
        <f>UPPER(SUBSTITUTE(SUBSTITUTE(SUBSTITUTE('Activity Categories'!A19," ","_"),"/","_"),"-","_"))</f>
        <v>SNOWSHOEING</v>
      </c>
    </row>
    <row r="20" spans="1:1" x14ac:dyDescent="0.3">
      <c r="A20" t="str">
        <f>UPPER(SUBSTITUTE(SUBSTITUTE(SUBSTITUTE('Activity Categories'!A20," ","_"),"/","_"),"-","_"))</f>
        <v>STAND_UP_PADDLING</v>
      </c>
    </row>
    <row r="21" spans="1:1" x14ac:dyDescent="0.3">
      <c r="A21" t="str">
        <f>UPPER(SUBSTITUTE(SUBSTITUTE(SUBSTITUTE('Activity Categories'!A21," ","_"),"/","_"),"-","_"))</f>
        <v>STEWARDSHIP</v>
      </c>
    </row>
    <row r="22" spans="1:1" x14ac:dyDescent="0.3">
      <c r="A22" t="str">
        <f>UPPER(SUBSTITUTE(SUBSTITUTE(SUBSTITUTE('Activity Categories'!A22," ","_"),"/","_"),"-","_"))</f>
        <v>TRAIL_RUNNING</v>
      </c>
    </row>
    <row r="23" spans="1:1" x14ac:dyDescent="0.3">
      <c r="A23" t="str">
        <f>UPPER(SUBSTITUTE(SUBSTITUTE(SUBSTITUTE('Activity Categories'!A23," ","_"),"/","_"),"-","_"))</f>
        <v>URBAN_ADVENTURE</v>
      </c>
    </row>
    <row r="24" spans="1:1" x14ac:dyDescent="0.3">
      <c r="A24" s="1" t="s">
        <v>69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B1" workbookViewId="0">
      <selection activeCell="B2" sqref="B2"/>
    </sheetView>
  </sheetViews>
  <sheetFormatPr defaultRowHeight="14.4" x14ac:dyDescent="0.3"/>
  <cols>
    <col min="1" max="1" width="101.5546875" bestFit="1" customWidth="1"/>
    <col min="2" max="2" width="116.109375" bestFit="1" customWidth="1"/>
    <col min="3" max="3" width="99" bestFit="1" customWidth="1"/>
    <col min="4" max="4" width="99.44140625" bestFit="1" customWidth="1"/>
    <col min="5" max="5" width="100.6640625" bestFit="1" customWidth="1"/>
    <col min="6" max="6" width="95.88671875" bestFit="1" customWidth="1"/>
    <col min="7" max="7" width="96.109375" bestFit="1" customWidth="1"/>
    <col min="8" max="8" width="114.5546875" bestFit="1" customWidth="1"/>
  </cols>
  <sheetData>
    <row r="1" spans="1:8" x14ac:dyDescent="0.3">
      <c r="A1" s="4" t="str">
        <f t="array" ref="A1:H1">'Activity Categories'!A1:H1</f>
        <v>c4</v>
      </c>
      <c r="B1" s="4" t="str">
        <v>c15</v>
      </c>
      <c r="C1" s="4" t="str">
        <v>c5</v>
      </c>
      <c r="D1" s="4" t="str">
        <v>c8</v>
      </c>
      <c r="E1" s="4" t="str">
        <v>c7</v>
      </c>
      <c r="F1" s="4" t="str">
        <v>c9</v>
      </c>
      <c r="G1" s="4" t="str">
        <v>c10</v>
      </c>
      <c r="H1" s="5" t="str">
        <v>c14</v>
      </c>
    </row>
    <row r="2" spans="1:8" x14ac:dyDescent="0.3">
      <c r="A2" t="str">
        <f>"https://www.mountaineers.org/explore/activities/find-activities/@@faceted_query?" &amp; A$1 &amp; "=" &amp;'Activity Categories'!A2 &amp; "&amp;b_start="</f>
        <v>https://www.mountaineers.org/explore/activities/find-activities/@@faceted_query?c4=Adventure Club&amp;b_start=</v>
      </c>
      <c r="B2" t="str">
        <f>"https://www.mountaineers.org/explore/activities/find-activities/@@faceted_query?" &amp; B$1 &amp; "=" &amp;'Activity Categories'!B2 &amp; "&amp;b_start="</f>
        <v>https://www.mountaineers.org/explore/activities/find-activities/@@faceted_query?c15=For Beginners (Getting Started Series)&amp;b_start=</v>
      </c>
      <c r="C2" t="str">
        <f>"https://www.mountaineers.org/explore/activities/find-activities/@@faceted_query?" &amp; C$1 &amp; "=" &amp;'Activity Categories'!C2 &amp; "&amp;b_start="</f>
        <v>https://www.mountaineers.org/explore/activities/find-activities/@@faceted_query?c5=Adults&amp;b_start=</v>
      </c>
      <c r="D2" t="str">
        <f>"https://www.mountaineers.org/explore/activities/find-activities/@@faceted_query?" &amp; D$1 &amp; "=" &amp;'Activity Categories'!D2 &amp; "&amp;b_start="</f>
        <v>https://www.mountaineers.org/explore/activities/find-activities/@@faceted_query?c8=The Mountaineers&amp;b_start=</v>
      </c>
      <c r="E2" t="str">
        <f>"https://www.mountaineers.org/explore/activities/find-activities/@@faceted_query?" &amp; E$1 &amp; "=" &amp;'Activity Categories'!E2 &amp; "&amp;b_start="</f>
        <v>https://www.mountaineers.org/explore/activities/find-activities/@@faceted_query?c7=Basic Alpine&amp;b_start=</v>
      </c>
      <c r="F2" t="str">
        <f>"https://www.mountaineers.org/explore/activities/find-activities/@@faceted_query?" &amp; F$1 &amp; "=" &amp;'Activity Categories'!F2 &amp; "&amp;b_start="</f>
        <v>https://www.mountaineers.org/explore/activities/find-activities/@@faceted_query?c9=Cross-country&amp;b_start=</v>
      </c>
      <c r="G2" t="str">
        <f>"https://www.mountaineers.org/explore/activities/find-activities/@@faceted_query?" &amp; G$1 &amp; "=" &amp;'Activity Categories'!G2 &amp; "&amp;b_start="</f>
        <v>https://www.mountaineers.org/explore/activities/find-activities/@@faceted_query?c10=Beginner&amp;b_start=</v>
      </c>
      <c r="H2" s="8" t="str">
        <f>"https://www.mountaineers.org/explore/activities/find-activities/@@faceted_query?" &amp; H$1 &amp; "=0&amp;b_start="</f>
        <v>https://www.mountaineers.org/explore/activities/find-activities/@@faceted_query?c14=0&amp;b_start=</v>
      </c>
    </row>
    <row r="3" spans="1:8" x14ac:dyDescent="0.3">
      <c r="A3" t="str">
        <f>"https://www.mountaineers.org/explore/activities/find-activities/@@faceted_query?" &amp; A$1 &amp; "=" &amp;'Activity Categories'!A3 &amp; "&amp;b_start="</f>
        <v>https://www.mountaineers.org/explore/activities/find-activities/@@faceted_query?c4=Avalanche Safety&amp;b_start=</v>
      </c>
      <c r="B3" t="str">
        <f>"https://www.mountaineers.org/explore/activities/find-activities/@@faceted_query?" &amp; B$1 &amp; "=" &amp;'Activity Categories'!B3 &amp; "&amp;b_start="</f>
        <v>https://www.mountaineers.org/explore/activities/find-activities/@@faceted_query?c15=Easy&amp;b_start=</v>
      </c>
      <c r="C3" t="str">
        <f>"https://www.mountaineers.org/explore/activities/find-activities/@@faceted_query?" &amp; C$1 &amp; "=" &amp;'Activity Categories'!C3 &amp; "&amp;b_start="</f>
        <v>https://www.mountaineers.org/explore/activities/find-activities/@@faceted_query?c5=Families&amp;b_start=</v>
      </c>
      <c r="D3" t="str">
        <f>"https://www.mountaineers.org/explore/activities/find-activities/@@faceted_query?" &amp; D$1 &amp; "=" &amp;'Activity Categories'!D3 &amp; "&amp;b_start="</f>
        <v>https://www.mountaineers.org/explore/activities/find-activities/@@faceted_query?c8=Bellingham&amp;b_start=</v>
      </c>
      <c r="E3" t="str">
        <f>"https://www.mountaineers.org/explore/activities/find-activities/@@faceted_query?" &amp; E$1 &amp; "=" &amp;'Activity Categories'!E3 &amp; "&amp;b_start="</f>
        <v>https://www.mountaineers.org/explore/activities/find-activities/@@faceted_query?c7=Intermediate Alpine&amp;b_start=</v>
      </c>
      <c r="F3" t="str">
        <f>"https://www.mountaineers.org/explore/activities/find-activities/@@faceted_query?" &amp; F$1 &amp; "=" &amp;'Activity Categories'!F3 &amp; "&amp;b_start="</f>
        <v>https://www.mountaineers.org/explore/activities/find-activities/@@faceted_query?c9=Backcountry&amp;b_start=</v>
      </c>
      <c r="G3" t="str">
        <f>"https://www.mountaineers.org/explore/activities/find-activities/@@faceted_query?" &amp; G$1 &amp; "=" &amp;'Activity Categories'!G3 &amp; "&amp;b_start="</f>
        <v>https://www.mountaineers.org/explore/activities/find-activities/@@faceted_query?c10=Basic&amp;b_start=</v>
      </c>
      <c r="H3" s="8" t="str">
        <f>"https://www.mountaineers.org/explore/activities/find-activities/@@faceted_query?" &amp; H$1 &amp; "=1&amp;b_start="</f>
        <v>https://www.mountaineers.org/explore/activities/find-activities/@@faceted_query?c14=1&amp;b_start=</v>
      </c>
    </row>
    <row r="4" spans="1:8" x14ac:dyDescent="0.3">
      <c r="A4" t="str">
        <f>"https://www.mountaineers.org/explore/activities/find-activities/@@faceted_query?" &amp; A$1 &amp; "=" &amp;'Activity Categories'!A4 &amp; "&amp;b_start="</f>
        <v>https://www.mountaineers.org/explore/activities/find-activities/@@faceted_query?c4=Backpacking&amp;b_start=</v>
      </c>
      <c r="B4" t="str">
        <f>"https://www.mountaineers.org/explore/activities/find-activities/@@faceted_query?" &amp; B$1 &amp; "=" &amp;'Activity Categories'!B4 &amp; "&amp;b_start="</f>
        <v>https://www.mountaineers.org/explore/activities/find-activities/@@faceted_query?c15=Moderate&amp;b_start=</v>
      </c>
      <c r="C4" t="str">
        <f>"https://www.mountaineers.org/explore/activities/find-activities/@@faceted_query?" &amp; C$1 &amp; "=" &amp;'Activity Categories'!C4 &amp; "&amp;b_start="</f>
        <v>https://www.mountaineers.org/explore/activities/find-activities/@@faceted_query?c5=Retired Rovers&amp;b_start=</v>
      </c>
      <c r="D4" t="str">
        <f>"https://www.mountaineers.org/explore/activities/find-activities/@@faceted_query?" &amp; D$1 &amp; "=" &amp;'Activity Categories'!D4 &amp; "&amp;b_start="</f>
        <v>https://www.mountaineers.org/explore/activities/find-activities/@@faceted_query?c8=Everett&amp;b_start=</v>
      </c>
      <c r="E4" t="str">
        <f>"https://www.mountaineers.org/explore/activities/find-activities/@@faceted_query?" &amp; E$1 &amp; "=" &amp;'Activity Categories'!E4 &amp; "&amp;b_start="</f>
        <v>https://www.mountaineers.org/explore/activities/find-activities/@@faceted_query?c7=Boulder&amp;b_start=</v>
      </c>
      <c r="F4" t="str">
        <f>"https://www.mountaineers.org/explore/activities/find-activities/@@faceted_query?" &amp; F$1 &amp; "=" &amp;'Activity Categories'!F4 &amp; "&amp;b_start="</f>
        <v>https://www.mountaineers.org/explore/activities/find-activities/@@faceted_query?c9=Glacier&amp;b_start=</v>
      </c>
      <c r="G4" t="str">
        <f>"https://www.mountaineers.org/explore/activities/find-activities/@@faceted_query?" &amp; G$1 &amp; "=" &amp;'Activity Categories'!G4 &amp; "&amp;b_start="</f>
        <v>https://www.mountaineers.org/explore/activities/find-activities/@@faceted_query?c10=Intermediate&amp;b_start=</v>
      </c>
    </row>
    <row r="5" spans="1:8" x14ac:dyDescent="0.3">
      <c r="A5" t="str">
        <f>"https://www.mountaineers.org/explore/activities/find-activities/@@faceted_query?" &amp; A$1 &amp; "=" &amp;'Activity Categories'!A5 &amp; "&amp;b_start="</f>
        <v>https://www.mountaineers.org/explore/activities/find-activities/@@faceted_query?c4=Climbing&amp;b_start=</v>
      </c>
      <c r="B5" t="str">
        <f>"https://www.mountaineers.org/explore/activities/find-activities/@@faceted_query?" &amp; B$1 &amp; "=" &amp;'Activity Categories'!B5 &amp; "&amp;b_start="</f>
        <v>https://www.mountaineers.org/explore/activities/find-activities/@@faceted_query?c15=Challenging&amp;b_start=</v>
      </c>
      <c r="C5" t="str">
        <f>"https://www.mountaineers.org/explore/activities/find-activities/@@faceted_query?" &amp; C$1 &amp; "=" &amp;'Activity Categories'!C5 &amp; "&amp;b_start="</f>
        <v>https://www.mountaineers.org/explore/activities/find-activities/@@faceted_query?c5=Singles&amp;b_start=</v>
      </c>
      <c r="D5" t="str">
        <f>"https://www.mountaineers.org/explore/activities/find-activities/@@faceted_query?" &amp; D$1 &amp; "=" &amp;'Activity Categories'!D5 &amp; "&amp;b_start="</f>
        <v>https://www.mountaineers.org/explore/activities/find-activities/@@faceted_query?c8=Foothills&amp;b_start=</v>
      </c>
      <c r="E5" t="str">
        <f>"https://www.mountaineers.org/explore/activities/find-activities/@@faceted_query?" &amp; E$1 &amp; "=" &amp;'Activity Categories'!E5 &amp; "&amp;b_start="</f>
        <v>https://www.mountaineers.org/explore/activities/find-activities/@@faceted_query?c7=Aid Climb&amp;b_start=</v>
      </c>
    </row>
    <row r="6" spans="1:8" x14ac:dyDescent="0.3">
      <c r="A6" t="str">
        <f>"https://www.mountaineers.org/explore/activities/find-activities/@@faceted_query?" &amp; A$1 &amp; "=" &amp;'Activity Categories'!A6 &amp; "&amp;b_start="</f>
        <v>https://www.mountaineers.org/explore/activities/find-activities/@@faceted_query?c4=Day Hiking&amp;b_start=</v>
      </c>
      <c r="C6" t="str">
        <f>"https://www.mountaineers.org/explore/activities/find-activities/@@faceted_query?" &amp; C$1 &amp; "=" &amp;'Activity Categories'!C6 &amp; "&amp;b_start="</f>
        <v>https://www.mountaineers.org/explore/activities/find-activities/@@faceted_query?c5=20-30 Somethings&amp;b_start=</v>
      </c>
      <c r="D6" t="str">
        <f>"https://www.mountaineers.org/explore/activities/find-activities/@@faceted_query?" &amp; D$1 &amp; "=" &amp;'Activity Categories'!D6 &amp; "&amp;b_start="</f>
        <v>https://www.mountaineers.org/explore/activities/find-activities/@@faceted_query?c8=Kitsap&amp;b_start=</v>
      </c>
      <c r="E6" t="str">
        <f>"https://www.mountaineers.org/explore/activities/find-activities/@@faceted_query?" &amp; E$1 &amp; "=" &amp;'Activity Categories'!E6 &amp; "&amp;b_start="</f>
        <v>https://www.mountaineers.org/explore/activities/find-activities/@@faceted_query?c7=Rock Climb&amp;b_start=</v>
      </c>
    </row>
    <row r="7" spans="1:8" x14ac:dyDescent="0.3">
      <c r="A7" t="str">
        <f>"https://www.mountaineers.org/explore/activities/find-activities/@@faceted_query?" &amp; A$1 &amp; "=" &amp;'Activity Categories'!A7 &amp; "&amp;b_start="</f>
        <v>https://www.mountaineers.org/explore/activities/find-activities/@@faceted_query?c4=Explorers&amp;b_start=</v>
      </c>
      <c r="C7" t="str">
        <f>"https://www.mountaineers.org/explore/activities/find-activities/@@faceted_query?" &amp; C$1 &amp; "=" &amp;'Activity Categories'!C7 &amp; "&amp;b_start="</f>
        <v>https://www.mountaineers.org/explore/activities/find-activities/@@faceted_query?c5=Youth&amp;b_start=</v>
      </c>
      <c r="D7" t="str">
        <f>"https://www.mountaineers.org/explore/activities/find-activities/@@faceted_query?" &amp; D$1 &amp; "=" &amp;'Activity Categories'!D7 &amp; "&amp;b_start="</f>
        <v>https://www.mountaineers.org/explore/activities/find-activities/@@faceted_query?c8=Olympia&amp;b_start=</v>
      </c>
      <c r="E7" t="str">
        <f>"https://www.mountaineers.org/explore/activities/find-activities/@@faceted_query?" &amp; E$1 &amp; "=" &amp;'Activity Categories'!E7 &amp; "&amp;b_start="</f>
        <v>https://www.mountaineers.org/explore/activities/find-activities/@@faceted_query?c7=Water Ice&amp;b_start=</v>
      </c>
    </row>
    <row r="8" spans="1:8" x14ac:dyDescent="0.3">
      <c r="A8" t="str">
        <f>"https://www.mountaineers.org/explore/activities/find-activities/@@faceted_query?" &amp; A$1 &amp; "=" &amp;'Activity Categories'!A8 &amp; "&amp;b_start="</f>
        <v>https://www.mountaineers.org/explore/activities/find-activities/@@faceted_query?c4=Exploring Nature&amp;b_start=</v>
      </c>
      <c r="D8" t="str">
        <f>"https://www.mountaineers.org/explore/activities/find-activities/@@faceted_query?" &amp; D$1 &amp; "=" &amp;'Activity Categories'!D8 &amp; "&amp;b_start="</f>
        <v>https://www.mountaineers.org/explore/activities/find-activities/@@faceted_query?c8=Outdoor Centers&amp;b_start=</v>
      </c>
    </row>
    <row r="9" spans="1:8" x14ac:dyDescent="0.3">
      <c r="A9" t="str">
        <f>"https://www.mountaineers.org/explore/activities/find-activities/@@faceted_query?" &amp; A$1 &amp; "=" &amp;'Activity Categories'!A9 &amp; "&amp;b_start="</f>
        <v>https://www.mountaineers.org/explore/activities/find-activities/@@faceted_query?c4=First Aid&amp;b_start=</v>
      </c>
      <c r="D9" t="str">
        <f>"https://www.mountaineers.org/explore/activities/find-activities/@@faceted_query?" &amp; D$1 &amp; "=" &amp;'Activity Categories'!D9 &amp; "&amp;b_start="</f>
        <v>https://www.mountaineers.org/explore/activities/find-activities/@@faceted_query?c8=Seattle&amp;b_start=</v>
      </c>
    </row>
    <row r="10" spans="1:8" x14ac:dyDescent="0.3">
      <c r="A10" t="str">
        <f>"https://www.mountaineers.org/explore/activities/find-activities/@@faceted_query?" &amp; A$1 &amp; "=" &amp;'Activity Categories'!A10 &amp; "&amp;b_start="</f>
        <v>https://www.mountaineers.org/explore/activities/find-activities/@@faceted_query?c4=Global Adventures&amp;b_start=</v>
      </c>
      <c r="D10" t="str">
        <f>"https://www.mountaineers.org/explore/activities/find-activities/@@faceted_query?" &amp; D$1 &amp; "=" &amp;'Activity Categories'!D10 &amp; "&amp;b_start="</f>
        <v>https://www.mountaineers.org/explore/activities/find-activities/@@faceted_query?c8=Tacoma&amp;b_start=</v>
      </c>
    </row>
    <row r="11" spans="1:8" x14ac:dyDescent="0.3">
      <c r="A11" t="str">
        <f>"https://www.mountaineers.org/explore/activities/find-activities/@@faceted_query?" &amp; A$1 &amp; "=" &amp;'Activity Categories'!A11 &amp; "&amp;b_start="</f>
        <v>https://www.mountaineers.org/explore/activities/find-activities/@@faceted_query?c4=Mountain Workshop&amp;b_start=</v>
      </c>
    </row>
    <row r="12" spans="1:8" x14ac:dyDescent="0.3">
      <c r="A12" t="str">
        <f>"https://www.mountaineers.org/explore/activities/find-activities/@@faceted_query?" &amp; A$1 &amp; "=" &amp;'Activity Categories'!A12 &amp; "&amp;b_start="</f>
        <v>https://www.mountaineers.org/explore/activities/find-activities/@@faceted_query?c4=Navigation&amp;b_start=</v>
      </c>
    </row>
    <row r="13" spans="1:8" x14ac:dyDescent="0.3">
      <c r="A13" t="str">
        <f>"https://www.mountaineers.org/explore/activities/find-activities/@@faceted_query?" &amp; A$1 &amp; "=" &amp;'Activity Categories'!A13 &amp; "&amp;b_start="</f>
        <v>https://www.mountaineers.org/explore/activities/find-activities/@@faceted_query?c4=Outdoor Leadership&amp;b_start=</v>
      </c>
    </row>
    <row r="14" spans="1:8" x14ac:dyDescent="0.3">
      <c r="A14" t="str">
        <f>"https://www.mountaineers.org/explore/activities/find-activities/@@faceted_query?" &amp; A$1 &amp; "=" &amp;'Activity Categories'!A14 &amp; "&amp;b_start="</f>
        <v>https://www.mountaineers.org/explore/activities/find-activities/@@faceted_query?c4=Photography&amp;b_start=</v>
      </c>
    </row>
    <row r="15" spans="1:8" x14ac:dyDescent="0.3">
      <c r="A15" t="str">
        <f>"https://www.mountaineers.org/explore/activities/find-activities/@@faceted_query?" &amp; A$1 &amp; "=" &amp;'Activity Categories'!A15 &amp; "&amp;b_start="</f>
        <v>https://www.mountaineers.org/explore/activities/find-activities/@@faceted_query?c4=Sailing&amp;b_start=</v>
      </c>
    </row>
    <row r="16" spans="1:8" x14ac:dyDescent="0.3">
      <c r="A16" t="str">
        <f>"https://www.mountaineers.org/explore/activities/find-activities/@@faceted_query?" &amp; A$1 &amp; "=" &amp;'Activity Categories'!A16 &amp; "&amp;b_start="</f>
        <v>https://www.mountaineers.org/explore/activities/find-activities/@@faceted_query?c4=Scrambling&amp;b_start=</v>
      </c>
    </row>
    <row r="17" spans="1:1" x14ac:dyDescent="0.3">
      <c r="A17" t="str">
        <f>"https://www.mountaineers.org/explore/activities/find-activities/@@faceted_query?" &amp; A$1 &amp; "=" &amp;'Activity Categories'!A17 &amp; "&amp;b_start="</f>
        <v>https://www.mountaineers.org/explore/activities/find-activities/@@faceted_query?c4=Sea Kayaking&amp;b_start=</v>
      </c>
    </row>
    <row r="18" spans="1:1" x14ac:dyDescent="0.3">
      <c r="A18" t="str">
        <f>"https://www.mountaineers.org/explore/activities/find-activities/@@faceted_query?" &amp; A$1 &amp; "=" &amp;'Activity Categories'!A18 &amp; "&amp;b_start="</f>
        <v>https://www.mountaineers.org/explore/activities/find-activities/@@faceted_query?c4=Skiing/Snowboarding&amp;b_start=</v>
      </c>
    </row>
    <row r="19" spans="1:1" x14ac:dyDescent="0.3">
      <c r="A19" t="str">
        <f>"https://www.mountaineers.org/explore/activities/find-activities/@@faceted_query?" &amp; A$1 &amp; "=" &amp;'Activity Categories'!A19 &amp; "&amp;b_start="</f>
        <v>https://www.mountaineers.org/explore/activities/find-activities/@@faceted_query?c4=Snowshoeing&amp;b_start=</v>
      </c>
    </row>
    <row r="20" spans="1:1" x14ac:dyDescent="0.3">
      <c r="A20" t="str">
        <f>"https://www.mountaineers.org/explore/activities/find-activities/@@faceted_query?" &amp; A$1 &amp; "=" &amp;'Activity Categories'!A20 &amp; "&amp;b_start="</f>
        <v>https://www.mountaineers.org/explore/activities/find-activities/@@faceted_query?c4=Stand Up Paddling&amp;b_start=</v>
      </c>
    </row>
    <row r="21" spans="1:1" x14ac:dyDescent="0.3">
      <c r="A21" t="str">
        <f>"https://www.mountaineers.org/explore/activities/find-activities/@@faceted_query?" &amp; A$1 &amp; "=" &amp;'Activity Categories'!A21 &amp; "&amp;b_start="</f>
        <v>https://www.mountaineers.org/explore/activities/find-activities/@@faceted_query?c4=Stewardship&amp;b_start=</v>
      </c>
    </row>
    <row r="22" spans="1:1" x14ac:dyDescent="0.3">
      <c r="A22" t="str">
        <f>"https://www.mountaineers.org/explore/activities/find-activities/@@faceted_query?" &amp; A$1 &amp; "=" &amp;'Activity Categories'!A22 &amp; "&amp;b_start="</f>
        <v>https://www.mountaineers.org/explore/activities/find-activities/@@faceted_query?c4=Trail Running&amp;b_start=</v>
      </c>
    </row>
    <row r="23" spans="1:1" x14ac:dyDescent="0.3">
      <c r="A23" t="str">
        <f>"https://www.mountaineers.org/explore/activities/find-activities/@@faceted_query?" &amp; A$1 &amp; "=" &amp;'Activity Categories'!A23 &amp; "&amp;b_start="</f>
        <v>https://www.mountaineers.org/explore/activities/find-activities/@@faceted_query?c4=Urban Adventure&amp;b_start=</v>
      </c>
    </row>
    <row r="24" spans="1:1" x14ac:dyDescent="0.3">
      <c r="A24" t="str">
        <f>"https://www.mountaineers.org/explore/activities/find-activities/@@faceted_query?" &amp; A$1 &amp; "=" &amp;'Activity Categories'!A24 &amp; "&amp;b_start="</f>
        <v>https://www.mountaineers.org/explore/activities/find-activities/@@faceted_query?c4=Youth&amp;b_start=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F1" workbookViewId="0">
      <selection activeCell="F15" sqref="F15"/>
    </sheetView>
  </sheetViews>
  <sheetFormatPr defaultRowHeight="14.4" x14ac:dyDescent="0.3"/>
  <cols>
    <col min="1" max="1" width="101.5546875" bestFit="1" customWidth="1"/>
    <col min="2" max="2" width="116.109375" bestFit="1" customWidth="1"/>
    <col min="3" max="3" width="99" bestFit="1" customWidth="1"/>
    <col min="4" max="4" width="99.44140625" bestFit="1" customWidth="1"/>
    <col min="5" max="5" width="100.6640625" bestFit="1" customWidth="1"/>
    <col min="6" max="6" width="95.88671875" bestFit="1" customWidth="1"/>
    <col min="7" max="7" width="96.109375" bestFit="1" customWidth="1"/>
    <col min="8" max="8" width="114.5546875" bestFit="1" customWidth="1"/>
  </cols>
  <sheetData>
    <row r="1" spans="1:8" x14ac:dyDescent="0.3">
      <c r="A1" s="4" t="str">
        <f t="array" ref="A1:H1">'Activity Categories'!A1:H1</f>
        <v>c4</v>
      </c>
      <c r="B1" s="4" t="str">
        <v>c15</v>
      </c>
      <c r="C1" s="4" t="str">
        <v>c5</v>
      </c>
      <c r="D1" s="4" t="str">
        <v>c8</v>
      </c>
      <c r="E1" s="4" t="str">
        <v>c7</v>
      </c>
      <c r="F1" s="4" t="str">
        <v>c9</v>
      </c>
      <c r="G1" s="4" t="str">
        <v>c10</v>
      </c>
      <c r="H1" s="5" t="str">
        <v>c14</v>
      </c>
    </row>
    <row r="2" spans="1:8" x14ac:dyDescent="0.3">
      <c r="A2" t="str">
        <f>"https://www.mountaineers.org/explore/activities/find-activities/@@faceted_query?" &amp; A$1 &amp; "=" &amp; SUBSTITUTE('Activity Categories'!A2, " ", "+") &amp; "&amp;b_start="</f>
        <v>https://www.mountaineers.org/explore/activities/find-activities/@@faceted_query?c4=Adventure+Club&amp;b_start=</v>
      </c>
      <c r="B2" t="str">
        <f>"https://www.mountaineers.org/explore/activities/find-activities/@@faceted_query?" &amp; B$1 &amp; "=" &amp; SUBSTITUTE('Activity Categories'!B2, " ", "+") &amp; "&amp;b_start="</f>
        <v>https://www.mountaineers.org/explore/activities/find-activities/@@faceted_query?c15=For+Beginners+(Getting+Started+Series)&amp;b_start=</v>
      </c>
      <c r="C2" t="str">
        <f>"https://www.mountaineers.org/explore/activities/find-activities/@@faceted_query?" &amp; C$1 &amp; "=" &amp; SUBSTITUTE('Activity Categories'!C2, " ", "+") &amp; "&amp;b_start="</f>
        <v>https://www.mountaineers.org/explore/activities/find-activities/@@faceted_query?c5=Adults&amp;b_start=</v>
      </c>
      <c r="D2" t="str">
        <f>"https://www.mountaineers.org/explore/activities/find-activities/@@faceted_query?" &amp; D$1 &amp; "=" &amp; SUBSTITUTE('Activity Categories'!D2, " ", "+") &amp; "&amp;b_start="</f>
        <v>https://www.mountaineers.org/explore/activities/find-activities/@@faceted_query?c8=The+Mountaineers&amp;b_start=</v>
      </c>
      <c r="E2" t="str">
        <f>"https://www.mountaineers.org/explore/activities/find-activities/@@faceted_query?" &amp; E$1 &amp; "=" &amp; SUBSTITUTE('Activity Categories'!E2, " ", "+") &amp; "&amp;b_start="</f>
        <v>https://www.mountaineers.org/explore/activities/find-activities/@@faceted_query?c7=Basic+Alpine&amp;b_start=</v>
      </c>
      <c r="F2" t="str">
        <f>"https://www.mountaineers.org/explore/activities/find-activities/@@faceted_query?" &amp; F$1 &amp; "=" &amp; SUBSTITUTE('Activity Categories'!F2, " ", "+") &amp; "&amp;b_start="</f>
        <v>https://www.mountaineers.org/explore/activities/find-activities/@@faceted_query?c9=Cross-country&amp;b_start=</v>
      </c>
      <c r="G2" t="str">
        <f>"https://www.mountaineers.org/explore/activities/find-activities/@@faceted_query?" &amp; G$1 &amp; "=" &amp; SUBSTITUTE('Activity Categories'!G2, " ", "+") &amp; "&amp;b_start="</f>
        <v>https://www.mountaineers.org/explore/activities/find-activities/@@faceted_query?c10=Beginner&amp;b_start=</v>
      </c>
      <c r="H2" s="8" t="str">
        <f>"https://www.mountaineers.org/explore/activities/find-activities/@@faceted_query?" &amp; H$1 &amp; "=0&amp;b_start="</f>
        <v>https://www.mountaineers.org/explore/activities/find-activities/@@faceted_query?c14=0&amp;b_start=</v>
      </c>
    </row>
    <row r="3" spans="1:8" x14ac:dyDescent="0.3">
      <c r="A3" t="str">
        <f>"https://www.mountaineers.org/explore/activities/find-activities/@@faceted_query?" &amp; A$1 &amp; "=" &amp; SUBSTITUTE('Activity Categories'!A3, " ", "+") &amp; "&amp;b_start="</f>
        <v>https://www.mountaineers.org/explore/activities/find-activities/@@faceted_query?c4=Avalanche+Safety&amp;b_start=</v>
      </c>
      <c r="B3" t="str">
        <f>"https://www.mountaineers.org/explore/activities/find-activities/@@faceted_query?" &amp; B$1 &amp; "=" &amp; SUBSTITUTE('Activity Categories'!B3, " ", "+") &amp; "&amp;b_start="</f>
        <v>https://www.mountaineers.org/explore/activities/find-activities/@@faceted_query?c15=Easy&amp;b_start=</v>
      </c>
      <c r="C3" t="str">
        <f>"https://www.mountaineers.org/explore/activities/find-activities/@@faceted_query?" &amp; C$1 &amp; "=" &amp; SUBSTITUTE('Activity Categories'!C3, " ", "+") &amp; "&amp;b_start="</f>
        <v>https://www.mountaineers.org/explore/activities/find-activities/@@faceted_query?c5=Families&amp;b_start=</v>
      </c>
      <c r="D3" t="str">
        <f>"https://www.mountaineers.org/explore/activities/find-activities/@@faceted_query?" &amp; D$1 &amp; "=" &amp; SUBSTITUTE('Activity Categories'!D3, " ", "+") &amp; "&amp;b_start="</f>
        <v>https://www.mountaineers.org/explore/activities/find-activities/@@faceted_query?c8=Bellingham&amp;b_start=</v>
      </c>
      <c r="E3" t="str">
        <f>"https://www.mountaineers.org/explore/activities/find-activities/@@faceted_query?" &amp; E$1 &amp; "=" &amp; SUBSTITUTE('Activity Categories'!E3, " ", "+") &amp; "&amp;b_start="</f>
        <v>https://www.mountaineers.org/explore/activities/find-activities/@@faceted_query?c7=Intermediate+Alpine&amp;b_start=</v>
      </c>
      <c r="F3" t="str">
        <f>"https://www.mountaineers.org/explore/activities/find-activities/@@faceted_query?" &amp; F$1 &amp; "=" &amp; SUBSTITUTE('Activity Categories'!F3, " ", "+") &amp; "&amp;b_start="</f>
        <v>https://www.mountaineers.org/explore/activities/find-activities/@@faceted_query?c9=Backcountry&amp;b_start=</v>
      </c>
      <c r="G3" t="str">
        <f>"https://www.mountaineers.org/explore/activities/find-activities/@@faceted_query?" &amp; G$1 &amp; "=" &amp; SUBSTITUTE('Activity Categories'!G3, " ", "+") &amp; "&amp;b_start="</f>
        <v>https://www.mountaineers.org/explore/activities/find-activities/@@faceted_query?c10=Basic&amp;b_start=</v>
      </c>
      <c r="H3" s="8" t="str">
        <f>"https://www.mountaineers.org/explore/activities/find-activities/@@faceted_query?" &amp; H$1 &amp; "=1&amp;b_start="</f>
        <v>https://www.mountaineers.org/explore/activities/find-activities/@@faceted_query?c14=1&amp;b_start=</v>
      </c>
    </row>
    <row r="4" spans="1:8" x14ac:dyDescent="0.3">
      <c r="A4" t="str">
        <f>"https://www.mountaineers.org/explore/activities/find-activities/@@faceted_query?" &amp; A$1 &amp; "=" &amp; SUBSTITUTE('Activity Categories'!A4, " ", "+") &amp; "&amp;b_start="</f>
        <v>https://www.mountaineers.org/explore/activities/find-activities/@@faceted_query?c4=Backpacking&amp;b_start=</v>
      </c>
      <c r="B4" t="str">
        <f>"https://www.mountaineers.org/explore/activities/find-activities/@@faceted_query?" &amp; B$1 &amp; "=" &amp; SUBSTITUTE('Activity Categories'!B4, " ", "+") &amp; "&amp;b_start="</f>
        <v>https://www.mountaineers.org/explore/activities/find-activities/@@faceted_query?c15=Moderate&amp;b_start=</v>
      </c>
      <c r="C4" t="str">
        <f>"https://www.mountaineers.org/explore/activities/find-activities/@@faceted_query?" &amp; C$1 &amp; "=" &amp; SUBSTITUTE('Activity Categories'!C4, " ", "+") &amp; "&amp;b_start="</f>
        <v>https://www.mountaineers.org/explore/activities/find-activities/@@faceted_query?c5=Retired+Rovers&amp;b_start=</v>
      </c>
      <c r="D4" t="str">
        <f>"https://www.mountaineers.org/explore/activities/find-activities/@@faceted_query?" &amp; D$1 &amp; "=" &amp; SUBSTITUTE('Activity Categories'!D4, " ", "+") &amp; "&amp;b_start="</f>
        <v>https://www.mountaineers.org/explore/activities/find-activities/@@faceted_query?c8=Everett&amp;b_start=</v>
      </c>
      <c r="E4" t="str">
        <f>"https://www.mountaineers.org/explore/activities/find-activities/@@faceted_query?" &amp; E$1 &amp; "=" &amp; SUBSTITUTE('Activity Categories'!E4, " ", "+") &amp; "&amp;b_start="</f>
        <v>https://www.mountaineers.org/explore/activities/find-activities/@@faceted_query?c7=Boulder&amp;b_start=</v>
      </c>
      <c r="F4" t="str">
        <f>"https://www.mountaineers.org/explore/activities/find-activities/@@faceted_query?" &amp; F$1 &amp; "=" &amp; SUBSTITUTE('Activity Categories'!F4, " ", "+") &amp; "&amp;b_start="</f>
        <v>https://www.mountaineers.org/explore/activities/find-activities/@@faceted_query?c9=Glacier&amp;b_start=</v>
      </c>
      <c r="G4" t="str">
        <f>"https://www.mountaineers.org/explore/activities/find-activities/@@faceted_query?" &amp; G$1 &amp; "=" &amp; SUBSTITUTE('Activity Categories'!G4, " ", "+") &amp; "&amp;b_start="</f>
        <v>https://www.mountaineers.org/explore/activities/find-activities/@@faceted_query?c10=Intermediate&amp;b_start=</v>
      </c>
    </row>
    <row r="5" spans="1:8" x14ac:dyDescent="0.3">
      <c r="A5" t="str">
        <f>"https://www.mountaineers.org/explore/activities/find-activities/@@faceted_query?" &amp; A$1 &amp; "=" &amp; SUBSTITUTE('Activity Categories'!A5, " ", "+") &amp; "&amp;b_start="</f>
        <v>https://www.mountaineers.org/explore/activities/find-activities/@@faceted_query?c4=Climbing&amp;b_start=</v>
      </c>
      <c r="B5" t="str">
        <f>"https://www.mountaineers.org/explore/activities/find-activities/@@faceted_query?" &amp; B$1 &amp; "=" &amp; SUBSTITUTE('Activity Categories'!B5, " ", "+") &amp; "&amp;b_start="</f>
        <v>https://www.mountaineers.org/explore/activities/find-activities/@@faceted_query?c15=Challenging&amp;b_start=</v>
      </c>
      <c r="C5" t="str">
        <f>"https://www.mountaineers.org/explore/activities/find-activities/@@faceted_query?" &amp; C$1 &amp; "=" &amp; SUBSTITUTE('Activity Categories'!C5, " ", "+") &amp; "&amp;b_start="</f>
        <v>https://www.mountaineers.org/explore/activities/find-activities/@@faceted_query?c5=Singles&amp;b_start=</v>
      </c>
      <c r="D5" t="str">
        <f>"https://www.mountaineers.org/explore/activities/find-activities/@@faceted_query?" &amp; D$1 &amp; "=" &amp; SUBSTITUTE('Activity Categories'!D5, " ", "+") &amp; "&amp;b_start="</f>
        <v>https://www.mountaineers.org/explore/activities/find-activities/@@faceted_query?c8=Foothills&amp;b_start=</v>
      </c>
      <c r="E5" t="str">
        <f>"https://www.mountaineers.org/explore/activities/find-activities/@@faceted_query?" &amp; E$1 &amp; "=" &amp; SUBSTITUTE('Activity Categories'!E5, " ", "+") &amp; "&amp;b_start="</f>
        <v>https://www.mountaineers.org/explore/activities/find-activities/@@faceted_query?c7=Aid+Climb&amp;b_start=</v>
      </c>
    </row>
    <row r="6" spans="1:8" x14ac:dyDescent="0.3">
      <c r="A6" t="str">
        <f>"https://www.mountaineers.org/explore/activities/find-activities/@@faceted_query?" &amp; A$1 &amp; "=" &amp; SUBSTITUTE('Activity Categories'!A6, " ", "+") &amp; "&amp;b_start="</f>
        <v>https://www.mountaineers.org/explore/activities/find-activities/@@faceted_query?c4=Day+Hiking&amp;b_start=</v>
      </c>
      <c r="C6" t="str">
        <f>"https://www.mountaineers.org/explore/activities/find-activities/@@faceted_query?" &amp; C$1 &amp; "=" &amp; SUBSTITUTE('Activity Categories'!C6, " ", "+") &amp; "&amp;b_start="</f>
        <v>https://www.mountaineers.org/explore/activities/find-activities/@@faceted_query?c5=20-30+Somethings&amp;b_start=</v>
      </c>
      <c r="D6" t="str">
        <f>"https://www.mountaineers.org/explore/activities/find-activities/@@faceted_query?" &amp; D$1 &amp; "=" &amp; SUBSTITUTE('Activity Categories'!D6, " ", "+") &amp; "&amp;b_start="</f>
        <v>https://www.mountaineers.org/explore/activities/find-activities/@@faceted_query?c8=Kitsap&amp;b_start=</v>
      </c>
      <c r="E6" t="str">
        <f>"https://www.mountaineers.org/explore/activities/find-activities/@@faceted_query?" &amp; E$1 &amp; "=" &amp; SUBSTITUTE('Activity Categories'!E6, " ", "+") &amp; "&amp;b_start="</f>
        <v>https://www.mountaineers.org/explore/activities/find-activities/@@faceted_query?c7=Rock+Climb&amp;b_start=</v>
      </c>
    </row>
    <row r="7" spans="1:8" x14ac:dyDescent="0.3">
      <c r="A7" t="str">
        <f>"https://www.mountaineers.org/explore/activities/find-activities/@@faceted_query?" &amp; A$1 &amp; "=" &amp; SUBSTITUTE('Activity Categories'!A7, " ", "+") &amp; "&amp;b_start="</f>
        <v>https://www.mountaineers.org/explore/activities/find-activities/@@faceted_query?c4=Explorers&amp;b_start=</v>
      </c>
      <c r="C7" t="str">
        <f>"https://www.mountaineers.org/explore/activities/find-activities/@@faceted_query?" &amp; C$1 &amp; "=" &amp; SUBSTITUTE('Activity Categories'!C7, " ", "+") &amp; "&amp;b_start="</f>
        <v>https://www.mountaineers.org/explore/activities/find-activities/@@faceted_query?c5=Youth&amp;b_start=</v>
      </c>
      <c r="D7" t="str">
        <f>"https://www.mountaineers.org/explore/activities/find-activities/@@faceted_query?" &amp; D$1 &amp; "=" &amp; SUBSTITUTE('Activity Categories'!D7, " ", "+") &amp; "&amp;b_start="</f>
        <v>https://www.mountaineers.org/explore/activities/find-activities/@@faceted_query?c8=Olympia&amp;b_start=</v>
      </c>
      <c r="E7" t="str">
        <f>"https://www.mountaineers.org/explore/activities/find-activities/@@faceted_query?" &amp; E$1 &amp; "=" &amp; SUBSTITUTE('Activity Categories'!E7, " ", "+") &amp; "&amp;b_start="</f>
        <v>https://www.mountaineers.org/explore/activities/find-activities/@@faceted_query?c7=Water+Ice&amp;b_start=</v>
      </c>
    </row>
    <row r="8" spans="1:8" x14ac:dyDescent="0.3">
      <c r="A8" t="str">
        <f>"https://www.mountaineers.org/explore/activities/find-activities/@@faceted_query?" &amp; A$1 &amp; "=" &amp; SUBSTITUTE('Activity Categories'!A8, " ", "+") &amp; "&amp;b_start="</f>
        <v>https://www.mountaineers.org/explore/activities/find-activities/@@faceted_query?c4=Exploring+Nature&amp;b_start=</v>
      </c>
      <c r="D8" t="str">
        <f>"https://www.mountaineers.org/explore/activities/find-activities/@@faceted_query?" &amp; D$1 &amp; "=" &amp; SUBSTITUTE('Activity Categories'!D8, " ", "+") &amp; "&amp;b_start="</f>
        <v>https://www.mountaineers.org/explore/activities/find-activities/@@faceted_query?c8=Outdoor+Centers&amp;b_start=</v>
      </c>
    </row>
    <row r="9" spans="1:8" x14ac:dyDescent="0.3">
      <c r="A9" t="str">
        <f>"https://www.mountaineers.org/explore/activities/find-activities/@@faceted_query?" &amp; A$1 &amp; "=" &amp; SUBSTITUTE('Activity Categories'!A9, " ", "+") &amp; "&amp;b_start="</f>
        <v>https://www.mountaineers.org/explore/activities/find-activities/@@faceted_query?c4=First+Aid&amp;b_start=</v>
      </c>
      <c r="D9" t="str">
        <f>"https://www.mountaineers.org/explore/activities/find-activities/@@faceted_query?" &amp; D$1 &amp; "=" &amp; SUBSTITUTE('Activity Categories'!D9, " ", "+") &amp; "&amp;b_start="</f>
        <v>https://www.mountaineers.org/explore/activities/find-activities/@@faceted_query?c8=Seattle&amp;b_start=</v>
      </c>
    </row>
    <row r="10" spans="1:8" x14ac:dyDescent="0.3">
      <c r="A10" t="str">
        <f>"https://www.mountaineers.org/explore/activities/find-activities/@@faceted_query?" &amp; A$1 &amp; "=" &amp; SUBSTITUTE('Activity Categories'!A10, " ", "+") &amp; "&amp;b_start="</f>
        <v>https://www.mountaineers.org/explore/activities/find-activities/@@faceted_query?c4=Global+Adventures&amp;b_start=</v>
      </c>
      <c r="D10" t="str">
        <f>"https://www.mountaineers.org/explore/activities/find-activities/@@faceted_query?" &amp; D$1 &amp; "=" &amp; SUBSTITUTE('Activity Categories'!D10, " ", "+") &amp; "&amp;b_start="</f>
        <v>https://www.mountaineers.org/explore/activities/find-activities/@@faceted_query?c8=Tacoma&amp;b_start=</v>
      </c>
    </row>
    <row r="11" spans="1:8" x14ac:dyDescent="0.3">
      <c r="A11" t="str">
        <f>"https://www.mountaineers.org/explore/activities/find-activities/@@faceted_query?" &amp; A$1 &amp; "=" &amp; SUBSTITUTE('Activity Categories'!A11, " ", "+") &amp; "&amp;b_start="</f>
        <v>https://www.mountaineers.org/explore/activities/find-activities/@@faceted_query?c4=Mountain+Workshop&amp;b_start=</v>
      </c>
    </row>
    <row r="12" spans="1:8" x14ac:dyDescent="0.3">
      <c r="A12" t="str">
        <f>"https://www.mountaineers.org/explore/activities/find-activities/@@faceted_query?" &amp; A$1 &amp; "=" &amp; SUBSTITUTE('Activity Categories'!A12, " ", "+") &amp; "&amp;b_start="</f>
        <v>https://www.mountaineers.org/explore/activities/find-activities/@@faceted_query?c4=Navigation&amp;b_start=</v>
      </c>
    </row>
    <row r="13" spans="1:8" x14ac:dyDescent="0.3">
      <c r="A13" t="str">
        <f>"https://www.mountaineers.org/explore/activities/find-activities/@@faceted_query?" &amp; A$1 &amp; "=" &amp; SUBSTITUTE('Activity Categories'!A13, " ", "+") &amp; "&amp;b_start="</f>
        <v>https://www.mountaineers.org/explore/activities/find-activities/@@faceted_query?c4=Outdoor+Leadership&amp;b_start=</v>
      </c>
    </row>
    <row r="14" spans="1:8" x14ac:dyDescent="0.3">
      <c r="A14" t="str">
        <f>"https://www.mountaineers.org/explore/activities/find-activities/@@faceted_query?" &amp; A$1 &amp; "=" &amp; SUBSTITUTE('Activity Categories'!A14, " ", "+") &amp; "&amp;b_start="</f>
        <v>https://www.mountaineers.org/explore/activities/find-activities/@@faceted_query?c4=Photography&amp;b_start=</v>
      </c>
    </row>
    <row r="15" spans="1:8" x14ac:dyDescent="0.3">
      <c r="A15" t="str">
        <f>"https://www.mountaineers.org/explore/activities/find-activities/@@faceted_query?" &amp; A$1 &amp; "=" &amp; SUBSTITUTE('Activity Categories'!A15, " ", "+") &amp; "&amp;b_start="</f>
        <v>https://www.mountaineers.org/explore/activities/find-activities/@@faceted_query?c4=Sailing&amp;b_start=</v>
      </c>
    </row>
    <row r="16" spans="1:8" x14ac:dyDescent="0.3">
      <c r="A16" t="str">
        <f>"https://www.mountaineers.org/explore/activities/find-activities/@@faceted_query?" &amp; A$1 &amp; "=" &amp; SUBSTITUTE('Activity Categories'!A16, " ", "+") &amp; "&amp;b_start="</f>
        <v>https://www.mountaineers.org/explore/activities/find-activities/@@faceted_query?c4=Scrambling&amp;b_start=</v>
      </c>
    </row>
    <row r="17" spans="1:1" x14ac:dyDescent="0.3">
      <c r="A17" t="str">
        <f>"https://www.mountaineers.org/explore/activities/find-activities/@@faceted_query?" &amp; A$1 &amp; "=" &amp; SUBSTITUTE('Activity Categories'!A17, " ", "+") &amp; "&amp;b_start="</f>
        <v>https://www.mountaineers.org/explore/activities/find-activities/@@faceted_query?c4=Sea+Kayaking&amp;b_start=</v>
      </c>
    </row>
    <row r="18" spans="1:1" x14ac:dyDescent="0.3">
      <c r="A18" t="str">
        <f>"https://www.mountaineers.org/explore/activities/find-activities/@@faceted_query?" &amp; A$1 &amp; "=" &amp; SUBSTITUTE('Activity Categories'!A18, " ", "+") &amp; "&amp;b_start="</f>
        <v>https://www.mountaineers.org/explore/activities/find-activities/@@faceted_query?c4=Skiing/Snowboarding&amp;b_start=</v>
      </c>
    </row>
    <row r="19" spans="1:1" x14ac:dyDescent="0.3">
      <c r="A19" t="str">
        <f>"https://www.mountaineers.org/explore/activities/find-activities/@@faceted_query?" &amp; A$1 &amp; "=" &amp; SUBSTITUTE('Activity Categories'!A19, " ", "+") &amp; "&amp;b_start="</f>
        <v>https://www.mountaineers.org/explore/activities/find-activities/@@faceted_query?c4=Snowshoeing&amp;b_start=</v>
      </c>
    </row>
    <row r="20" spans="1:1" x14ac:dyDescent="0.3">
      <c r="A20" t="str">
        <f>"https://www.mountaineers.org/explore/activities/find-activities/@@faceted_query?" &amp; A$1 &amp; "=" &amp; SUBSTITUTE('Activity Categories'!A20, " ", "+") &amp; "&amp;b_start="</f>
        <v>https://www.mountaineers.org/explore/activities/find-activities/@@faceted_query?c4=Stand+Up+Paddling&amp;b_start=</v>
      </c>
    </row>
    <row r="21" spans="1:1" x14ac:dyDescent="0.3">
      <c r="A21" t="str">
        <f>"https://www.mountaineers.org/explore/activities/find-activities/@@faceted_query?" &amp; A$1 &amp; "=" &amp; SUBSTITUTE('Activity Categories'!A21, " ", "+") &amp; "&amp;b_start="</f>
        <v>https://www.mountaineers.org/explore/activities/find-activities/@@faceted_query?c4=Stewardship&amp;b_start=</v>
      </c>
    </row>
    <row r="22" spans="1:1" x14ac:dyDescent="0.3">
      <c r="A22" t="str">
        <f>"https://www.mountaineers.org/explore/activities/find-activities/@@faceted_query?" &amp; A$1 &amp; "=" &amp; SUBSTITUTE('Activity Categories'!A22, " ", "+") &amp; "&amp;b_start="</f>
        <v>https://www.mountaineers.org/explore/activities/find-activities/@@faceted_query?c4=Trail+Running&amp;b_start=</v>
      </c>
    </row>
    <row r="23" spans="1:1" x14ac:dyDescent="0.3">
      <c r="A23" t="str">
        <f>"https://www.mountaineers.org/explore/activities/find-activities/@@faceted_query?" &amp; A$1 &amp; "=" &amp; SUBSTITUTE('Activity Categories'!A23, " ", "+") &amp; "&amp;b_start="</f>
        <v>https://www.mountaineers.org/explore/activities/find-activities/@@faceted_query?c4=Urban+Adventure&amp;b_start=</v>
      </c>
    </row>
    <row r="24" spans="1:1" x14ac:dyDescent="0.3">
      <c r="A24" t="str">
        <f>"https://www.mountaineers.org/explore/activities/find-activities/@@faceted_query?" &amp; A$1 &amp; "=" &amp; SUBSTITUTE('Activity Categories'!A24, " ", "+") &amp; "&amp;b_start="</f>
        <v>https://www.mountaineers.org/explore/activities/find-activities/@@faceted_query?c4=Youth&amp;b_start=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Activity Categories</vt:lpstr>
      <vt:lpstr>Variables for Parse</vt:lpstr>
      <vt:lpstr>Variables for Android</vt:lpstr>
      <vt:lpstr>Constants for Android</vt:lpstr>
      <vt:lpstr>Base URLs w Spaces</vt:lpstr>
      <vt:lpstr>Base URLs w Pluses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Yim</dc:creator>
  <cp:lastModifiedBy>Travis Yim</cp:lastModifiedBy>
  <dcterms:created xsi:type="dcterms:W3CDTF">2014-08-17T07:03:05Z</dcterms:created>
  <dcterms:modified xsi:type="dcterms:W3CDTF">2014-08-18T18:14:47Z</dcterms:modified>
</cp:coreProperties>
</file>