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ev2\nvaa\"/>
    </mc:Choice>
  </mc:AlternateContent>
  <xr:revisionPtr revIDLastSave="0" documentId="13_ncr:1_{42BEFA09-E213-4843-9C28-81BB29EA9138}" xr6:coauthVersionLast="44" xr6:coauthVersionMax="44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" l="1"/>
  <c r="V6" i="1"/>
  <c r="V7" i="1" s="1"/>
  <c r="V5" i="1"/>
  <c r="W5" i="1" s="1"/>
  <c r="W4" i="1"/>
  <c r="V4" i="1"/>
  <c r="V36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V8" i="1" l="1"/>
  <c r="W7" i="1"/>
  <c r="W6" i="1"/>
  <c r="V9" i="1" l="1"/>
  <c r="W8" i="1"/>
  <c r="V10" i="1" l="1"/>
  <c r="W9" i="1"/>
  <c r="V11" i="1" l="1"/>
  <c r="W10" i="1"/>
  <c r="V12" i="1" l="1"/>
  <c r="W11" i="1"/>
  <c r="W12" i="1" l="1"/>
  <c r="V13" i="1"/>
  <c r="V14" i="1" l="1"/>
  <c r="W13" i="1"/>
  <c r="V15" i="1" l="1"/>
  <c r="W14" i="1"/>
  <c r="V16" i="1" l="1"/>
  <c r="W15" i="1"/>
  <c r="V17" i="1" l="1"/>
  <c r="W16" i="1"/>
  <c r="V18" i="1" l="1"/>
  <c r="W17" i="1"/>
  <c r="V19" i="1" l="1"/>
  <c r="W18" i="1"/>
  <c r="V20" i="1" l="1"/>
  <c r="W19" i="1"/>
  <c r="W20" i="1" l="1"/>
  <c r="V21" i="1"/>
  <c r="W21" i="1" l="1"/>
  <c r="V22" i="1"/>
  <c r="V23" i="1" l="1"/>
  <c r="W22" i="1"/>
  <c r="V24" i="1" l="1"/>
  <c r="W23" i="1"/>
  <c r="W24" i="1" l="1"/>
  <c r="V25" i="1"/>
  <c r="V26" i="1" l="1"/>
  <c r="W25" i="1"/>
  <c r="V27" i="1" l="1"/>
  <c r="W26" i="1"/>
  <c r="V28" i="1" l="1"/>
  <c r="W27" i="1"/>
  <c r="W28" i="1" l="1"/>
  <c r="V29" i="1"/>
  <c r="W29" i="1" l="1"/>
  <c r="V30" i="1"/>
  <c r="V31" i="1" l="1"/>
  <c r="W30" i="1"/>
  <c r="V32" i="1" l="1"/>
  <c r="W31" i="1"/>
  <c r="V33" i="1" l="1"/>
  <c r="W32" i="1"/>
  <c r="V34" i="1" l="1"/>
  <c r="W33" i="1"/>
  <c r="V35" i="1" l="1"/>
  <c r="W35" i="1" s="1"/>
  <c r="W34" i="1"/>
</calcChain>
</file>

<file path=xl/sharedStrings.xml><?xml version="1.0" encoding="utf-8"?>
<sst xmlns="http://schemas.openxmlformats.org/spreadsheetml/2006/main" count="51" uniqueCount="51">
  <si>
    <t>curand64_10</t>
  </si>
  <si>
    <t>cufft64_10</t>
  </si>
  <si>
    <t>cublas64_11</t>
  </si>
  <si>
    <t>Bin Size</t>
  </si>
  <si>
    <t>0..7</t>
  </si>
  <si>
    <t>8..15</t>
  </si>
  <si>
    <t>16..23</t>
  </si>
  <si>
    <t>24..31</t>
  </si>
  <si>
    <t>32..39</t>
  </si>
  <si>
    <t>40..47</t>
  </si>
  <si>
    <t>48..55</t>
  </si>
  <si>
    <t>56..63</t>
  </si>
  <si>
    <t>64..71</t>
  </si>
  <si>
    <t>72..79</t>
  </si>
  <si>
    <t>80..87</t>
  </si>
  <si>
    <t>88..95</t>
  </si>
  <si>
    <t>96..103</t>
  </si>
  <si>
    <t>104..111</t>
  </si>
  <si>
    <t>112..119</t>
  </si>
  <si>
    <t>120..127</t>
  </si>
  <si>
    <t>128..135</t>
  </si>
  <si>
    <t>136..143</t>
  </si>
  <si>
    <t>144..151</t>
  </si>
  <si>
    <t>152..159</t>
  </si>
  <si>
    <t>160..167</t>
  </si>
  <si>
    <t>168..175</t>
  </si>
  <si>
    <t>176..183</t>
  </si>
  <si>
    <t>184..191</t>
  </si>
  <si>
    <t>192..199</t>
  </si>
  <si>
    <t>200..207</t>
  </si>
  <si>
    <t>208..215</t>
  </si>
  <si>
    <t>216..223</t>
  </si>
  <si>
    <t>224..231</t>
  </si>
  <si>
    <t>232..239</t>
  </si>
  <si>
    <t>240..247</t>
  </si>
  <si>
    <t>248..255</t>
  </si>
  <si>
    <t>total</t>
  </si>
  <si>
    <t>cusolver64_10</t>
  </si>
  <si>
    <t>cusparse64_11</t>
  </si>
  <si>
    <t>nppial64_11</t>
  </si>
  <si>
    <t>nppicc64_11</t>
  </si>
  <si>
    <t>nppidei64_11</t>
  </si>
  <si>
    <t>nppif64_11</t>
  </si>
  <si>
    <t>nppig64_11</t>
  </si>
  <si>
    <t>nppim64_11</t>
  </si>
  <si>
    <t>nppist64_11</t>
  </si>
  <si>
    <t>nppisu64_11</t>
  </si>
  <si>
    <t>nppitc64_11</t>
  </si>
  <si>
    <t>npps64_11</t>
  </si>
  <si>
    <t>nvjpeg64_11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</si>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</sst>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curand64_10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Sheet1!$E$4:$E$35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16</c:v>
                </c:pt>
                <c:pt idx="3">
                  <c:v>92</c:v>
                </c:pt>
                <c:pt idx="4">
                  <c:v>35</c:v>
                </c:pt>
                <c:pt idx="5">
                  <c:v>15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A-4626-8BCB-182D596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75248"/>
        <c:axId val="665675904"/>
      </c:barChart>
      <c:catAx>
        <c:axId val="665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cufft64_10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Sheet1!$D$4:$D$35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94</c:v>
                </c:pt>
                <c:pt idx="3">
                  <c:v>527</c:v>
                </c:pt>
                <c:pt idx="4">
                  <c:v>744</c:v>
                </c:pt>
                <c:pt idx="5">
                  <c:v>478</c:v>
                </c:pt>
                <c:pt idx="6">
                  <c:v>581</c:v>
                </c:pt>
                <c:pt idx="7">
                  <c:v>370</c:v>
                </c:pt>
                <c:pt idx="8">
                  <c:v>334</c:v>
                </c:pt>
                <c:pt idx="9">
                  <c:v>175</c:v>
                </c:pt>
                <c:pt idx="10">
                  <c:v>221</c:v>
                </c:pt>
                <c:pt idx="11">
                  <c:v>197</c:v>
                </c:pt>
                <c:pt idx="12">
                  <c:v>136</c:v>
                </c:pt>
                <c:pt idx="13">
                  <c:v>33</c:v>
                </c:pt>
                <c:pt idx="14">
                  <c:v>32</c:v>
                </c:pt>
                <c:pt idx="15">
                  <c:v>27</c:v>
                </c:pt>
                <c:pt idx="16">
                  <c:v>42</c:v>
                </c:pt>
                <c:pt idx="17">
                  <c:v>31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4BC1-820B-2A6A4695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75248"/>
        <c:axId val="665675904"/>
      </c:barChart>
      <c:catAx>
        <c:axId val="665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cublas64_11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Sheet1!$C$4:$C$35</c:f>
              <c:numCache>
                <c:formatCode>General</c:formatCode>
                <c:ptCount val="32"/>
                <c:pt idx="0">
                  <c:v>124</c:v>
                </c:pt>
                <c:pt idx="1">
                  <c:v>43</c:v>
                </c:pt>
                <c:pt idx="2">
                  <c:v>258</c:v>
                </c:pt>
                <c:pt idx="3">
                  <c:v>374</c:v>
                </c:pt>
                <c:pt idx="4">
                  <c:v>1127</c:v>
                </c:pt>
                <c:pt idx="5">
                  <c:v>408</c:v>
                </c:pt>
                <c:pt idx="6">
                  <c:v>198</c:v>
                </c:pt>
                <c:pt idx="7">
                  <c:v>196</c:v>
                </c:pt>
                <c:pt idx="8">
                  <c:v>317</c:v>
                </c:pt>
                <c:pt idx="9">
                  <c:v>129</c:v>
                </c:pt>
                <c:pt idx="10">
                  <c:v>78</c:v>
                </c:pt>
                <c:pt idx="11">
                  <c:v>61</c:v>
                </c:pt>
                <c:pt idx="12">
                  <c:v>37</c:v>
                </c:pt>
                <c:pt idx="13">
                  <c:v>53</c:v>
                </c:pt>
                <c:pt idx="14">
                  <c:v>17</c:v>
                </c:pt>
                <c:pt idx="15">
                  <c:v>24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6-4BFE-AD09-D5FF532F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75248"/>
        <c:axId val="665675904"/>
      </c:barChart>
      <c:catAx>
        <c:axId val="665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 Library</a:t>
            </a:r>
            <a:r>
              <a:rPr lang="en-US" baseline="0"/>
              <a:t> Register Usage</a:t>
            </a:r>
          </a:p>
          <a:p>
            <a:pPr>
              <a:defRPr/>
            </a:pPr>
            <a:r>
              <a:rPr lang="en-US" sz="800" baseline="0"/>
              <a:t>(CUDA 11 sdk: 35213 kernels)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1362320908506E-2"/>
          <c:y val="0.12988227066702229"/>
          <c:w val="0.80344963258121327"/>
          <c:h val="0.68905534968043403"/>
        </c:manualLayout>
      </c:layout>
      <c:barChart>
        <c:barDir val="col"/>
        <c:grouping val="clustered"/>
        <c:varyColors val="0"/>
        <c:ser>
          <c:idx val="0"/>
          <c:order val="0"/>
          <c:tx>
            <c:v>Register Usage Bin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Sheet1!$U$4:$U$35</c:f>
              <c:numCache>
                <c:formatCode>General</c:formatCode>
                <c:ptCount val="32"/>
                <c:pt idx="0">
                  <c:v>245</c:v>
                </c:pt>
                <c:pt idx="1">
                  <c:v>3593</c:v>
                </c:pt>
                <c:pt idx="2">
                  <c:v>4202</c:v>
                </c:pt>
                <c:pt idx="3">
                  <c:v>4387</c:v>
                </c:pt>
                <c:pt idx="4">
                  <c:v>7063</c:v>
                </c:pt>
                <c:pt idx="5">
                  <c:v>2384</c:v>
                </c:pt>
                <c:pt idx="6">
                  <c:v>1939</c:v>
                </c:pt>
                <c:pt idx="7">
                  <c:v>1404</c:v>
                </c:pt>
                <c:pt idx="8">
                  <c:v>1824</c:v>
                </c:pt>
                <c:pt idx="9">
                  <c:v>918</c:v>
                </c:pt>
                <c:pt idx="10">
                  <c:v>1165</c:v>
                </c:pt>
                <c:pt idx="11">
                  <c:v>761</c:v>
                </c:pt>
                <c:pt idx="12">
                  <c:v>600</c:v>
                </c:pt>
                <c:pt idx="13">
                  <c:v>232</c:v>
                </c:pt>
                <c:pt idx="14">
                  <c:v>369</c:v>
                </c:pt>
                <c:pt idx="15">
                  <c:v>420</c:v>
                </c:pt>
                <c:pt idx="16">
                  <c:v>324</c:v>
                </c:pt>
                <c:pt idx="17">
                  <c:v>130</c:v>
                </c:pt>
                <c:pt idx="18">
                  <c:v>189</c:v>
                </c:pt>
                <c:pt idx="19">
                  <c:v>218</c:v>
                </c:pt>
                <c:pt idx="20">
                  <c:v>298</c:v>
                </c:pt>
                <c:pt idx="21">
                  <c:v>213</c:v>
                </c:pt>
                <c:pt idx="22">
                  <c:v>70</c:v>
                </c:pt>
                <c:pt idx="23">
                  <c:v>130</c:v>
                </c:pt>
                <c:pt idx="24">
                  <c:v>32</c:v>
                </c:pt>
                <c:pt idx="25">
                  <c:v>81</c:v>
                </c:pt>
                <c:pt idx="26">
                  <c:v>193</c:v>
                </c:pt>
                <c:pt idx="27">
                  <c:v>194</c:v>
                </c:pt>
                <c:pt idx="28">
                  <c:v>334</c:v>
                </c:pt>
                <c:pt idx="29">
                  <c:v>417</c:v>
                </c:pt>
                <c:pt idx="30">
                  <c:v>293</c:v>
                </c:pt>
                <c:pt idx="3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5-4F6E-8987-CC6072AE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5675248"/>
        <c:axId val="665675904"/>
      </c:barChart>
      <c:lineChart>
        <c:grouping val="standard"/>
        <c:varyColors val="0"/>
        <c:ser>
          <c:idx val="1"/>
          <c:order val="1"/>
          <c:tx>
            <c:v>CDF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Sheet1!$W$4:$W$35</c:f>
              <c:numCache>
                <c:formatCode>0.00%</c:formatCode>
                <c:ptCount val="32"/>
                <c:pt idx="0">
                  <c:v>6.9576576832419846E-3</c:v>
                </c:pt>
                <c:pt idx="1">
                  <c:v>0.10899383750319484</c:v>
                </c:pt>
                <c:pt idx="2">
                  <c:v>0.22832476642149208</c:v>
                </c:pt>
                <c:pt idx="3">
                  <c:v>0.35290943685570669</c:v>
                </c:pt>
                <c:pt idx="4">
                  <c:v>0.55348876835259708</c:v>
                </c:pt>
                <c:pt idx="5">
                  <c:v>0.62119103740095982</c:v>
                </c:pt>
                <c:pt idx="6">
                  <c:v>0.67625592820833214</c:v>
                </c:pt>
                <c:pt idx="7">
                  <c:v>0.716127566523727</c:v>
                </c:pt>
                <c:pt idx="8">
                  <c:v>0.76792661801039386</c:v>
                </c:pt>
                <c:pt idx="9">
                  <c:v>0.79399653537045978</c:v>
                </c:pt>
                <c:pt idx="10">
                  <c:v>0.82708090761934516</c:v>
                </c:pt>
                <c:pt idx="11">
                  <c:v>0.84869224434157842</c:v>
                </c:pt>
                <c:pt idx="12">
                  <c:v>0.86573140601482412</c:v>
                </c:pt>
                <c:pt idx="13">
                  <c:v>0.87231988186181242</c:v>
                </c:pt>
                <c:pt idx="14">
                  <c:v>0.88279896629085852</c:v>
                </c:pt>
                <c:pt idx="15">
                  <c:v>0.89472637946213052</c:v>
                </c:pt>
                <c:pt idx="16">
                  <c:v>0.90392752676568311</c:v>
                </c:pt>
                <c:pt idx="17">
                  <c:v>0.90761934512821973</c:v>
                </c:pt>
                <c:pt idx="18">
                  <c:v>0.91298668105529213</c:v>
                </c:pt>
                <c:pt idx="19">
                  <c:v>0.91917757646323806</c:v>
                </c:pt>
                <c:pt idx="20">
                  <c:v>0.92764036009428341</c:v>
                </c:pt>
                <c:pt idx="21">
                  <c:v>0.93368926248828554</c:v>
                </c:pt>
                <c:pt idx="22">
                  <c:v>0.9356771646834976</c:v>
                </c:pt>
                <c:pt idx="23">
                  <c:v>0.93936898304603411</c:v>
                </c:pt>
                <c:pt idx="24">
                  <c:v>0.94027773833527395</c:v>
                </c:pt>
                <c:pt idx="25">
                  <c:v>0.94257802516116207</c:v>
                </c:pt>
                <c:pt idx="26">
                  <c:v>0.94805895549938946</c:v>
                </c:pt>
                <c:pt idx="27">
                  <c:v>0.95356828444040553</c:v>
                </c:pt>
                <c:pt idx="28">
                  <c:v>0.96305341777184561</c:v>
                </c:pt>
                <c:pt idx="29">
                  <c:v>0.97489563513475141</c:v>
                </c:pt>
                <c:pt idx="30">
                  <c:v>0.98321642575185297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5-4F6E-8987-CC6072AE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003136"/>
        <c:axId val="670002808"/>
      </c:lineChart>
      <c:catAx>
        <c:axId val="66567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Registers Used by a Given 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Kernels using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valAx>
        <c:axId val="670002808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03136"/>
        <c:crosses val="max"/>
        <c:crossBetween val="between"/>
      </c:valAx>
      <c:catAx>
        <c:axId val="67000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002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927786053770269E-2"/>
          <c:y val="0.89931346018771918"/>
          <c:w val="0.20789203376604948"/>
          <c:h val="9.35557279386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cusolver64_10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Sheet1!$F$4:$F$35</c:f>
              <c:numCache>
                <c:formatCode>General</c:formatCode>
                <c:ptCount val="32"/>
                <c:pt idx="0">
                  <c:v>89</c:v>
                </c:pt>
                <c:pt idx="1">
                  <c:v>517</c:v>
                </c:pt>
                <c:pt idx="2">
                  <c:v>780</c:v>
                </c:pt>
                <c:pt idx="3">
                  <c:v>1021</c:v>
                </c:pt>
                <c:pt idx="4">
                  <c:v>2095</c:v>
                </c:pt>
                <c:pt idx="5">
                  <c:v>691</c:v>
                </c:pt>
                <c:pt idx="6">
                  <c:v>550</c:v>
                </c:pt>
                <c:pt idx="7">
                  <c:v>517</c:v>
                </c:pt>
                <c:pt idx="8">
                  <c:v>856</c:v>
                </c:pt>
                <c:pt idx="9">
                  <c:v>428</c:v>
                </c:pt>
                <c:pt idx="10">
                  <c:v>568</c:v>
                </c:pt>
                <c:pt idx="11">
                  <c:v>443</c:v>
                </c:pt>
                <c:pt idx="12">
                  <c:v>310</c:v>
                </c:pt>
                <c:pt idx="13">
                  <c:v>133</c:v>
                </c:pt>
                <c:pt idx="14">
                  <c:v>220</c:v>
                </c:pt>
                <c:pt idx="15">
                  <c:v>330</c:v>
                </c:pt>
                <c:pt idx="16">
                  <c:v>198</c:v>
                </c:pt>
                <c:pt idx="17">
                  <c:v>88</c:v>
                </c:pt>
                <c:pt idx="18">
                  <c:v>177</c:v>
                </c:pt>
                <c:pt idx="19">
                  <c:v>212</c:v>
                </c:pt>
                <c:pt idx="20">
                  <c:v>286</c:v>
                </c:pt>
                <c:pt idx="21">
                  <c:v>198</c:v>
                </c:pt>
                <c:pt idx="22">
                  <c:v>69</c:v>
                </c:pt>
                <c:pt idx="23">
                  <c:v>129</c:v>
                </c:pt>
                <c:pt idx="24">
                  <c:v>28</c:v>
                </c:pt>
                <c:pt idx="25">
                  <c:v>76</c:v>
                </c:pt>
                <c:pt idx="26">
                  <c:v>187</c:v>
                </c:pt>
                <c:pt idx="27">
                  <c:v>193</c:v>
                </c:pt>
                <c:pt idx="28">
                  <c:v>330</c:v>
                </c:pt>
                <c:pt idx="29">
                  <c:v>417</c:v>
                </c:pt>
                <c:pt idx="30">
                  <c:v>291</c:v>
                </c:pt>
                <c:pt idx="31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0CD-ABDE-4B9F058E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75248"/>
        <c:axId val="665675904"/>
      </c:barChart>
      <c:catAx>
        <c:axId val="665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SDK </a:t>
            </a:r>
            <a:r>
              <a:rPr lang="en-US"/>
              <a:t>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Sheet1!$B$4:$B$35</c:f>
              <c:strCache>
                <c:ptCount val="32"/>
                <c:pt idx="0">
                  <c:v>0..7</c:v>
                </c:pt>
                <c:pt idx="1">
                  <c:v>8..15</c:v>
                </c:pt>
                <c:pt idx="2">
                  <c:v>16..23</c:v>
                </c:pt>
                <c:pt idx="3">
                  <c:v>24..31</c:v>
                </c:pt>
                <c:pt idx="4">
                  <c:v>32..39</c:v>
                </c:pt>
                <c:pt idx="5">
                  <c:v>40..47</c:v>
                </c:pt>
                <c:pt idx="6">
                  <c:v>48..55</c:v>
                </c:pt>
                <c:pt idx="7">
                  <c:v>56..63</c:v>
                </c:pt>
                <c:pt idx="8">
                  <c:v>64..71</c:v>
                </c:pt>
                <c:pt idx="9">
                  <c:v>72..79</c:v>
                </c:pt>
                <c:pt idx="10">
                  <c:v>80..87</c:v>
                </c:pt>
                <c:pt idx="11">
                  <c:v>88..95</c:v>
                </c:pt>
                <c:pt idx="12">
                  <c:v>96..103</c:v>
                </c:pt>
                <c:pt idx="13">
                  <c:v>104..111</c:v>
                </c:pt>
                <c:pt idx="14">
                  <c:v>112..119</c:v>
                </c:pt>
                <c:pt idx="15">
                  <c:v>120..127</c:v>
                </c:pt>
                <c:pt idx="16">
                  <c:v>128..135</c:v>
                </c:pt>
                <c:pt idx="17">
                  <c:v>136..143</c:v>
                </c:pt>
                <c:pt idx="18">
                  <c:v>144..151</c:v>
                </c:pt>
                <c:pt idx="19">
                  <c:v>152..159</c:v>
                </c:pt>
                <c:pt idx="20">
                  <c:v>160..167</c:v>
                </c:pt>
                <c:pt idx="21">
                  <c:v>168..175</c:v>
                </c:pt>
                <c:pt idx="22">
                  <c:v>176..183</c:v>
                </c:pt>
                <c:pt idx="23">
                  <c:v>184..191</c:v>
                </c:pt>
                <c:pt idx="24">
                  <c:v>192..199</c:v>
                </c:pt>
                <c:pt idx="25">
                  <c:v>200..207</c:v>
                </c:pt>
                <c:pt idx="26">
                  <c:v>208..215</c:v>
                </c:pt>
                <c:pt idx="27">
                  <c:v>216..223</c:v>
                </c:pt>
                <c:pt idx="28">
                  <c:v>224..231</c:v>
                </c:pt>
                <c:pt idx="29">
                  <c:v>232..239</c:v>
                </c:pt>
                <c:pt idx="30">
                  <c:v>240..247</c:v>
                </c:pt>
                <c:pt idx="31">
                  <c:v>248..255</c:v>
                </c:pt>
              </c:strCache>
            </c:strRef>
          </c:cat>
          <c:val>
            <c:numRef>
              <c:f>Sheet1!$S$4:$S$35</c:f>
              <c:numCache>
                <c:formatCode>General</c:formatCode>
                <c:ptCount val="32"/>
                <c:pt idx="0">
                  <c:v>9</c:v>
                </c:pt>
                <c:pt idx="1">
                  <c:v>222</c:v>
                </c:pt>
                <c:pt idx="2">
                  <c:v>175</c:v>
                </c:pt>
                <c:pt idx="3">
                  <c:v>127</c:v>
                </c:pt>
                <c:pt idx="4">
                  <c:v>46</c:v>
                </c:pt>
                <c:pt idx="5">
                  <c:v>11</c:v>
                </c:pt>
                <c:pt idx="6">
                  <c:v>13</c:v>
                </c:pt>
                <c:pt idx="7">
                  <c:v>11</c:v>
                </c:pt>
                <c:pt idx="8">
                  <c:v>17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5-4064-92DF-7B508A23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675248"/>
        <c:axId val="665675904"/>
      </c:barChart>
      <c:catAx>
        <c:axId val="6656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904"/>
        <c:crosses val="autoZero"/>
        <c:auto val="1"/>
        <c:lblAlgn val="ctr"/>
        <c:lblOffset val="100"/>
        <c:noMultiLvlLbl val="0"/>
      </c:catAx>
      <c:valAx>
        <c:axId val="6656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638855</xdr:colOff>
      <xdr:row>38</xdr:row>
      <xdr:rowOff>37420</xdr:rowOff>
    </xdr:from>
    <xdr:to>
      <xdr:col>23</xdr:col>
      <xdr:colOff>101373</xdr:colOff>
      <xdr:row>52</xdr:row>
      <xdr:rowOff>113620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EA2C0-3395-46CB-8FC1-B7D86EB3F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148318</xdr:colOff>
      <xdr:row>36</xdr:row>
      <xdr:rowOff>168729</xdr:rowOff>
    </xdr:from>
    <xdr:to>
      <xdr:col>14</xdr:col>
      <xdr:colOff>453118</xdr:colOff>
      <xdr:row>51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2024E-BFF2-4C7A-A422-5E5B2CCA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777295</xdr:colOff>
      <xdr:row>36</xdr:row>
      <xdr:rowOff>165115</xdr:rowOff>
    </xdr:from>
    <xdr:to>
      <xdr:col>7</xdr:col>
      <xdr:colOff>132316</xdr:colOff>
      <xdr:row>51</xdr:row>
      <xdr:rowOff>50815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EB8E67-6CB5-4121-B34D-915260472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200025</xdr:colOff>
      <xdr:row>0</xdr:row>
      <xdr:rowOff>76200</xdr:rowOff>
    </xdr:from>
    <xdr:to>
      <xdr:col>35</xdr:col>
      <xdr:colOff>285750</xdr:colOff>
      <xdr:row>24</xdr:row>
      <xdr:rowOff>85726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71416A-9E48-48A8-B961-188666A6A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156718</xdr:colOff>
      <xdr:row>52</xdr:row>
      <xdr:rowOff>70851</xdr:rowOff>
    </xdr:from>
    <xdr:to>
      <xdr:col>8</xdr:col>
      <xdr:colOff>872546</xdr:colOff>
      <xdr:row>66</xdr:row>
      <xdr:rowOff>147051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B008D7-41DC-4FD9-B6F5-112FD71B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13607</xdr:colOff>
      <xdr:row>54</xdr:row>
      <xdr:rowOff>68035</xdr:rowOff>
    </xdr:from>
    <xdr:to>
      <xdr:col>26</xdr:col>
      <xdr:colOff>115661</xdr:colOff>
      <xdr:row>68</xdr:row>
      <xdr:rowOff>144235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26A8A-64DF-4870-9A21-37966FF2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0.39054</cdr:x>
      <cdr:y>0.23909</cdr:y>
    </cdr:from>
    <cdr:to>
      <cdr:x>0.62568</cdr:x>
      <cdr:y>0.34304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501D0D-81DE-44A6-9691-020026F55853}"/>
            </a:ext>
          </a:extLst>
        </cdr:cNvPr>
        <cdr:cNvSpPr txBox="1"/>
      </cdr:nvSpPr>
      <cdr:spPr>
        <a:xfrm xmlns:a="http://schemas.openxmlformats.org/drawingml/2006/main">
          <a:off x="2752725" y="1095375"/>
          <a:ext cx="16573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&gt;75% use &lt;64 REGs</a:t>
          </a:r>
        </a:p>
        <a:p xmlns:a="http://schemas.openxmlformats.org/drawingml/2006/main">
          <a:r>
            <a:rPr lang="en-US" sz="1100"/>
            <a:t>&gt;89%</a:t>
          </a:r>
          <a:r>
            <a:rPr lang="en-US" sz="1100" baseline="0"/>
            <a:t> use &lt;128 REGs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36"/>
  <sheetViews>
    <sheetView tabSelected="1" zoomScaleNormal="100" workbookViewId="0">
      <selection activeCell="K55" sqref="K55"/>
    </sheetView>
  </sheetViews>
  <sheetFormatPr defaultRowHeight="15" x14ac:dyDescent="0.25"/>
  <cols>
    <col min="1" max="1" width="12" bestFit="1" customWidth="1"/>
    <col min="2" max="2" width="10" bestFit="1" customWidth="1"/>
    <col min="3" max="3" width="13" bestFit="1" customWidth="1"/>
    <col min="4" max="4" width="11.42578125" bestFit="1" customWidth="1"/>
    <col min="5" max="5" width="13.85546875" bestFit="1" customWidth="1"/>
    <col min="6" max="6" width="15" bestFit="1" customWidth="1"/>
    <col min="7" max="7" width="15.42578125" bestFit="1" customWidth="1"/>
    <col min="8" max="8" width="12.42578125" bestFit="1" customWidth="1"/>
    <col min="9" max="9" width="13.140625" bestFit="1" customWidth="1"/>
    <col min="10" max="10" width="13.5703125" bestFit="1" customWidth="1"/>
    <col min="11" max="11" width="11.42578125" bestFit="1" customWidth="1"/>
    <col min="12" max="12" width="12" bestFit="1" customWidth="1"/>
    <col min="13" max="14" width="12.42578125" bestFit="1" customWidth="1"/>
    <col min="15" max="15" width="13" bestFit="1" customWidth="1"/>
    <col min="16" max="16" width="12.5703125" bestFit="1" customWidth="1"/>
    <col min="17" max="17" width="11.42578125" bestFit="1" customWidth="1"/>
    <col min="18" max="18" width="13" bestFit="1" customWidth="1"/>
    <col min="21" max="21" width="6.28515625" bestFit="1" customWidth="1"/>
    <col min="22" max="22" width="11" bestFit="1" customWidth="1"/>
    <col min="23" max="23" width="9.5703125" bestFit="1" customWidth="1"/>
  </cols>
  <sheetData>
    <row r="3" spans="2:23" x14ac:dyDescent="0.25">
      <c r="B3" t="s">
        <v>3</v>
      </c>
      <c r="C3" t="s">
        <v>2</v>
      </c>
      <c r="D3" t="s">
        <v>1</v>
      </c>
      <c r="E3" t="s">
        <v>0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U3" t="s">
        <v>36</v>
      </c>
    </row>
    <row r="4" spans="2:23" x14ac:dyDescent="0.25">
      <c r="B4" t="s">
        <v>4</v>
      </c>
      <c r="C4">
        <v>124</v>
      </c>
      <c r="D4">
        <v>0</v>
      </c>
      <c r="E4">
        <v>0</v>
      </c>
      <c r="F4">
        <v>89</v>
      </c>
      <c r="G4">
        <v>15</v>
      </c>
      <c r="H4">
        <v>0</v>
      </c>
      <c r="I4">
        <v>4</v>
      </c>
      <c r="J4">
        <v>0</v>
      </c>
      <c r="K4">
        <v>0</v>
      </c>
      <c r="L4">
        <v>0</v>
      </c>
      <c r="M4">
        <v>0</v>
      </c>
      <c r="N4">
        <v>3</v>
      </c>
      <c r="O4">
        <v>0</v>
      </c>
      <c r="P4">
        <v>0</v>
      </c>
      <c r="Q4">
        <v>0</v>
      </c>
      <c r="R4">
        <v>1</v>
      </c>
      <c r="S4">
        <v>9</v>
      </c>
      <c r="U4">
        <f>SUM(C4:T4)</f>
        <v>245</v>
      </c>
      <c r="V4">
        <f>U4</f>
        <v>245</v>
      </c>
      <c r="W4" s="2">
        <f>V4/$V$36</f>
        <v>6.9576576832419846E-3</v>
      </c>
    </row>
    <row r="5" spans="2:23" x14ac:dyDescent="0.25">
      <c r="B5" t="s">
        <v>5</v>
      </c>
      <c r="C5">
        <v>43</v>
      </c>
      <c r="D5">
        <v>26</v>
      </c>
      <c r="E5">
        <v>18</v>
      </c>
      <c r="F5">
        <v>517</v>
      </c>
      <c r="G5">
        <v>226</v>
      </c>
      <c r="H5">
        <v>815</v>
      </c>
      <c r="I5">
        <v>90</v>
      </c>
      <c r="J5">
        <v>705</v>
      </c>
      <c r="K5">
        <v>52</v>
      </c>
      <c r="L5">
        <v>217</v>
      </c>
      <c r="M5">
        <v>0</v>
      </c>
      <c r="N5">
        <v>120</v>
      </c>
      <c r="O5">
        <v>0</v>
      </c>
      <c r="P5">
        <v>211</v>
      </c>
      <c r="Q5">
        <v>320</v>
      </c>
      <c r="R5">
        <v>11</v>
      </c>
      <c r="S5">
        <v>222</v>
      </c>
      <c r="U5">
        <f t="shared" ref="U5:U35" si="0">SUM(C5:T5)</f>
        <v>3593</v>
      </c>
      <c r="V5">
        <f>U5+V4</f>
        <v>3838</v>
      </c>
      <c r="W5" s="2">
        <f t="shared" ref="W5:W35" si="1">V5/$V$36</f>
        <v>0.10899383750319484</v>
      </c>
    </row>
    <row r="6" spans="2:23" x14ac:dyDescent="0.25">
      <c r="B6" t="s">
        <v>6</v>
      </c>
      <c r="C6">
        <v>258</v>
      </c>
      <c r="D6">
        <v>94</v>
      </c>
      <c r="E6">
        <v>16</v>
      </c>
      <c r="F6">
        <v>780</v>
      </c>
      <c r="G6">
        <v>186</v>
      </c>
      <c r="H6">
        <v>708</v>
      </c>
      <c r="I6">
        <v>233</v>
      </c>
      <c r="J6">
        <v>245</v>
      </c>
      <c r="K6">
        <v>183</v>
      </c>
      <c r="L6">
        <v>138</v>
      </c>
      <c r="M6">
        <v>18</v>
      </c>
      <c r="N6">
        <v>495</v>
      </c>
      <c r="O6">
        <v>0</v>
      </c>
      <c r="P6">
        <v>89</v>
      </c>
      <c r="Q6">
        <v>487</v>
      </c>
      <c r="R6">
        <v>97</v>
      </c>
      <c r="S6">
        <v>175</v>
      </c>
      <c r="U6">
        <f t="shared" si="0"/>
        <v>4202</v>
      </c>
      <c r="V6">
        <f t="shared" ref="V6:V35" si="2">U6+V5</f>
        <v>8040</v>
      </c>
      <c r="W6" s="2">
        <f t="shared" si="1"/>
        <v>0.22832476642149208</v>
      </c>
    </row>
    <row r="7" spans="2:23" x14ac:dyDescent="0.25">
      <c r="B7" t="s">
        <v>7</v>
      </c>
      <c r="C7">
        <v>374</v>
      </c>
      <c r="D7">
        <v>527</v>
      </c>
      <c r="E7">
        <v>92</v>
      </c>
      <c r="F7">
        <v>1021</v>
      </c>
      <c r="G7">
        <v>395</v>
      </c>
      <c r="H7">
        <v>129</v>
      </c>
      <c r="I7">
        <v>66</v>
      </c>
      <c r="J7">
        <v>77</v>
      </c>
      <c r="K7">
        <v>635</v>
      </c>
      <c r="L7">
        <v>200</v>
      </c>
      <c r="M7">
        <v>72</v>
      </c>
      <c r="N7">
        <v>374</v>
      </c>
      <c r="O7">
        <v>0</v>
      </c>
      <c r="P7">
        <v>125</v>
      </c>
      <c r="Q7">
        <v>123</v>
      </c>
      <c r="R7">
        <v>50</v>
      </c>
      <c r="S7">
        <v>127</v>
      </c>
      <c r="U7">
        <f t="shared" si="0"/>
        <v>4387</v>
      </c>
      <c r="V7">
        <f t="shared" si="2"/>
        <v>12427</v>
      </c>
      <c r="W7" s="2">
        <f t="shared" si="1"/>
        <v>0.35290943685570669</v>
      </c>
    </row>
    <row r="8" spans="2:23" x14ac:dyDescent="0.25">
      <c r="B8" t="s">
        <v>8</v>
      </c>
      <c r="C8">
        <v>1127</v>
      </c>
      <c r="D8">
        <v>744</v>
      </c>
      <c r="E8">
        <v>35</v>
      </c>
      <c r="F8">
        <v>2095</v>
      </c>
      <c r="G8">
        <v>1052</v>
      </c>
      <c r="H8">
        <v>36</v>
      </c>
      <c r="I8">
        <v>55</v>
      </c>
      <c r="J8">
        <v>76</v>
      </c>
      <c r="K8">
        <v>1094</v>
      </c>
      <c r="L8">
        <v>275</v>
      </c>
      <c r="M8">
        <v>64</v>
      </c>
      <c r="N8">
        <v>267</v>
      </c>
      <c r="O8">
        <v>0</v>
      </c>
      <c r="P8">
        <v>11</v>
      </c>
      <c r="Q8">
        <v>62</v>
      </c>
      <c r="R8">
        <v>24</v>
      </c>
      <c r="S8">
        <v>46</v>
      </c>
      <c r="U8">
        <f t="shared" si="0"/>
        <v>7063</v>
      </c>
      <c r="V8">
        <f t="shared" si="2"/>
        <v>19490</v>
      </c>
      <c r="W8" s="2">
        <f t="shared" si="1"/>
        <v>0.55348876835259708</v>
      </c>
    </row>
    <row r="9" spans="2:23" x14ac:dyDescent="0.25">
      <c r="B9" t="s">
        <v>9</v>
      </c>
      <c r="C9">
        <v>408</v>
      </c>
      <c r="D9">
        <v>478</v>
      </c>
      <c r="E9">
        <v>15</v>
      </c>
      <c r="F9">
        <v>691</v>
      </c>
      <c r="G9">
        <v>298</v>
      </c>
      <c r="H9">
        <v>2</v>
      </c>
      <c r="I9">
        <v>28</v>
      </c>
      <c r="J9">
        <v>0</v>
      </c>
      <c r="K9">
        <v>132</v>
      </c>
      <c r="L9">
        <v>202</v>
      </c>
      <c r="M9">
        <v>2</v>
      </c>
      <c r="N9">
        <v>116</v>
      </c>
      <c r="O9">
        <v>0</v>
      </c>
      <c r="P9">
        <v>0</v>
      </c>
      <c r="Q9">
        <v>0</v>
      </c>
      <c r="R9">
        <v>1</v>
      </c>
      <c r="S9">
        <v>11</v>
      </c>
      <c r="U9">
        <f t="shared" si="0"/>
        <v>2384</v>
      </c>
      <c r="V9">
        <f t="shared" si="2"/>
        <v>21874</v>
      </c>
      <c r="W9" s="2">
        <f t="shared" si="1"/>
        <v>0.62119103740095982</v>
      </c>
    </row>
    <row r="10" spans="2:23" x14ac:dyDescent="0.25">
      <c r="B10" t="s">
        <v>10</v>
      </c>
      <c r="C10">
        <v>198</v>
      </c>
      <c r="D10">
        <v>581</v>
      </c>
      <c r="E10">
        <v>19</v>
      </c>
      <c r="F10">
        <v>550</v>
      </c>
      <c r="G10">
        <v>302</v>
      </c>
      <c r="H10">
        <v>0</v>
      </c>
      <c r="I10">
        <v>2</v>
      </c>
      <c r="J10">
        <v>0</v>
      </c>
      <c r="K10">
        <v>63</v>
      </c>
      <c r="L10">
        <v>177</v>
      </c>
      <c r="M10">
        <v>2</v>
      </c>
      <c r="N10">
        <v>32</v>
      </c>
      <c r="O10">
        <v>0</v>
      </c>
      <c r="P10">
        <v>0</v>
      </c>
      <c r="Q10">
        <v>0</v>
      </c>
      <c r="R10">
        <v>0</v>
      </c>
      <c r="S10">
        <v>13</v>
      </c>
      <c r="U10">
        <f t="shared" si="0"/>
        <v>1939</v>
      </c>
      <c r="V10">
        <f t="shared" si="2"/>
        <v>23813</v>
      </c>
      <c r="W10" s="2">
        <f t="shared" si="1"/>
        <v>0.67625592820833214</v>
      </c>
    </row>
    <row r="11" spans="2:23" x14ac:dyDescent="0.25">
      <c r="B11" t="s">
        <v>11</v>
      </c>
      <c r="C11">
        <v>196</v>
      </c>
      <c r="D11">
        <v>370</v>
      </c>
      <c r="E11">
        <v>0</v>
      </c>
      <c r="F11">
        <v>517</v>
      </c>
      <c r="G11">
        <v>175</v>
      </c>
      <c r="H11">
        <v>0</v>
      </c>
      <c r="I11">
        <v>0</v>
      </c>
      <c r="J11">
        <v>0</v>
      </c>
      <c r="K11">
        <v>27</v>
      </c>
      <c r="L11">
        <v>84</v>
      </c>
      <c r="M11">
        <v>10</v>
      </c>
      <c r="N11">
        <v>14</v>
      </c>
      <c r="O11">
        <v>0</v>
      </c>
      <c r="P11">
        <v>0</v>
      </c>
      <c r="Q11">
        <v>0</v>
      </c>
      <c r="R11">
        <v>0</v>
      </c>
      <c r="S11">
        <v>11</v>
      </c>
      <c r="U11">
        <f t="shared" si="0"/>
        <v>1404</v>
      </c>
      <c r="V11">
        <f t="shared" si="2"/>
        <v>25217</v>
      </c>
      <c r="W11" s="2">
        <f t="shared" si="1"/>
        <v>0.716127566523727</v>
      </c>
    </row>
    <row r="12" spans="2:23" x14ac:dyDescent="0.25">
      <c r="B12" t="s">
        <v>12</v>
      </c>
      <c r="C12">
        <v>317</v>
      </c>
      <c r="D12">
        <v>334</v>
      </c>
      <c r="E12">
        <v>0</v>
      </c>
      <c r="F12">
        <v>856</v>
      </c>
      <c r="G12">
        <v>244</v>
      </c>
      <c r="H12">
        <v>0</v>
      </c>
      <c r="I12">
        <v>0</v>
      </c>
      <c r="J12">
        <v>0</v>
      </c>
      <c r="K12">
        <v>28</v>
      </c>
      <c r="L12">
        <v>21</v>
      </c>
      <c r="M12">
        <v>0</v>
      </c>
      <c r="N12">
        <v>6</v>
      </c>
      <c r="O12">
        <v>0</v>
      </c>
      <c r="P12">
        <v>0</v>
      </c>
      <c r="Q12">
        <v>0</v>
      </c>
      <c r="R12">
        <v>1</v>
      </c>
      <c r="S12">
        <v>17</v>
      </c>
      <c r="U12">
        <f t="shared" si="0"/>
        <v>1824</v>
      </c>
      <c r="V12">
        <f t="shared" si="2"/>
        <v>27041</v>
      </c>
      <c r="W12" s="2">
        <f t="shared" si="1"/>
        <v>0.76792661801039386</v>
      </c>
    </row>
    <row r="13" spans="2:23" x14ac:dyDescent="0.25">
      <c r="B13" t="s">
        <v>13</v>
      </c>
      <c r="C13">
        <v>129</v>
      </c>
      <c r="D13">
        <v>175</v>
      </c>
      <c r="E13">
        <v>0</v>
      </c>
      <c r="F13">
        <v>428</v>
      </c>
      <c r="G13">
        <v>160</v>
      </c>
      <c r="H13">
        <v>0</v>
      </c>
      <c r="I13">
        <v>0</v>
      </c>
      <c r="J13">
        <v>0</v>
      </c>
      <c r="K13">
        <v>10</v>
      </c>
      <c r="L13">
        <v>8</v>
      </c>
      <c r="M13">
        <v>6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U13">
        <f t="shared" si="0"/>
        <v>918</v>
      </c>
      <c r="V13">
        <f t="shared" si="2"/>
        <v>27959</v>
      </c>
      <c r="W13" s="2">
        <f t="shared" si="1"/>
        <v>0.79399653537045978</v>
      </c>
    </row>
    <row r="14" spans="2:23" x14ac:dyDescent="0.25">
      <c r="B14" t="s">
        <v>14</v>
      </c>
      <c r="C14">
        <v>78</v>
      </c>
      <c r="D14">
        <v>221</v>
      </c>
      <c r="E14">
        <v>0</v>
      </c>
      <c r="F14">
        <v>568</v>
      </c>
      <c r="G14">
        <v>277</v>
      </c>
      <c r="H14">
        <v>0</v>
      </c>
      <c r="I14">
        <v>0</v>
      </c>
      <c r="J14">
        <v>0</v>
      </c>
      <c r="K14">
        <v>10</v>
      </c>
      <c r="L14">
        <v>3</v>
      </c>
      <c r="M14">
        <v>2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U14">
        <f t="shared" si="0"/>
        <v>1165</v>
      </c>
      <c r="V14">
        <f t="shared" si="2"/>
        <v>29124</v>
      </c>
      <c r="W14" s="2">
        <f t="shared" si="1"/>
        <v>0.82708090761934516</v>
      </c>
    </row>
    <row r="15" spans="2:23" x14ac:dyDescent="0.25">
      <c r="B15" t="s">
        <v>15</v>
      </c>
      <c r="C15">
        <v>61</v>
      </c>
      <c r="D15">
        <v>197</v>
      </c>
      <c r="E15">
        <v>0</v>
      </c>
      <c r="F15">
        <v>443</v>
      </c>
      <c r="G15">
        <v>56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</v>
      </c>
      <c r="U15">
        <f t="shared" si="0"/>
        <v>761</v>
      </c>
      <c r="V15">
        <f t="shared" si="2"/>
        <v>29885</v>
      </c>
      <c r="W15" s="2">
        <f t="shared" si="1"/>
        <v>0.84869224434157842</v>
      </c>
    </row>
    <row r="16" spans="2:23" x14ac:dyDescent="0.25">
      <c r="B16" t="s">
        <v>16</v>
      </c>
      <c r="C16">
        <v>37</v>
      </c>
      <c r="D16">
        <v>136</v>
      </c>
      <c r="E16">
        <v>0</v>
      </c>
      <c r="F16">
        <v>310</v>
      </c>
      <c r="G16">
        <v>107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U16">
        <f t="shared" si="0"/>
        <v>600</v>
      </c>
      <c r="V16">
        <f t="shared" si="2"/>
        <v>30485</v>
      </c>
      <c r="W16" s="2">
        <f t="shared" si="1"/>
        <v>0.86573140601482412</v>
      </c>
    </row>
    <row r="17" spans="2:23" x14ac:dyDescent="0.25">
      <c r="B17" t="s">
        <v>17</v>
      </c>
      <c r="C17">
        <v>53</v>
      </c>
      <c r="D17">
        <v>33</v>
      </c>
      <c r="E17">
        <v>0</v>
      </c>
      <c r="F17">
        <v>133</v>
      </c>
      <c r="G17">
        <v>9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</v>
      </c>
      <c r="U17">
        <f t="shared" si="0"/>
        <v>232</v>
      </c>
      <c r="V17">
        <f t="shared" si="2"/>
        <v>30717</v>
      </c>
      <c r="W17" s="2">
        <f t="shared" si="1"/>
        <v>0.87231988186181242</v>
      </c>
    </row>
    <row r="18" spans="2:23" x14ac:dyDescent="0.25">
      <c r="B18" t="s">
        <v>18</v>
      </c>
      <c r="C18">
        <v>17</v>
      </c>
      <c r="D18">
        <v>32</v>
      </c>
      <c r="E18">
        <v>0</v>
      </c>
      <c r="F18">
        <v>220</v>
      </c>
      <c r="G18">
        <v>97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f t="shared" si="0"/>
        <v>369</v>
      </c>
      <c r="V18">
        <f t="shared" si="2"/>
        <v>31086</v>
      </c>
      <c r="W18" s="2">
        <f t="shared" si="1"/>
        <v>0.88279896629085852</v>
      </c>
    </row>
    <row r="19" spans="2:23" x14ac:dyDescent="0.25">
      <c r="B19" t="s">
        <v>19</v>
      </c>
      <c r="C19">
        <v>24</v>
      </c>
      <c r="D19">
        <v>27</v>
      </c>
      <c r="E19">
        <v>1</v>
      </c>
      <c r="F19">
        <v>330</v>
      </c>
      <c r="G19">
        <v>35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U19">
        <f t="shared" si="0"/>
        <v>420</v>
      </c>
      <c r="V19">
        <f t="shared" si="2"/>
        <v>31506</v>
      </c>
      <c r="W19" s="2">
        <f t="shared" si="1"/>
        <v>0.89472637946213052</v>
      </c>
    </row>
    <row r="20" spans="2:23" x14ac:dyDescent="0.25">
      <c r="B20" t="s">
        <v>20</v>
      </c>
      <c r="C20">
        <v>1</v>
      </c>
      <c r="D20">
        <v>42</v>
      </c>
      <c r="E20">
        <v>8</v>
      </c>
      <c r="F20">
        <v>198</v>
      </c>
      <c r="G20">
        <v>58</v>
      </c>
      <c r="H20">
        <v>0</v>
      </c>
      <c r="I20">
        <v>0</v>
      </c>
      <c r="J20">
        <v>0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14</v>
      </c>
      <c r="U20">
        <f t="shared" si="0"/>
        <v>324</v>
      </c>
      <c r="V20">
        <f t="shared" si="2"/>
        <v>31830</v>
      </c>
      <c r="W20" s="2">
        <f t="shared" si="1"/>
        <v>0.90392752676568311</v>
      </c>
    </row>
    <row r="21" spans="2:23" x14ac:dyDescent="0.25">
      <c r="B21" t="s">
        <v>21</v>
      </c>
      <c r="C21">
        <v>2</v>
      </c>
      <c r="D21">
        <v>31</v>
      </c>
      <c r="E21">
        <v>0</v>
      </c>
      <c r="F21">
        <v>88</v>
      </c>
      <c r="G21">
        <v>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f t="shared" si="0"/>
        <v>130</v>
      </c>
      <c r="V21">
        <f t="shared" si="2"/>
        <v>31960</v>
      </c>
      <c r="W21" s="2">
        <f t="shared" si="1"/>
        <v>0.90761934512821973</v>
      </c>
    </row>
    <row r="22" spans="2:23" x14ac:dyDescent="0.25">
      <c r="B22" t="s">
        <v>22</v>
      </c>
      <c r="C22">
        <v>6</v>
      </c>
      <c r="D22">
        <v>3</v>
      </c>
      <c r="E22">
        <v>0</v>
      </c>
      <c r="F22">
        <v>177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U22">
        <f t="shared" si="0"/>
        <v>189</v>
      </c>
      <c r="V22">
        <f t="shared" si="2"/>
        <v>32149</v>
      </c>
      <c r="W22" s="2">
        <f t="shared" si="1"/>
        <v>0.91298668105529213</v>
      </c>
    </row>
    <row r="23" spans="2:23" x14ac:dyDescent="0.25">
      <c r="B23" t="s">
        <v>23</v>
      </c>
      <c r="C23">
        <v>2</v>
      </c>
      <c r="D23">
        <v>2</v>
      </c>
      <c r="E23">
        <v>0</v>
      </c>
      <c r="F23">
        <v>212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f t="shared" si="0"/>
        <v>218</v>
      </c>
      <c r="V23">
        <f t="shared" si="2"/>
        <v>32367</v>
      </c>
      <c r="W23" s="2">
        <f t="shared" si="1"/>
        <v>0.91917757646323806</v>
      </c>
    </row>
    <row r="24" spans="2:23" x14ac:dyDescent="0.25">
      <c r="B24" t="s">
        <v>24</v>
      </c>
      <c r="C24">
        <v>0</v>
      </c>
      <c r="D24">
        <v>4</v>
      </c>
      <c r="E24">
        <v>0</v>
      </c>
      <c r="F24">
        <v>286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f t="shared" si="0"/>
        <v>298</v>
      </c>
      <c r="V24">
        <f t="shared" si="2"/>
        <v>32665</v>
      </c>
      <c r="W24" s="2">
        <f t="shared" si="1"/>
        <v>0.92764036009428341</v>
      </c>
    </row>
    <row r="25" spans="2:23" x14ac:dyDescent="0.25">
      <c r="B25" t="s">
        <v>25</v>
      </c>
      <c r="C25">
        <v>0</v>
      </c>
      <c r="D25">
        <v>2</v>
      </c>
      <c r="E25">
        <v>0</v>
      </c>
      <c r="F25">
        <v>198</v>
      </c>
      <c r="G25">
        <v>13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f t="shared" si="0"/>
        <v>213</v>
      </c>
      <c r="V25">
        <f t="shared" si="2"/>
        <v>32878</v>
      </c>
      <c r="W25" s="2">
        <f t="shared" si="1"/>
        <v>0.93368926248828554</v>
      </c>
    </row>
    <row r="26" spans="2:23" x14ac:dyDescent="0.25">
      <c r="B26" t="s">
        <v>26</v>
      </c>
      <c r="C26">
        <v>0</v>
      </c>
      <c r="D26">
        <v>0</v>
      </c>
      <c r="E26">
        <v>0</v>
      </c>
      <c r="F26">
        <v>69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U26">
        <f t="shared" si="0"/>
        <v>70</v>
      </c>
      <c r="V26">
        <f t="shared" si="2"/>
        <v>32948</v>
      </c>
      <c r="W26" s="2">
        <f t="shared" si="1"/>
        <v>0.9356771646834976</v>
      </c>
    </row>
    <row r="27" spans="2:23" x14ac:dyDescent="0.25">
      <c r="B27" t="s">
        <v>27</v>
      </c>
      <c r="C27">
        <v>0</v>
      </c>
      <c r="D27">
        <v>0</v>
      </c>
      <c r="E27">
        <v>0</v>
      </c>
      <c r="F27">
        <v>129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f t="shared" si="0"/>
        <v>130</v>
      </c>
      <c r="V27">
        <f t="shared" si="2"/>
        <v>33078</v>
      </c>
      <c r="W27" s="2">
        <f t="shared" si="1"/>
        <v>0.93936898304603411</v>
      </c>
    </row>
    <row r="28" spans="2:23" x14ac:dyDescent="0.25">
      <c r="B28" t="s">
        <v>28</v>
      </c>
      <c r="C28">
        <v>0</v>
      </c>
      <c r="D28">
        <v>2</v>
      </c>
      <c r="E28">
        <v>0</v>
      </c>
      <c r="F28">
        <v>28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U28">
        <f t="shared" si="0"/>
        <v>32</v>
      </c>
      <c r="V28">
        <f t="shared" si="2"/>
        <v>33110</v>
      </c>
      <c r="W28" s="2">
        <f t="shared" si="1"/>
        <v>0.94027773833527395</v>
      </c>
    </row>
    <row r="29" spans="2:23" x14ac:dyDescent="0.25">
      <c r="B29" t="s">
        <v>29</v>
      </c>
      <c r="C29">
        <v>0</v>
      </c>
      <c r="D29">
        <v>4</v>
      </c>
      <c r="E29">
        <v>0</v>
      </c>
      <c r="F29">
        <v>76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f t="shared" si="0"/>
        <v>81</v>
      </c>
      <c r="V29">
        <f t="shared" si="2"/>
        <v>33191</v>
      </c>
      <c r="W29" s="2">
        <f t="shared" si="1"/>
        <v>0.94257802516116207</v>
      </c>
    </row>
    <row r="30" spans="2:23" x14ac:dyDescent="0.25">
      <c r="B30" t="s">
        <v>30</v>
      </c>
      <c r="C30">
        <v>0</v>
      </c>
      <c r="D30">
        <v>0</v>
      </c>
      <c r="E30">
        <v>0</v>
      </c>
      <c r="F30">
        <v>187</v>
      </c>
      <c r="G30">
        <v>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f t="shared" si="0"/>
        <v>193</v>
      </c>
      <c r="V30">
        <f t="shared" si="2"/>
        <v>33384</v>
      </c>
      <c r="W30" s="2">
        <f t="shared" si="1"/>
        <v>0.94805895549938946</v>
      </c>
    </row>
    <row r="31" spans="2:23" x14ac:dyDescent="0.25">
      <c r="B31" t="s">
        <v>31</v>
      </c>
      <c r="C31">
        <v>0</v>
      </c>
      <c r="D31">
        <v>1</v>
      </c>
      <c r="E31">
        <v>0</v>
      </c>
      <c r="F31">
        <v>193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f t="shared" si="0"/>
        <v>194</v>
      </c>
      <c r="V31">
        <f t="shared" si="2"/>
        <v>33578</v>
      </c>
      <c r="W31" s="2">
        <f t="shared" si="1"/>
        <v>0.95356828444040553</v>
      </c>
    </row>
    <row r="32" spans="2:23" x14ac:dyDescent="0.25">
      <c r="B32" t="s">
        <v>32</v>
      </c>
      <c r="C32">
        <v>0</v>
      </c>
      <c r="D32">
        <v>0</v>
      </c>
      <c r="E32">
        <v>0</v>
      </c>
      <c r="F32">
        <v>330</v>
      </c>
      <c r="G32">
        <v>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>
        <f t="shared" si="0"/>
        <v>334</v>
      </c>
      <c r="V32">
        <f t="shared" si="2"/>
        <v>33912</v>
      </c>
      <c r="W32" s="2">
        <f t="shared" si="1"/>
        <v>0.96305341777184561</v>
      </c>
    </row>
    <row r="33" spans="2:23" x14ac:dyDescent="0.25">
      <c r="B33" t="s">
        <v>33</v>
      </c>
      <c r="C33">
        <v>0</v>
      </c>
      <c r="D33">
        <v>0</v>
      </c>
      <c r="E33">
        <v>0</v>
      </c>
      <c r="F33">
        <v>417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>
        <f t="shared" si="0"/>
        <v>417</v>
      </c>
      <c r="V33">
        <f t="shared" si="2"/>
        <v>34329</v>
      </c>
      <c r="W33" s="2">
        <f t="shared" si="1"/>
        <v>0.97489563513475141</v>
      </c>
    </row>
    <row r="34" spans="2:23" x14ac:dyDescent="0.25">
      <c r="B34" t="s">
        <v>34</v>
      </c>
      <c r="C34">
        <v>0</v>
      </c>
      <c r="D34">
        <v>2</v>
      </c>
      <c r="E34">
        <v>0</v>
      </c>
      <c r="F34">
        <v>291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f t="shared" si="0"/>
        <v>293</v>
      </c>
      <c r="V34">
        <f t="shared" si="2"/>
        <v>34622</v>
      </c>
      <c r="W34" s="2">
        <f t="shared" si="1"/>
        <v>0.98321642575185297</v>
      </c>
    </row>
    <row r="35" spans="2:23" x14ac:dyDescent="0.25">
      <c r="B35" t="s">
        <v>35</v>
      </c>
      <c r="C35">
        <v>0</v>
      </c>
      <c r="D35">
        <v>1</v>
      </c>
      <c r="E35">
        <v>0</v>
      </c>
      <c r="F35">
        <v>568</v>
      </c>
      <c r="G35">
        <v>14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</v>
      </c>
      <c r="U35">
        <f t="shared" si="0"/>
        <v>591</v>
      </c>
      <c r="V35">
        <f t="shared" si="2"/>
        <v>35213</v>
      </c>
      <c r="W35" s="2">
        <f t="shared" si="1"/>
        <v>1</v>
      </c>
    </row>
    <row r="36" spans="2:23" x14ac:dyDescent="0.25">
      <c r="F36">
        <f>SUM(F4:F35)</f>
        <v>12995</v>
      </c>
      <c r="V36" s="1">
        <f>SUM(U4:U35)</f>
        <v>35213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Timothy R</dc:creator>
  <cp:keywords>CTPClassification=CTP_NT</cp:keywords>
  <cp:lastModifiedBy>Bauer, Timothy R</cp:lastModifiedBy>
  <dcterms:created xsi:type="dcterms:W3CDTF">2015-06-05T18:17:20Z</dcterms:created>
  <dcterms:modified xsi:type="dcterms:W3CDTF">2020-07-13T22:55:41Z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0a44cb04-5ace-4e0b-a0be-655f05698467</vt:lpwstr>
  </property>
  <property fmtid="{D5CDD505-2E9C-101B-9397-08002B2CF9AE}" pid="3" name="CTP_TimeStamp">
    <vt:lpwstr>2020-07-13 22:55:41Z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