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7235" windowHeight="4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2" i="1" l="1"/>
  <c r="R22" i="1"/>
  <c r="S22" i="1"/>
  <c r="T22" i="1"/>
  <c r="P22" i="1"/>
  <c r="Q38" i="1"/>
  <c r="R38" i="1"/>
  <c r="S38" i="1"/>
  <c r="T38" i="1"/>
  <c r="P38" i="1"/>
  <c r="Q55" i="1"/>
  <c r="R55" i="1"/>
  <c r="S55" i="1"/>
  <c r="T55" i="1"/>
  <c r="P55" i="1"/>
  <c r="Q5" i="1" l="1"/>
  <c r="R5" i="1"/>
  <c r="S5" i="1"/>
  <c r="T5" i="1"/>
  <c r="P5" i="1"/>
  <c r="J14" i="1"/>
  <c r="K14" i="1"/>
  <c r="L14" i="1"/>
  <c r="M14" i="1"/>
  <c r="N14" i="1"/>
  <c r="J15" i="1"/>
  <c r="K15" i="1"/>
  <c r="L15" i="1"/>
  <c r="M15" i="1"/>
  <c r="N15" i="1"/>
  <c r="N32" i="1"/>
  <c r="M32" i="1"/>
  <c r="L32" i="1"/>
  <c r="K32" i="1"/>
  <c r="J32" i="1"/>
  <c r="N31" i="1"/>
  <c r="M31" i="1"/>
  <c r="L31" i="1"/>
  <c r="K31" i="1"/>
  <c r="J31" i="1"/>
  <c r="N65" i="1"/>
  <c r="M65" i="1"/>
  <c r="L65" i="1"/>
  <c r="K65" i="1"/>
  <c r="J65" i="1"/>
  <c r="N64" i="1"/>
  <c r="M64" i="1"/>
  <c r="L64" i="1"/>
  <c r="K64" i="1"/>
  <c r="J64" i="1"/>
  <c r="K48" i="1"/>
  <c r="L48" i="1"/>
  <c r="M48" i="1"/>
  <c r="N48" i="1"/>
  <c r="J48" i="1"/>
  <c r="K47" i="1"/>
  <c r="L47" i="1"/>
  <c r="M47" i="1"/>
  <c r="N47" i="1"/>
  <c r="J47" i="1"/>
  <c r="C17" i="1"/>
  <c r="D17" i="1"/>
  <c r="E17" i="1"/>
  <c r="F17" i="1"/>
  <c r="B17" i="1"/>
  <c r="C16" i="1"/>
  <c r="D16" i="1"/>
  <c r="E16" i="1"/>
  <c r="F16" i="1"/>
  <c r="F67" i="1"/>
  <c r="E67" i="1"/>
  <c r="D67" i="1"/>
  <c r="C67" i="1"/>
  <c r="B67" i="1"/>
  <c r="F66" i="1"/>
  <c r="E66" i="1"/>
  <c r="D66" i="1"/>
  <c r="C66" i="1"/>
  <c r="B66" i="1"/>
  <c r="F50" i="1"/>
  <c r="E50" i="1"/>
  <c r="D50" i="1"/>
  <c r="C50" i="1"/>
  <c r="B50" i="1"/>
  <c r="F49" i="1"/>
  <c r="E49" i="1"/>
  <c r="D49" i="1"/>
  <c r="C49" i="1"/>
  <c r="B49" i="1"/>
  <c r="C34" i="1"/>
  <c r="D34" i="1"/>
  <c r="E34" i="1"/>
  <c r="F34" i="1"/>
  <c r="B34" i="1"/>
  <c r="C33" i="1"/>
  <c r="D33" i="1"/>
  <c r="E33" i="1"/>
  <c r="F33" i="1"/>
  <c r="B33" i="1"/>
  <c r="B16" i="1"/>
</calcChain>
</file>

<file path=xl/sharedStrings.xml><?xml version="1.0" encoding="utf-8"?>
<sst xmlns="http://schemas.openxmlformats.org/spreadsheetml/2006/main" count="31" uniqueCount="13">
  <si>
    <t>controls</t>
  </si>
  <si>
    <t>FA</t>
  </si>
  <si>
    <t>patients</t>
  </si>
  <si>
    <t>MD</t>
  </si>
  <si>
    <t>L1</t>
  </si>
  <si>
    <t>RD</t>
  </si>
  <si>
    <t>no</t>
  </si>
  <si>
    <t>avg</t>
  </si>
  <si>
    <t>std</t>
  </si>
  <si>
    <t>MDstd</t>
  </si>
  <si>
    <t>FAstd</t>
  </si>
  <si>
    <t>L1std</t>
  </si>
  <si>
    <t>RDstd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</si>
</sst>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topLeftCell="E28" workbookViewId="0">
      <selection activeCell="P22" sqref="P22:T55"/>
    </sheetView>
  </sheetViews>
  <sheetFormatPr defaultRowHeight="15" x14ac:dyDescent="0.25"/>
  <cols>
    <col min="16" max="16" width="12" bestFit="1" customWidth="1"/>
  </cols>
  <sheetData>
    <row r="1" spans="1:20" x14ac:dyDescent="0.25">
      <c r="B1" t="s">
        <v>0</v>
      </c>
      <c r="I1" t="s">
        <v>2</v>
      </c>
    </row>
    <row r="3" spans="1:20" x14ac:dyDescent="0.25">
      <c r="B3" t="s">
        <v>1</v>
      </c>
    </row>
    <row r="4" spans="1:20" x14ac:dyDescent="0.25">
      <c r="B4" t="s">
        <v>6</v>
      </c>
      <c r="C4">
        <v>2</v>
      </c>
      <c r="D4">
        <v>3</v>
      </c>
      <c r="E4">
        <v>4</v>
      </c>
      <c r="F4">
        <v>5</v>
      </c>
    </row>
    <row r="5" spans="1:20" x14ac:dyDescent="0.25">
      <c r="B5" s="2">
        <v>0.57599800000000001</v>
      </c>
      <c r="C5" s="2">
        <v>0.67796400000000001</v>
      </c>
      <c r="D5" s="2">
        <v>0.70592100000000002</v>
      </c>
      <c r="E5" s="2">
        <v>0.69957599999999998</v>
      </c>
      <c r="F5" s="2">
        <v>0.69022600000000001</v>
      </c>
      <c r="J5" s="1">
        <v>0.50273199999999996</v>
      </c>
      <c r="K5" s="1">
        <v>0.59949399999999997</v>
      </c>
      <c r="L5" s="1">
        <v>0.62052399999999996</v>
      </c>
      <c r="M5" s="1">
        <v>0.612317</v>
      </c>
      <c r="N5" s="1">
        <v>0.60409999999999997</v>
      </c>
      <c r="P5">
        <f>TTEST(B5:B15,J5:J13,2,2)</f>
        <v>4.576133590142197E-5</v>
      </c>
      <c r="Q5">
        <f t="shared" ref="Q5:U5" si="0">TTEST(C5:C15,K5:K13,2,2)</f>
        <v>1.199960578876924E-4</v>
      </c>
      <c r="R5">
        <f t="shared" si="0"/>
        <v>1.3132648804528333E-4</v>
      </c>
      <c r="S5">
        <f t="shared" si="0"/>
        <v>1.098477075646322E-4</v>
      </c>
      <c r="T5">
        <f t="shared" si="0"/>
        <v>9.8584356799734686E-5</v>
      </c>
    </row>
    <row r="6" spans="1:20" x14ac:dyDescent="0.25">
      <c r="B6" s="2">
        <v>0.46358899999999997</v>
      </c>
      <c r="C6" s="2">
        <v>0.53239099999999995</v>
      </c>
      <c r="D6" s="2">
        <v>0.54485600000000001</v>
      </c>
      <c r="E6" s="2">
        <v>0.53787099999999999</v>
      </c>
      <c r="F6" s="2">
        <v>0.53092899999999998</v>
      </c>
      <c r="J6" s="1">
        <v>0.447266</v>
      </c>
      <c r="K6" s="1">
        <v>0.52784699999999996</v>
      </c>
      <c r="L6" s="1">
        <v>0.54408400000000001</v>
      </c>
      <c r="M6" s="1">
        <v>0.53587499999999999</v>
      </c>
      <c r="N6" s="1">
        <v>0.52849900000000005</v>
      </c>
    </row>
    <row r="7" spans="1:20" x14ac:dyDescent="0.25">
      <c r="B7" s="2">
        <v>0.54544800000000004</v>
      </c>
      <c r="C7" s="2">
        <v>0.64097199999999999</v>
      </c>
      <c r="D7" s="2">
        <v>0.65937999999999997</v>
      </c>
      <c r="E7" s="2">
        <v>0.64707899999999996</v>
      </c>
      <c r="F7" s="2">
        <v>0.63651899999999995</v>
      </c>
      <c r="J7" s="1">
        <v>0.45306200000000002</v>
      </c>
      <c r="K7" s="1">
        <v>0.53632800000000003</v>
      </c>
      <c r="L7" s="1">
        <v>0.55622499999999997</v>
      </c>
      <c r="M7" s="1">
        <v>0.54914499999999999</v>
      </c>
      <c r="N7" s="1">
        <v>0.54208000000000001</v>
      </c>
    </row>
    <row r="8" spans="1:20" x14ac:dyDescent="0.25">
      <c r="B8" s="2">
        <v>0.51458400000000004</v>
      </c>
      <c r="C8" s="2">
        <v>0.59685299999999997</v>
      </c>
      <c r="D8" s="2">
        <v>0.61196700000000004</v>
      </c>
      <c r="E8" s="2">
        <v>0.60432200000000003</v>
      </c>
      <c r="F8" s="2">
        <v>0.59735700000000003</v>
      </c>
      <c r="J8" s="1">
        <v>0.45317600000000002</v>
      </c>
      <c r="K8" s="1">
        <v>0.535385</v>
      </c>
      <c r="L8" s="1">
        <v>0.557755</v>
      </c>
      <c r="M8" s="1">
        <v>0.55206200000000005</v>
      </c>
      <c r="N8" s="1">
        <v>0.54493400000000003</v>
      </c>
    </row>
    <row r="9" spans="1:20" x14ac:dyDescent="0.25">
      <c r="B9" s="2">
        <v>0.52604600000000001</v>
      </c>
      <c r="C9" s="2">
        <v>0.61655099999999996</v>
      </c>
      <c r="D9" s="2">
        <v>0.64049599999999995</v>
      </c>
      <c r="E9" s="2">
        <v>0.63531599999999999</v>
      </c>
      <c r="F9" s="2">
        <v>0.62902599999999997</v>
      </c>
      <c r="J9" s="1">
        <v>0.389455</v>
      </c>
      <c r="K9" s="1">
        <v>0.46318300000000001</v>
      </c>
      <c r="L9" s="1">
        <v>0.46492</v>
      </c>
      <c r="M9" s="1">
        <v>0.45749899999999999</v>
      </c>
      <c r="N9" s="1">
        <v>0.45521600000000001</v>
      </c>
    </row>
    <row r="10" spans="1:20" x14ac:dyDescent="0.25">
      <c r="B10" s="2">
        <v>0.52993599999999996</v>
      </c>
      <c r="C10" s="2">
        <v>0.62134800000000001</v>
      </c>
      <c r="D10" s="2">
        <v>0.63485899999999995</v>
      </c>
      <c r="E10" s="2">
        <v>0.62463100000000005</v>
      </c>
      <c r="F10" s="2">
        <v>0.61729000000000001</v>
      </c>
      <c r="J10" s="1">
        <v>0.41578300000000001</v>
      </c>
      <c r="K10" s="1">
        <v>0.49062299999999998</v>
      </c>
      <c r="L10" s="1">
        <v>0.51080499999999995</v>
      </c>
      <c r="M10" s="1">
        <v>0.50302199999999997</v>
      </c>
      <c r="N10" s="1">
        <v>0.49524400000000002</v>
      </c>
    </row>
    <row r="11" spans="1:20" x14ac:dyDescent="0.25">
      <c r="B11" s="2">
        <v>0.45819900000000002</v>
      </c>
      <c r="C11" s="2">
        <v>0.54181400000000002</v>
      </c>
      <c r="D11" s="2">
        <v>0.57191599999999998</v>
      </c>
      <c r="E11" s="2">
        <v>0.56948600000000005</v>
      </c>
      <c r="F11" s="2">
        <v>0.56281000000000003</v>
      </c>
      <c r="J11" s="1">
        <v>0.38670700000000002</v>
      </c>
      <c r="K11" s="1">
        <v>0.45783699999999999</v>
      </c>
      <c r="L11" s="1">
        <v>0.47544399999999998</v>
      </c>
      <c r="M11" s="1">
        <v>0.46637699999999999</v>
      </c>
      <c r="N11" s="1">
        <v>0.46029199999999998</v>
      </c>
    </row>
    <row r="12" spans="1:20" x14ac:dyDescent="0.25">
      <c r="B12" s="2">
        <v>0.50557700000000005</v>
      </c>
      <c r="C12" s="2">
        <v>0.58950100000000005</v>
      </c>
      <c r="D12" s="2">
        <v>0.60718799999999995</v>
      </c>
      <c r="E12" s="2">
        <v>0.60165800000000003</v>
      </c>
      <c r="F12" s="2">
        <v>0.59483200000000003</v>
      </c>
      <c r="J12" s="1">
        <v>0.38379600000000003</v>
      </c>
      <c r="K12" s="1">
        <v>0.44958999999999999</v>
      </c>
      <c r="L12" s="1">
        <v>0.462895</v>
      </c>
      <c r="M12" s="1">
        <v>0.45813500000000001</v>
      </c>
      <c r="N12" s="1">
        <v>0.453766</v>
      </c>
    </row>
    <row r="13" spans="1:20" x14ac:dyDescent="0.25">
      <c r="B13" s="2">
        <v>0.52859500000000004</v>
      </c>
      <c r="C13" s="2">
        <v>0.63194600000000001</v>
      </c>
      <c r="D13" s="2">
        <v>0.66409300000000004</v>
      </c>
      <c r="E13" s="2">
        <v>0.65876599999999996</v>
      </c>
      <c r="F13" s="2">
        <v>0.64841899999999997</v>
      </c>
      <c r="J13" s="1">
        <v>0.38801200000000002</v>
      </c>
      <c r="K13" s="1">
        <v>0.44658999999999999</v>
      </c>
      <c r="L13" s="1">
        <v>0.45140400000000003</v>
      </c>
      <c r="M13" s="1">
        <v>0.44487500000000002</v>
      </c>
      <c r="N13" s="1">
        <v>0.440446</v>
      </c>
    </row>
    <row r="14" spans="1:20" x14ac:dyDescent="0.25">
      <c r="B14" s="2">
        <v>0.532474</v>
      </c>
      <c r="C14" s="2">
        <v>0.62383999999999995</v>
      </c>
      <c r="D14" s="2">
        <v>0.65018699999999996</v>
      </c>
      <c r="E14" s="2">
        <v>0.64627400000000002</v>
      </c>
      <c r="F14" s="2">
        <v>0.63837500000000003</v>
      </c>
      <c r="I14" t="s">
        <v>7</v>
      </c>
      <c r="J14" s="1">
        <f>AVERAGE(J5:J13)</f>
        <v>0.42444322222222219</v>
      </c>
      <c r="K14" s="1">
        <f t="shared" ref="K14:N14" si="1">AVERAGE(K5:K13)</f>
        <v>0.50076411111111108</v>
      </c>
      <c r="L14" s="1">
        <f t="shared" si="1"/>
        <v>0.51600622222222225</v>
      </c>
      <c r="M14" s="1">
        <f t="shared" si="1"/>
        <v>0.50881188888888884</v>
      </c>
      <c r="N14" s="1">
        <f t="shared" si="1"/>
        <v>0.50273077777777775</v>
      </c>
    </row>
    <row r="15" spans="1:20" x14ac:dyDescent="0.25">
      <c r="B15" s="2">
        <v>0.49052800000000002</v>
      </c>
      <c r="C15" s="2">
        <v>0.57721900000000004</v>
      </c>
      <c r="D15" s="2">
        <v>0.60420200000000002</v>
      </c>
      <c r="E15" s="2">
        <v>0.60022699999999996</v>
      </c>
      <c r="F15" s="2">
        <v>0.59357199999999999</v>
      </c>
      <c r="I15" t="s">
        <v>8</v>
      </c>
      <c r="J15">
        <f>_xlfn.STDEV.P(J5:J13)</f>
        <v>3.9436654001569461E-2</v>
      </c>
      <c r="K15">
        <f t="shared" ref="K15:N15" si="2">_xlfn.STDEV.P(K5:K13)</f>
        <v>4.9279264118884371E-2</v>
      </c>
      <c r="L15">
        <f t="shared" si="2"/>
        <v>5.4108158899616822E-2</v>
      </c>
      <c r="M15">
        <f t="shared" si="2"/>
        <v>5.3816953106379899E-2</v>
      </c>
      <c r="N15">
        <f t="shared" si="2"/>
        <v>5.2345956608738656E-2</v>
      </c>
    </row>
    <row r="16" spans="1:20" x14ac:dyDescent="0.25">
      <c r="A16" t="s">
        <v>7</v>
      </c>
      <c r="B16" s="2">
        <f>AVERAGE(B5:B15)</f>
        <v>0.5155430909090909</v>
      </c>
      <c r="C16" s="2">
        <f t="shared" ref="C16:F16" si="3">AVERAGE(C5:C15)</f>
        <v>0.60458172727272741</v>
      </c>
      <c r="D16" s="2">
        <f t="shared" si="3"/>
        <v>0.62682409090909086</v>
      </c>
      <c r="E16" s="2">
        <f t="shared" si="3"/>
        <v>0.62047327272727271</v>
      </c>
      <c r="F16" s="2">
        <f t="shared" si="3"/>
        <v>0.61266863636363633</v>
      </c>
    </row>
    <row r="17" spans="1:20" x14ac:dyDescent="0.25">
      <c r="A17" t="s">
        <v>8</v>
      </c>
      <c r="B17" s="2">
        <f>_xlfn.STDEV.P(B5:B15)</f>
        <v>3.3079991874942788E-2</v>
      </c>
      <c r="C17" s="2">
        <f t="shared" ref="C17:F17" si="4">_xlfn.STDEV.P(C5:C15)</f>
        <v>4.094390272753666E-2</v>
      </c>
      <c r="D17" s="2">
        <f t="shared" si="4"/>
        <v>4.3016086632486156E-2</v>
      </c>
      <c r="E17" s="2">
        <f t="shared" si="4"/>
        <v>4.2407478995382414E-2</v>
      </c>
      <c r="F17" s="2">
        <f t="shared" si="4"/>
        <v>4.1446938231633694E-2</v>
      </c>
    </row>
    <row r="21" spans="1:20" x14ac:dyDescent="0.25">
      <c r="B21" t="s">
        <v>3</v>
      </c>
    </row>
    <row r="22" spans="1:20" x14ac:dyDescent="0.25">
      <c r="B22" s="1">
        <v>1.2750599999999999E-9</v>
      </c>
      <c r="C22" s="1">
        <v>1.0443300000000001E-9</v>
      </c>
      <c r="D22" s="1">
        <v>9.8037499999999994E-10</v>
      </c>
      <c r="E22" s="1">
        <v>9.8973099999999996E-10</v>
      </c>
      <c r="F22" s="1">
        <v>1.0091E-9</v>
      </c>
      <c r="J22" s="1">
        <v>1.15755E-9</v>
      </c>
      <c r="K22" s="1">
        <v>9.7424399999999997E-10</v>
      </c>
      <c r="L22" s="1">
        <v>9.3860299999999997E-10</v>
      </c>
      <c r="M22" s="1">
        <v>9.5368199999999997E-10</v>
      </c>
      <c r="N22" s="1">
        <v>9.6920799999999999E-10</v>
      </c>
      <c r="P22">
        <f>TTEST(B22:B32,J22:J30,2,2)</f>
        <v>0.32606716191334639</v>
      </c>
      <c r="Q22">
        <f t="shared" ref="Q22:T22" si="5">TTEST(C22:C32,K22:K30,2,2)</f>
        <v>0.42461409809569062</v>
      </c>
      <c r="R22">
        <f t="shared" si="5"/>
        <v>0.33901694854660536</v>
      </c>
      <c r="S22">
        <f t="shared" si="5"/>
        <v>0.28152427412154546</v>
      </c>
      <c r="T22">
        <f t="shared" si="5"/>
        <v>0.27638743323434239</v>
      </c>
    </row>
    <row r="23" spans="1:20" x14ac:dyDescent="0.25">
      <c r="B23" s="1">
        <v>1.2513100000000001E-9</v>
      </c>
      <c r="C23" s="1">
        <v>1.1292E-9</v>
      </c>
      <c r="D23" s="1">
        <v>1.09487E-9</v>
      </c>
      <c r="E23" s="1">
        <v>1.09818E-9</v>
      </c>
      <c r="F23" s="1">
        <v>1.1077100000000001E-9</v>
      </c>
      <c r="J23" s="1">
        <v>1.35589E-9</v>
      </c>
      <c r="K23" s="1">
        <v>1.09468E-9</v>
      </c>
      <c r="L23" s="1">
        <v>1.0347899999999999E-9</v>
      </c>
      <c r="M23" s="1">
        <v>1.0498300000000001E-9</v>
      </c>
      <c r="N23" s="1">
        <v>1.07245E-9</v>
      </c>
    </row>
    <row r="24" spans="1:20" x14ac:dyDescent="0.25">
      <c r="B24" s="1">
        <v>1.2882199999999999E-9</v>
      </c>
      <c r="C24" s="1">
        <v>1.03745E-9</v>
      </c>
      <c r="D24" s="1">
        <v>9.8095200000000003E-10</v>
      </c>
      <c r="E24" s="1">
        <v>9.9707399999999998E-10</v>
      </c>
      <c r="F24" s="1">
        <v>1.0179100000000001E-9</v>
      </c>
      <c r="J24" s="1">
        <v>1.21029E-9</v>
      </c>
      <c r="K24" s="1">
        <v>1.03437E-9</v>
      </c>
      <c r="L24" s="1">
        <v>9.946170000000001E-10</v>
      </c>
      <c r="M24" s="1">
        <v>1.00922E-9</v>
      </c>
      <c r="N24" s="1">
        <v>1.0242799999999999E-9</v>
      </c>
    </row>
    <row r="25" spans="1:20" x14ac:dyDescent="0.25">
      <c r="B25" s="1">
        <v>1.2194199999999999E-9</v>
      </c>
      <c r="C25" s="1">
        <v>1.0508900000000001E-9</v>
      </c>
      <c r="D25" s="1">
        <v>1.0120599999999999E-9</v>
      </c>
      <c r="E25" s="1">
        <v>1.0214100000000001E-9</v>
      </c>
      <c r="F25" s="1">
        <v>1.0343099999999999E-9</v>
      </c>
      <c r="J25" s="1">
        <v>1.34049E-9</v>
      </c>
      <c r="K25" s="1">
        <v>1.09193E-9</v>
      </c>
      <c r="L25" s="1">
        <v>1.03251E-9</v>
      </c>
      <c r="M25" s="1">
        <v>1.04763E-9</v>
      </c>
      <c r="N25" s="1">
        <v>1.0679300000000001E-9</v>
      </c>
    </row>
    <row r="26" spans="1:20" x14ac:dyDescent="0.25">
      <c r="B26" s="1">
        <v>1.25294E-9</v>
      </c>
      <c r="C26" s="1">
        <v>1.0448900000000001E-9</v>
      </c>
      <c r="D26" s="1">
        <v>9.9042100000000009E-10</v>
      </c>
      <c r="E26" s="1">
        <v>1.0008999999999999E-9</v>
      </c>
      <c r="F26" s="1">
        <v>1.01689E-9</v>
      </c>
      <c r="J26" s="1">
        <v>9.10812E-10</v>
      </c>
      <c r="K26" s="1">
        <v>7.5727000000000001E-10</v>
      </c>
      <c r="L26" s="1">
        <v>7.5062599999999999E-10</v>
      </c>
      <c r="M26" s="1">
        <v>7.6578599999999997E-10</v>
      </c>
      <c r="N26" s="1">
        <v>7.7337500000000003E-10</v>
      </c>
    </row>
    <row r="27" spans="1:20" x14ac:dyDescent="0.25">
      <c r="B27" s="1">
        <v>1.0867199999999999E-9</v>
      </c>
      <c r="C27" s="1">
        <v>9.0318199999999999E-10</v>
      </c>
      <c r="D27" s="1">
        <v>8.7000600000000005E-10</v>
      </c>
      <c r="E27" s="1">
        <v>8.8330299999999996E-10</v>
      </c>
      <c r="F27" s="1">
        <v>8.9688200000000003E-10</v>
      </c>
      <c r="J27" s="1">
        <v>1.44236E-9</v>
      </c>
      <c r="K27" s="1">
        <v>1.19617E-9</v>
      </c>
      <c r="L27" s="1">
        <v>1.13414E-9</v>
      </c>
      <c r="M27" s="1">
        <v>1.15138E-9</v>
      </c>
      <c r="N27" s="1">
        <v>1.17295E-9</v>
      </c>
    </row>
    <row r="28" spans="1:20" x14ac:dyDescent="0.25">
      <c r="B28" s="1">
        <v>1.4848700000000001E-9</v>
      </c>
      <c r="C28" s="1">
        <v>1.25501E-9</v>
      </c>
      <c r="D28" s="1">
        <v>1.17828E-9</v>
      </c>
      <c r="E28" s="1">
        <v>1.1843699999999999E-9</v>
      </c>
      <c r="F28" s="1">
        <v>1.20337E-9</v>
      </c>
      <c r="J28" s="1">
        <v>1.53601E-9</v>
      </c>
      <c r="K28" s="1">
        <v>1.30657E-9</v>
      </c>
      <c r="L28" s="1">
        <v>1.25648E-9</v>
      </c>
      <c r="M28" s="1">
        <v>1.2820700000000001E-9</v>
      </c>
      <c r="N28" s="1">
        <v>1.30216E-9</v>
      </c>
    </row>
    <row r="29" spans="1:20" x14ac:dyDescent="0.25">
      <c r="B29" s="1">
        <v>1.11792E-9</v>
      </c>
      <c r="C29" s="1">
        <v>9.6449099999999995E-10</v>
      </c>
      <c r="D29" s="1">
        <v>9.3311300000000002E-10</v>
      </c>
      <c r="E29" s="1">
        <v>9.4148300000000007E-10</v>
      </c>
      <c r="F29" s="1">
        <v>9.5324700000000007E-10</v>
      </c>
      <c r="J29" s="1">
        <v>1.49364E-9</v>
      </c>
      <c r="K29" s="1">
        <v>1.2871300000000001E-9</v>
      </c>
      <c r="L29" s="1">
        <v>1.2524400000000001E-9</v>
      </c>
      <c r="M29" s="1">
        <v>1.2691000000000001E-9</v>
      </c>
      <c r="N29" s="1">
        <v>1.2832500000000001E-9</v>
      </c>
    </row>
    <row r="30" spans="1:20" x14ac:dyDescent="0.25">
      <c r="B30" s="1">
        <v>1.2244300000000001E-9</v>
      </c>
      <c r="C30" s="1">
        <v>1.0265900000000001E-9</v>
      </c>
      <c r="D30" s="1">
        <v>9.7414799999999997E-10</v>
      </c>
      <c r="E30" s="1">
        <v>9.8532599999999991E-10</v>
      </c>
      <c r="F30" s="1">
        <v>1.0038399999999999E-9</v>
      </c>
      <c r="J30" s="1">
        <v>1.2401700000000001E-9</v>
      </c>
      <c r="K30" s="1">
        <v>1.064E-9</v>
      </c>
      <c r="L30" s="1">
        <v>1.0253E-9</v>
      </c>
      <c r="M30" s="1">
        <v>1.0357799999999999E-9</v>
      </c>
      <c r="N30" s="1">
        <v>1.0496600000000001E-9</v>
      </c>
    </row>
    <row r="31" spans="1:20" x14ac:dyDescent="0.25">
      <c r="B31" s="1">
        <v>1.08321E-9</v>
      </c>
      <c r="C31" s="1">
        <v>9.5782300000000003E-10</v>
      </c>
      <c r="D31" s="1">
        <v>9.22697E-10</v>
      </c>
      <c r="E31" s="1">
        <v>9.2432500000000001E-10</v>
      </c>
      <c r="F31" s="1">
        <v>9.3367199999999996E-10</v>
      </c>
      <c r="I31" t="s">
        <v>7</v>
      </c>
      <c r="J31" s="1">
        <f>AVERAGE(J22:J30)*1000000000</f>
        <v>1.2985791111111111</v>
      </c>
      <c r="K31" s="1">
        <f t="shared" ref="K31" si="6">AVERAGE(K22:K30)*1000000000</f>
        <v>1.089596</v>
      </c>
      <c r="L31" s="1">
        <f t="shared" ref="L31" si="7">AVERAGE(L22:L30)*1000000000</f>
        <v>1.0466117777777781</v>
      </c>
      <c r="M31" s="1">
        <f t="shared" ref="M31" si="8">AVERAGE(M22:M30)*1000000000</f>
        <v>1.0627197777777777</v>
      </c>
      <c r="N31" s="1">
        <f t="shared" ref="N31" si="9">AVERAGE(N22:N30)*1000000000</f>
        <v>1.0794736666666667</v>
      </c>
    </row>
    <row r="32" spans="1:20" x14ac:dyDescent="0.25">
      <c r="B32" s="1">
        <v>1.2308200000000001E-9</v>
      </c>
      <c r="C32" s="1">
        <v>1.04107E-9</v>
      </c>
      <c r="D32" s="1">
        <v>9.8514699999999993E-10</v>
      </c>
      <c r="E32" s="1">
        <v>9.9175899999999999E-10</v>
      </c>
      <c r="F32" s="1">
        <v>1.00648E-9</v>
      </c>
      <c r="I32" t="s">
        <v>8</v>
      </c>
      <c r="J32" s="1">
        <f>_xlfn.STDEV.P(J22:J30)*1000000000</f>
        <v>0.18305898139272817</v>
      </c>
      <c r="K32" s="1">
        <f t="shared" ref="K32:N32" si="10">_xlfn.STDEV.P(K22:K30)*1000000000</f>
        <v>0.15809224817316136</v>
      </c>
      <c r="L32" s="1">
        <f t="shared" si="10"/>
        <v>0.14788916928473295</v>
      </c>
      <c r="M32" s="1">
        <f t="shared" si="10"/>
        <v>0.15004024722999998</v>
      </c>
      <c r="N32" s="1">
        <f t="shared" si="10"/>
        <v>0.15268868714842992</v>
      </c>
    </row>
    <row r="33" spans="1:20" x14ac:dyDescent="0.25">
      <c r="A33" t="s">
        <v>7</v>
      </c>
      <c r="B33" s="1">
        <f>AVERAGE(B22:B32)*1000000000</f>
        <v>1.2286290909090907</v>
      </c>
      <c r="C33" s="1">
        <f t="shared" ref="C33:F33" si="11">AVERAGE(C22:C32)*1000000000</f>
        <v>1.0413569090909092</v>
      </c>
      <c r="D33" s="1">
        <f t="shared" si="11"/>
        <v>0.99291536363636346</v>
      </c>
      <c r="E33" s="1">
        <f t="shared" si="11"/>
        <v>1.0016237272727271</v>
      </c>
      <c r="F33" s="1">
        <f t="shared" si="11"/>
        <v>1.0166737272727273</v>
      </c>
    </row>
    <row r="34" spans="1:20" x14ac:dyDescent="0.25">
      <c r="A34" t="s">
        <v>8</v>
      </c>
      <c r="B34" s="1">
        <f>_xlfn.STDEV.P(B22:B32)*1000000000</f>
        <v>0.10707703169847105</v>
      </c>
      <c r="C34" s="1">
        <f t="shared" ref="C34:F34" si="12">_xlfn.STDEV.P(C22:C32)*1000000000</f>
        <v>8.8260074886619799E-2</v>
      </c>
      <c r="D34" s="1">
        <f t="shared" si="12"/>
        <v>7.9460757839409146E-2</v>
      </c>
      <c r="E34" s="1">
        <f t="shared" si="12"/>
        <v>7.8177068786291326E-2</v>
      </c>
      <c r="F34" s="1">
        <f t="shared" si="12"/>
        <v>7.9225791727982234E-2</v>
      </c>
    </row>
    <row r="36" spans="1:20" x14ac:dyDescent="0.25">
      <c r="B36" t="s">
        <v>4</v>
      </c>
    </row>
    <row r="38" spans="1:20" x14ac:dyDescent="0.25">
      <c r="B38" s="1">
        <v>2.1240499999999999E-9</v>
      </c>
      <c r="C38" s="1">
        <v>1.97202E-9</v>
      </c>
      <c r="D38" s="1">
        <v>1.9043000000000001E-9</v>
      </c>
      <c r="E38" s="1">
        <v>1.9030199999999999E-9</v>
      </c>
      <c r="F38" s="1">
        <v>1.9175099999999999E-9</v>
      </c>
      <c r="J38" s="1">
        <v>1.8131700000000001E-9</v>
      </c>
      <c r="K38" s="1">
        <v>1.70201E-9</v>
      </c>
      <c r="L38" s="1">
        <v>1.6669999999999999E-9</v>
      </c>
      <c r="M38" s="1">
        <v>1.6764499999999999E-9</v>
      </c>
      <c r="N38" s="1">
        <v>1.6888600000000001E-9</v>
      </c>
      <c r="P38">
        <f>TTEST(B38:B48,J38:J46,2,2)</f>
        <v>0.56517408817611203</v>
      </c>
      <c r="Q38">
        <f t="shared" ref="Q38:T38" si="13">TTEST(C38:C48,K38:K46,2,2)</f>
        <v>0.24272680670730254</v>
      </c>
      <c r="R38">
        <f t="shared" si="13"/>
        <v>0.2153807255759384</v>
      </c>
      <c r="S38">
        <f t="shared" si="13"/>
        <v>0.26832027434933364</v>
      </c>
      <c r="T38">
        <f t="shared" si="13"/>
        <v>0.29996664198913336</v>
      </c>
    </row>
    <row r="39" spans="1:20" x14ac:dyDescent="0.25">
      <c r="B39" s="1">
        <v>1.9083400000000001E-9</v>
      </c>
      <c r="C39" s="1">
        <v>1.8504699999999999E-9</v>
      </c>
      <c r="D39" s="1">
        <v>1.81143E-9</v>
      </c>
      <c r="E39" s="1">
        <v>1.80258E-9</v>
      </c>
      <c r="F39" s="1">
        <v>1.8058999999999999E-9</v>
      </c>
      <c r="J39" s="1">
        <v>1.9964100000000001E-9</v>
      </c>
      <c r="K39" s="1">
        <v>1.76796E-9</v>
      </c>
      <c r="L39" s="1">
        <v>1.6910799999999999E-9</v>
      </c>
      <c r="M39" s="1">
        <v>1.6987900000000001E-9</v>
      </c>
      <c r="N39" s="1">
        <v>1.7213799999999999E-9</v>
      </c>
    </row>
    <row r="40" spans="1:20" x14ac:dyDescent="0.25">
      <c r="B40" s="1">
        <v>2.0793199999999998E-9</v>
      </c>
      <c r="C40" s="1">
        <v>1.8871299999999999E-9</v>
      </c>
      <c r="D40" s="1">
        <v>1.81473E-9</v>
      </c>
      <c r="E40" s="1">
        <v>1.81728E-9</v>
      </c>
      <c r="F40" s="1">
        <v>1.8334299999999999E-9</v>
      </c>
      <c r="J40" s="1">
        <v>1.81659E-9</v>
      </c>
      <c r="K40" s="1">
        <v>1.6975399999999999E-9</v>
      </c>
      <c r="L40" s="1">
        <v>1.6574299999999999E-9</v>
      </c>
      <c r="M40" s="1">
        <v>1.6675000000000001E-9</v>
      </c>
      <c r="N40" s="1">
        <v>1.6802500000000001E-9</v>
      </c>
    </row>
    <row r="41" spans="1:20" x14ac:dyDescent="0.25">
      <c r="B41" s="1">
        <v>1.9449000000000002E-9</v>
      </c>
      <c r="C41" s="1">
        <v>1.8447099999999999E-9</v>
      </c>
      <c r="D41" s="1">
        <v>1.8023700000000001E-9</v>
      </c>
      <c r="E41" s="1">
        <v>1.80222E-9</v>
      </c>
      <c r="F41" s="1">
        <v>1.8105499999999999E-9</v>
      </c>
      <c r="J41" s="1">
        <v>1.98412E-9</v>
      </c>
      <c r="K41" s="1">
        <v>1.77681E-9</v>
      </c>
      <c r="L41" s="1">
        <v>1.7093500000000001E-9</v>
      </c>
      <c r="M41" s="1">
        <v>1.7195999999999999E-9</v>
      </c>
      <c r="N41" s="1">
        <v>1.73896E-9</v>
      </c>
    </row>
    <row r="42" spans="1:20" x14ac:dyDescent="0.25">
      <c r="B42" s="1">
        <v>2.0032100000000002E-9</v>
      </c>
      <c r="C42" s="1">
        <v>1.8614E-9</v>
      </c>
      <c r="D42" s="1">
        <v>1.80465E-9</v>
      </c>
      <c r="E42" s="1">
        <v>1.8091000000000001E-9</v>
      </c>
      <c r="F42" s="1">
        <v>1.82341E-9</v>
      </c>
      <c r="I42" s="1"/>
      <c r="J42" s="1">
        <v>1.2801400000000001E-9</v>
      </c>
      <c r="K42" s="1">
        <v>1.1523500000000001E-9</v>
      </c>
      <c r="L42" s="1">
        <v>1.1394399999999999E-9</v>
      </c>
      <c r="M42" s="1">
        <v>1.1531299999999999E-9</v>
      </c>
      <c r="N42" s="1">
        <v>1.1613900000000001E-9</v>
      </c>
    </row>
    <row r="43" spans="1:20" x14ac:dyDescent="0.25">
      <c r="B43" s="1">
        <v>1.7338900000000001E-9</v>
      </c>
      <c r="C43" s="1">
        <v>1.60554E-9</v>
      </c>
      <c r="D43" s="1">
        <v>1.5631700000000001E-9</v>
      </c>
      <c r="E43" s="1">
        <v>1.5678499999999999E-9</v>
      </c>
      <c r="F43" s="1">
        <v>1.5791000000000001E-9</v>
      </c>
      <c r="I43" s="1"/>
      <c r="J43" s="1">
        <v>2.0708200000000001E-9</v>
      </c>
      <c r="K43" s="1">
        <v>1.8674500000000002E-9</v>
      </c>
      <c r="L43" s="1">
        <v>1.7983000000000001E-9</v>
      </c>
      <c r="M43" s="1">
        <v>1.8084299999999999E-9</v>
      </c>
      <c r="N43" s="1">
        <v>1.82787E-9</v>
      </c>
    </row>
    <row r="44" spans="1:20" x14ac:dyDescent="0.25">
      <c r="B44" s="1">
        <v>2.1983400000000001E-9</v>
      </c>
      <c r="C44" s="1">
        <v>2.0287599999999999E-9</v>
      </c>
      <c r="D44" s="1">
        <v>1.9584999999999998E-9</v>
      </c>
      <c r="E44" s="1">
        <v>1.9605200000000002E-9</v>
      </c>
      <c r="F44" s="1">
        <v>1.9766E-9</v>
      </c>
      <c r="I44" s="1"/>
      <c r="J44" s="1">
        <v>2.1610299999999999E-9</v>
      </c>
      <c r="K44" s="1">
        <v>1.9802800000000001E-9</v>
      </c>
      <c r="L44" s="1">
        <v>1.9281600000000001E-9</v>
      </c>
      <c r="M44" s="1">
        <v>1.9495900000000001E-9</v>
      </c>
      <c r="N44" s="1">
        <v>1.9685600000000001E-9</v>
      </c>
    </row>
    <row r="45" spans="1:20" x14ac:dyDescent="0.25">
      <c r="B45" s="1">
        <v>1.77066E-9</v>
      </c>
      <c r="C45" s="1">
        <v>1.6818200000000001E-9</v>
      </c>
      <c r="D45" s="1">
        <v>1.6526299999999999E-9</v>
      </c>
      <c r="E45" s="1">
        <v>1.65507E-9</v>
      </c>
      <c r="F45" s="1">
        <v>1.6628799999999999E-9</v>
      </c>
      <c r="I45" s="1"/>
      <c r="J45" s="1">
        <v>2.1154500000000002E-9</v>
      </c>
      <c r="K45" s="1">
        <v>1.9566499999999999E-9</v>
      </c>
      <c r="L45" s="1">
        <v>1.9226500000000002E-9</v>
      </c>
      <c r="M45" s="1">
        <v>1.9368599999999999E-9</v>
      </c>
      <c r="N45" s="1">
        <v>1.9493999999999999E-9</v>
      </c>
    </row>
    <row r="46" spans="1:20" x14ac:dyDescent="0.25">
      <c r="B46" s="1">
        <v>1.9598800000000001E-9</v>
      </c>
      <c r="C46" s="1">
        <v>1.8479100000000001E-9</v>
      </c>
      <c r="D46" s="1">
        <v>1.8053699999999999E-9</v>
      </c>
      <c r="E46" s="1">
        <v>1.81025E-9</v>
      </c>
      <c r="F46" s="1">
        <v>1.8229399999999999E-9</v>
      </c>
      <c r="I46" s="1"/>
      <c r="J46" s="1">
        <v>1.77045E-9</v>
      </c>
      <c r="K46" s="1">
        <v>1.6220600000000001E-9</v>
      </c>
      <c r="L46" s="1">
        <v>1.5664700000000001E-9</v>
      </c>
      <c r="M46" s="1">
        <v>1.5708899999999999E-9</v>
      </c>
      <c r="N46" s="1">
        <v>1.58476E-9</v>
      </c>
    </row>
    <row r="47" spans="1:20" x14ac:dyDescent="0.25">
      <c r="B47" s="1">
        <v>1.76907E-9</v>
      </c>
      <c r="C47" s="1">
        <v>1.7305E-9</v>
      </c>
      <c r="D47" s="1">
        <v>1.70809E-9</v>
      </c>
      <c r="E47" s="1">
        <v>1.7011500000000001E-9</v>
      </c>
      <c r="F47" s="1">
        <v>1.7031599999999999E-9</v>
      </c>
      <c r="I47" t="s">
        <v>7</v>
      </c>
      <c r="J47" s="1">
        <f>AVERAGE(J38:J46)*1000000000</f>
        <v>1.8897977777777779</v>
      </c>
      <c r="K47" s="1">
        <f t="shared" ref="K47:N47" si="14">AVERAGE(K38:K46)*1000000000</f>
        <v>1.7247900000000003</v>
      </c>
      <c r="L47" s="1">
        <f t="shared" si="14"/>
        <v>1.6755422222222223</v>
      </c>
      <c r="M47" s="1">
        <f t="shared" si="14"/>
        <v>1.6868044444444443</v>
      </c>
      <c r="N47" s="1">
        <f t="shared" si="14"/>
        <v>1.7023811111111111</v>
      </c>
    </row>
    <row r="48" spans="1:20" x14ac:dyDescent="0.25">
      <c r="B48" s="1">
        <v>1.90735E-9</v>
      </c>
      <c r="C48" s="1">
        <v>1.7821000000000001E-9</v>
      </c>
      <c r="D48" s="1">
        <v>1.72882E-9</v>
      </c>
      <c r="E48" s="1">
        <v>1.72867E-9</v>
      </c>
      <c r="F48" s="1">
        <v>1.74031E-9</v>
      </c>
      <c r="I48" t="s">
        <v>8</v>
      </c>
      <c r="J48" s="1">
        <f>_xlfn.STDEV.P(J38:J46)*1000000000</f>
        <v>0.25269116621668952</v>
      </c>
      <c r="K48" s="1">
        <f t="shared" ref="K48:N48" si="15">_xlfn.STDEV.P(K38:K46)*1000000000</f>
        <v>0.23177055272642186</v>
      </c>
      <c r="L48" s="1">
        <f t="shared" si="15"/>
        <v>0.22136827544352314</v>
      </c>
      <c r="M48" s="1">
        <f t="shared" si="15"/>
        <v>0.22269073074114398</v>
      </c>
      <c r="N48" s="1">
        <f t="shared" si="15"/>
        <v>0.2252146336988313</v>
      </c>
    </row>
    <row r="49" spans="1:20" x14ac:dyDescent="0.25">
      <c r="A49" t="s">
        <v>7</v>
      </c>
      <c r="B49" s="1">
        <f>AVERAGE(B38:B48)*1000000000</f>
        <v>1.9453645454545456</v>
      </c>
      <c r="C49" s="1">
        <f t="shared" ref="C49" si="16">AVERAGE(C38:C48)*1000000000</f>
        <v>1.8265781818181819</v>
      </c>
      <c r="D49" s="1">
        <f t="shared" ref="D49" si="17">AVERAGE(D38:D48)*1000000000</f>
        <v>1.7776418181818183</v>
      </c>
      <c r="E49" s="1">
        <f t="shared" ref="E49" si="18">AVERAGE(E38:E48)*1000000000</f>
        <v>1.7779736363636365</v>
      </c>
      <c r="F49" s="1">
        <f t="shared" ref="F49" si="19">AVERAGE(F38:F48)*1000000000</f>
        <v>1.7887081818181818</v>
      </c>
    </row>
    <row r="50" spans="1:20" x14ac:dyDescent="0.25">
      <c r="A50" t="s">
        <v>8</v>
      </c>
      <c r="B50" s="1">
        <f>_xlfn.STDEV.P(B38:B48)*1000000000</f>
        <v>0.14351591545340797</v>
      </c>
      <c r="C50" s="1">
        <f t="shared" ref="C50:F50" si="20">_xlfn.STDEV.P(C38:C48)*1000000000</f>
        <v>0.11649684145684587</v>
      </c>
      <c r="D50" s="1">
        <f t="shared" si="20"/>
        <v>0.10541091420274204</v>
      </c>
      <c r="E50" s="1">
        <f t="shared" si="20"/>
        <v>0.10501025822381074</v>
      </c>
      <c r="F50" s="1">
        <f t="shared" si="20"/>
        <v>0.10722581887333782</v>
      </c>
    </row>
    <row r="53" spans="1:20" x14ac:dyDescent="0.25">
      <c r="B53" t="s">
        <v>5</v>
      </c>
    </row>
    <row r="55" spans="1:20" x14ac:dyDescent="0.25">
      <c r="B55" s="1">
        <v>8.5056400000000004E-10</v>
      </c>
      <c r="C55" s="1">
        <v>5.8049000000000003E-10</v>
      </c>
      <c r="D55" s="1">
        <v>5.18414E-10</v>
      </c>
      <c r="E55" s="1">
        <v>5.3308700000000004E-10</v>
      </c>
      <c r="F55" s="1">
        <v>5.5489199999999995E-10</v>
      </c>
      <c r="J55" s="1">
        <v>8.2974800000000004E-10</v>
      </c>
      <c r="K55" s="1">
        <v>6.1036000000000005E-10</v>
      </c>
      <c r="L55" s="1">
        <v>5.7440599999999995E-10</v>
      </c>
      <c r="M55" s="1">
        <v>5.9230000000000001E-10</v>
      </c>
      <c r="N55" s="1">
        <v>6.0938399999999995E-10</v>
      </c>
      <c r="P55">
        <f>TTEST(B55:B65,J55:J63,2,2)</f>
        <v>3.9982309059302598E-2</v>
      </c>
      <c r="Q55">
        <f t="shared" ref="Q55:T55" si="21">TTEST(C55:C65,K55:K63,2,2)</f>
        <v>2.9951339440692653E-2</v>
      </c>
      <c r="R55">
        <f t="shared" si="21"/>
        <v>1.508832535469916E-2</v>
      </c>
      <c r="S55">
        <f t="shared" si="21"/>
        <v>1.2053071451041541E-2</v>
      </c>
      <c r="T55">
        <f t="shared" si="21"/>
        <v>1.2728810405750026E-2</v>
      </c>
    </row>
    <row r="56" spans="1:20" x14ac:dyDescent="0.25">
      <c r="B56" s="1">
        <v>9.2279099999999998E-10</v>
      </c>
      <c r="C56" s="1">
        <v>7.6856999999999996E-10</v>
      </c>
      <c r="D56" s="1">
        <v>7.3659499999999998E-10</v>
      </c>
      <c r="E56" s="1">
        <v>7.4597700000000002E-10</v>
      </c>
      <c r="F56" s="1">
        <v>7.5861100000000004E-10</v>
      </c>
      <c r="J56" s="1">
        <v>1.03564E-9</v>
      </c>
      <c r="K56" s="1">
        <v>7.5804E-10</v>
      </c>
      <c r="L56" s="1">
        <v>7.0664800000000002E-10</v>
      </c>
      <c r="M56" s="1">
        <v>7.2535600000000003E-10</v>
      </c>
      <c r="N56" s="1">
        <v>7.4799000000000002E-10</v>
      </c>
    </row>
    <row r="57" spans="1:20" x14ac:dyDescent="0.25">
      <c r="B57" s="1">
        <v>8.9267700000000004E-10</v>
      </c>
      <c r="C57" s="1">
        <v>6.1260399999999997E-10</v>
      </c>
      <c r="D57" s="1">
        <v>5.6406000000000001E-10</v>
      </c>
      <c r="E57" s="1">
        <v>5.8696799999999997E-10</v>
      </c>
      <c r="F57" s="1">
        <v>6.1014499999999996E-10</v>
      </c>
      <c r="J57" s="1">
        <v>9.0714299999999996E-10</v>
      </c>
      <c r="K57" s="1">
        <v>7.0279499999999995E-10</v>
      </c>
      <c r="L57" s="1">
        <v>6.6321200000000005E-10</v>
      </c>
      <c r="M57" s="1">
        <v>6.8007300000000004E-10</v>
      </c>
      <c r="N57" s="1">
        <v>6.9629899999999995E-10</v>
      </c>
    </row>
    <row r="58" spans="1:20" x14ac:dyDescent="0.25">
      <c r="B58" s="1">
        <v>8.5667699999999996E-10</v>
      </c>
      <c r="C58" s="1">
        <v>6.5397800000000003E-10</v>
      </c>
      <c r="D58" s="1">
        <v>6.1690200000000003E-10</v>
      </c>
      <c r="E58" s="1">
        <v>6.3100899999999997E-10</v>
      </c>
      <c r="F58" s="1">
        <v>6.4619000000000002E-10</v>
      </c>
      <c r="J58" s="1">
        <v>1.01868E-9</v>
      </c>
      <c r="K58" s="1">
        <v>7.4949600000000001E-10</v>
      </c>
      <c r="L58" s="1">
        <v>6.94098E-10</v>
      </c>
      <c r="M58" s="1">
        <v>7.1164199999999995E-10</v>
      </c>
      <c r="N58" s="1">
        <v>7.3242100000000005E-10</v>
      </c>
    </row>
    <row r="59" spans="1:20" x14ac:dyDescent="0.25">
      <c r="B59" s="1">
        <v>8.7780000000000001E-10</v>
      </c>
      <c r="C59" s="1">
        <v>6.3663699999999996E-10</v>
      </c>
      <c r="D59" s="1">
        <v>5.8330499999999998E-10</v>
      </c>
      <c r="E59" s="1">
        <v>5.9678999999999996E-10</v>
      </c>
      <c r="F59" s="1">
        <v>6.1362899999999997E-10</v>
      </c>
      <c r="J59" s="1">
        <v>7.2614599999999999E-10</v>
      </c>
      <c r="K59" s="1">
        <v>5.59731E-10</v>
      </c>
      <c r="L59" s="1">
        <v>5.5621799999999995E-10</v>
      </c>
      <c r="M59" s="1">
        <v>5.7211599999999995E-10</v>
      </c>
      <c r="N59" s="1">
        <v>5.7937000000000004E-10</v>
      </c>
    </row>
    <row r="60" spans="1:20" x14ac:dyDescent="0.25">
      <c r="B60" s="1">
        <v>7.6314000000000001E-10</v>
      </c>
      <c r="C60" s="1">
        <v>5.5199999999999995E-10</v>
      </c>
      <c r="D60" s="1">
        <v>5.2342599999999999E-10</v>
      </c>
      <c r="E60" s="1">
        <v>5.4102900000000003E-10</v>
      </c>
      <c r="F60" s="1">
        <v>5.5577499999999998E-10</v>
      </c>
      <c r="J60" s="1">
        <v>1.1281299999999999E-9</v>
      </c>
      <c r="K60" s="1">
        <v>8.6053100000000003E-10</v>
      </c>
      <c r="L60" s="1">
        <v>8.0206000000000002E-10</v>
      </c>
      <c r="M60" s="1">
        <v>8.2285000000000001E-10</v>
      </c>
      <c r="N60" s="1">
        <v>8.45485E-10</v>
      </c>
    </row>
    <row r="61" spans="1:20" x14ac:dyDescent="0.25">
      <c r="B61" s="1">
        <v>1.1281299999999999E-9</v>
      </c>
      <c r="C61" s="1">
        <v>8.6813099999999999E-10</v>
      </c>
      <c r="D61" s="1">
        <v>7.8816400000000003E-10</v>
      </c>
      <c r="E61" s="1">
        <v>7.96296E-10</v>
      </c>
      <c r="F61" s="1">
        <v>8.1674799999999998E-10</v>
      </c>
      <c r="J61" s="1">
        <v>1.2235E-9</v>
      </c>
      <c r="K61" s="1">
        <v>9.6971899999999993E-10</v>
      </c>
      <c r="L61" s="1">
        <v>9.2064399999999997E-10</v>
      </c>
      <c r="M61" s="1">
        <v>9.4830599999999997E-10</v>
      </c>
      <c r="N61" s="1">
        <v>9.6895400000000008E-10</v>
      </c>
    </row>
    <row r="62" spans="1:20" x14ac:dyDescent="0.25">
      <c r="B62" s="1">
        <v>7.9155200000000004E-10</v>
      </c>
      <c r="C62" s="1">
        <v>6.0582899999999996E-10</v>
      </c>
      <c r="D62" s="1">
        <v>5.7335600000000004E-10</v>
      </c>
      <c r="E62" s="1">
        <v>5.8468799999999996E-10</v>
      </c>
      <c r="F62" s="1">
        <v>5.9842899999999996E-10</v>
      </c>
      <c r="J62" s="1">
        <v>1.18274E-9</v>
      </c>
      <c r="K62" s="1">
        <v>9.5236400000000004E-10</v>
      </c>
      <c r="L62" s="1">
        <v>9.1732899999999997E-10</v>
      </c>
      <c r="M62" s="1">
        <v>9.3522200000000002E-10</v>
      </c>
      <c r="N62" s="1">
        <v>9.5017400000000007E-10</v>
      </c>
    </row>
    <row r="63" spans="1:20" x14ac:dyDescent="0.25">
      <c r="B63" s="1">
        <v>8.5670299999999997E-10</v>
      </c>
      <c r="C63" s="1">
        <v>6.15922E-10</v>
      </c>
      <c r="D63" s="1">
        <v>5.5853499999999997E-10</v>
      </c>
      <c r="E63" s="1">
        <v>5.7286300000000005E-10</v>
      </c>
      <c r="F63" s="1">
        <v>5.9429599999999997E-10</v>
      </c>
      <c r="J63" s="1">
        <v>9.7502699999999997E-10</v>
      </c>
      <c r="K63" s="1">
        <v>7.8497399999999996E-10</v>
      </c>
      <c r="L63" s="1">
        <v>7.5471900000000005E-10</v>
      </c>
      <c r="M63" s="1">
        <v>7.6822399999999999E-10</v>
      </c>
      <c r="N63" s="1">
        <v>7.8210100000000003E-10</v>
      </c>
    </row>
    <row r="64" spans="1:20" x14ac:dyDescent="0.25">
      <c r="B64" s="1">
        <v>7.4028099999999996E-10</v>
      </c>
      <c r="C64" s="1">
        <v>5.7148199999999999E-10</v>
      </c>
      <c r="D64" s="1">
        <v>5.3000000000000003E-10</v>
      </c>
      <c r="E64" s="1">
        <v>5.3591199999999998E-10</v>
      </c>
      <c r="F64" s="1">
        <v>5.4892699999999996E-10</v>
      </c>
      <c r="I64" t="s">
        <v>7</v>
      </c>
      <c r="J64" s="1">
        <f>AVERAGE(J55:J63)*1000000000</f>
        <v>1.0029726666666667</v>
      </c>
      <c r="K64" s="1">
        <f t="shared" ref="K64" si="22">AVERAGE(K55:K63)*1000000000</f>
        <v>0.77200111111111114</v>
      </c>
      <c r="L64" s="1">
        <f t="shared" ref="L64" si="23">AVERAGE(L55:L63)*1000000000</f>
        <v>0.73214822222222209</v>
      </c>
      <c r="M64" s="1">
        <f t="shared" ref="M64" si="24">AVERAGE(M55:M63)*1000000000</f>
        <v>0.75067655555555568</v>
      </c>
      <c r="N64" s="1">
        <f t="shared" ref="N64" si="25">AVERAGE(N55:N63)*1000000000</f>
        <v>0.76801977777777775</v>
      </c>
    </row>
    <row r="65" spans="1:18" x14ac:dyDescent="0.25">
      <c r="B65" s="1">
        <v>8.92552E-10</v>
      </c>
      <c r="C65" s="1">
        <v>6.70559E-10</v>
      </c>
      <c r="D65" s="1">
        <v>6.1331000000000003E-10</v>
      </c>
      <c r="E65" s="1">
        <v>6.2330400000000004E-10</v>
      </c>
      <c r="F65" s="1">
        <v>6.3956000000000001E-10</v>
      </c>
      <c r="I65" t="s">
        <v>8</v>
      </c>
      <c r="J65" s="1">
        <f>_xlfn.STDEV.P(J55:J63)*1000000000</f>
        <v>0.15439160374911007</v>
      </c>
      <c r="K65" s="1">
        <f t="shared" ref="K65:N65" si="26">_xlfn.STDEV.P(K55:K63)*1000000000</f>
        <v>0.13178530506719754</v>
      </c>
      <c r="L65" s="1">
        <f t="shared" si="26"/>
        <v>0.1237847641951121</v>
      </c>
      <c r="M65" s="1">
        <f t="shared" si="26"/>
        <v>0.12594003499647594</v>
      </c>
      <c r="N65" s="1">
        <f t="shared" si="26"/>
        <v>0.12794106603152858</v>
      </c>
    </row>
    <row r="66" spans="1:18" x14ac:dyDescent="0.25">
      <c r="A66" t="s">
        <v>7</v>
      </c>
      <c r="B66" s="1">
        <f>AVERAGE(B55:B65)*1000000000</f>
        <v>0.87026063636363638</v>
      </c>
      <c r="C66" s="1">
        <f t="shared" ref="C66" si="27">AVERAGE(C55:C65)*1000000000</f>
        <v>0.64874563636363636</v>
      </c>
      <c r="D66" s="1">
        <f t="shared" ref="D66" si="28">AVERAGE(D55:D65)*1000000000</f>
        <v>0.60055154545454537</v>
      </c>
      <c r="E66" s="1">
        <f t="shared" ref="E66" si="29">AVERAGE(E55:E65)*1000000000</f>
        <v>0.6134475454545455</v>
      </c>
      <c r="F66" s="1">
        <f t="shared" ref="F66" si="30">AVERAGE(F55:F65)*1000000000</f>
        <v>0.6306547272727272</v>
      </c>
    </row>
    <row r="67" spans="1:18" x14ac:dyDescent="0.25">
      <c r="A67" t="s">
        <v>8</v>
      </c>
      <c r="B67" s="1">
        <f>_xlfn.STDEV.P(B55:B65)*1000000000</f>
        <v>9.7994970310885859E-2</v>
      </c>
      <c r="C67" s="1">
        <f t="shared" ref="C67:F67" si="31">_xlfn.STDEV.P(C55:C65)*1000000000</f>
        <v>8.9112442581139359E-2</v>
      </c>
      <c r="D67" s="1">
        <f t="shared" si="31"/>
        <v>8.3089700081914353E-2</v>
      </c>
      <c r="E67" s="1">
        <f t="shared" si="31"/>
        <v>8.1223624399626312E-2</v>
      </c>
      <c r="F67" s="1">
        <f t="shared" si="31"/>
        <v>8.1140465815422849E-2</v>
      </c>
    </row>
    <row r="80" spans="1:18" x14ac:dyDescent="0.25">
      <c r="K80" t="s">
        <v>1</v>
      </c>
      <c r="L80" t="s">
        <v>3</v>
      </c>
      <c r="M80" t="s">
        <v>4</v>
      </c>
      <c r="N80" t="s">
        <v>5</v>
      </c>
      <c r="O80" t="s">
        <v>10</v>
      </c>
      <c r="P80" t="s">
        <v>9</v>
      </c>
      <c r="Q80" t="s">
        <v>11</v>
      </c>
      <c r="R80" t="s">
        <v>12</v>
      </c>
    </row>
    <row r="81" spans="1:18" x14ac:dyDescent="0.25">
      <c r="J81">
        <v>1</v>
      </c>
      <c r="K81">
        <v>0.42444322222222219</v>
      </c>
      <c r="L81">
        <v>1.2985791111111111</v>
      </c>
      <c r="M81">
        <v>1.8897977777777779</v>
      </c>
      <c r="N81">
        <v>1.0029726666666667</v>
      </c>
      <c r="O81">
        <v>3.9436654001569461E-2</v>
      </c>
      <c r="P81">
        <v>0.18305898139272817</v>
      </c>
      <c r="Q81">
        <v>0.25269116621668952</v>
      </c>
      <c r="R81">
        <v>0.15439160374911007</v>
      </c>
    </row>
    <row r="82" spans="1:18" x14ac:dyDescent="0.25">
      <c r="J82">
        <v>2</v>
      </c>
      <c r="K82">
        <v>0.50076411111111108</v>
      </c>
      <c r="L82">
        <v>1.089596</v>
      </c>
      <c r="M82">
        <v>1.7247900000000003</v>
      </c>
      <c r="N82">
        <v>0.77200111111111114</v>
      </c>
      <c r="O82">
        <v>4.9279264118884371E-2</v>
      </c>
      <c r="P82">
        <v>0.15809224817316136</v>
      </c>
      <c r="Q82">
        <v>0.23177055272642186</v>
      </c>
      <c r="R82">
        <v>0.13178530506719754</v>
      </c>
    </row>
    <row r="83" spans="1:18" x14ac:dyDescent="0.25">
      <c r="J83">
        <v>3</v>
      </c>
      <c r="K83">
        <v>0.51600622222222225</v>
      </c>
      <c r="L83">
        <v>1.0466117777777781</v>
      </c>
      <c r="M83">
        <v>1.6755422222222223</v>
      </c>
      <c r="N83">
        <v>0.73214822222222209</v>
      </c>
      <c r="O83">
        <v>5.4108158899616822E-2</v>
      </c>
      <c r="P83">
        <v>0.14788916928473295</v>
      </c>
      <c r="Q83">
        <v>0.22136827544352314</v>
      </c>
      <c r="R83">
        <v>0.1237847641951121</v>
      </c>
    </row>
    <row r="84" spans="1:18" x14ac:dyDescent="0.25">
      <c r="J84">
        <v>4</v>
      </c>
      <c r="K84">
        <v>0.50881188888888884</v>
      </c>
      <c r="L84">
        <v>1.0627197777777777</v>
      </c>
      <c r="M84">
        <v>1.6868044444444443</v>
      </c>
      <c r="N84">
        <v>0.75067655555555568</v>
      </c>
      <c r="O84">
        <v>5.3816953106379899E-2</v>
      </c>
      <c r="P84">
        <v>0.15004024722999998</v>
      </c>
      <c r="Q84">
        <v>0.22269073074114398</v>
      </c>
      <c r="R84">
        <v>0.12594003499647594</v>
      </c>
    </row>
    <row r="85" spans="1:18" x14ac:dyDescent="0.25">
      <c r="J85">
        <v>5</v>
      </c>
      <c r="K85">
        <v>0.50273077777777775</v>
      </c>
      <c r="L85">
        <v>1.0794736666666667</v>
      </c>
      <c r="M85">
        <v>1.7023811111111111</v>
      </c>
      <c r="N85">
        <v>0.76801977777777775</v>
      </c>
      <c r="O85">
        <v>5.2345956608738656E-2</v>
      </c>
      <c r="P85">
        <v>0.15268868714842992</v>
      </c>
      <c r="Q85">
        <v>0.2252146336988313</v>
      </c>
      <c r="R85">
        <v>0.12794106603152858</v>
      </c>
    </row>
    <row r="86" spans="1:18" x14ac:dyDescent="0.25">
      <c r="A86">
        <v>0.42444322222222219</v>
      </c>
      <c r="B86">
        <v>1.298579111111111E-9</v>
      </c>
      <c r="C86">
        <v>1.8897977777777779E-9</v>
      </c>
      <c r="D86">
        <v>1.0029726666666667E-9</v>
      </c>
      <c r="E86">
        <v>3.9436654001569461E-2</v>
      </c>
      <c r="F86">
        <v>1.8305898139272818E-10</v>
      </c>
      <c r="G86">
        <v>2.5269116621668952E-10</v>
      </c>
      <c r="H86">
        <v>1.5439160374911006E-10</v>
      </c>
    </row>
    <row r="87" spans="1:18" x14ac:dyDescent="0.25">
      <c r="A87">
        <v>0.50076411111111108</v>
      </c>
      <c r="B87">
        <v>1.089596E-9</v>
      </c>
      <c r="C87">
        <v>1.7247900000000002E-9</v>
      </c>
      <c r="D87">
        <v>7.7200111111111109E-10</v>
      </c>
      <c r="E87">
        <v>4.9279264118884371E-2</v>
      </c>
      <c r="F87">
        <v>1.5809224817316137E-10</v>
      </c>
      <c r="G87">
        <v>2.3177055272642187E-10</v>
      </c>
      <c r="H87">
        <v>1.3178530506719753E-10</v>
      </c>
    </row>
    <row r="88" spans="1:18" x14ac:dyDescent="0.25">
      <c r="A88">
        <v>0.51600622222222225</v>
      </c>
      <c r="B88">
        <v>1.0466117777777781E-9</v>
      </c>
      <c r="C88">
        <v>1.6755422222222223E-9</v>
      </c>
      <c r="D88">
        <v>7.3214822222222209E-10</v>
      </c>
      <c r="E88">
        <v>5.4108158899616822E-2</v>
      </c>
      <c r="F88">
        <v>1.4788916928473294E-10</v>
      </c>
      <c r="G88">
        <v>2.2136827544352313E-10</v>
      </c>
      <c r="H88">
        <v>1.237847641951121E-10</v>
      </c>
    </row>
    <row r="89" spans="1:18" x14ac:dyDescent="0.25">
      <c r="A89">
        <v>0.50881188888888884</v>
      </c>
      <c r="B89">
        <v>1.0627197777777777E-9</v>
      </c>
      <c r="C89">
        <v>1.6868044444444443E-9</v>
      </c>
      <c r="D89">
        <v>7.5067655555555569E-10</v>
      </c>
      <c r="E89">
        <v>5.3816953106379899E-2</v>
      </c>
      <c r="F89">
        <v>1.5004024722999997E-10</v>
      </c>
      <c r="G89">
        <v>2.2269073074114398E-10</v>
      </c>
      <c r="H89">
        <v>1.2594003499647593E-10</v>
      </c>
    </row>
    <row r="90" spans="1:18" x14ac:dyDescent="0.25">
      <c r="A90">
        <v>0.50273077777777775</v>
      </c>
      <c r="B90">
        <v>1.0794736666666667E-9</v>
      </c>
      <c r="C90">
        <v>1.702381111111111E-9</v>
      </c>
      <c r="D90">
        <v>7.6801977777777779E-10</v>
      </c>
      <c r="E90">
        <v>5.2345956608738656E-2</v>
      </c>
      <c r="F90">
        <v>1.5268868714842993E-10</v>
      </c>
      <c r="G90">
        <v>2.2521463369883128E-10</v>
      </c>
      <c r="H90">
        <v>1.2794106603152859E-10</v>
      </c>
    </row>
  </sheetData>
  <pageMargins left="0.7" right="0.7" top="0.75" bottom="0.75" header="0.3" footer="0.3"/>
  <ignoredErrors>
    <ignoredError sqref="B16:F16 F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Chrystele</dc:creator>
  <cp:lastModifiedBy>Chrystele</cp:lastModifiedBy>
  <dcterms:created xsi:type="dcterms:W3CDTF">2011-09-09T10:52:48Z</dcterms:created>
  <dcterms:modified xsi:type="dcterms:W3CDTF">2011-09-14T09:30:00Z</dcterms:modified>
</cp:coreProperties>
</file>