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7235" windowHeight="952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G12" i="1" l="1"/>
  <c r="G11" i="1"/>
  <c r="E12" i="1"/>
  <c r="E11" i="1"/>
  <c r="B29" i="1"/>
  <c r="C48" i="1"/>
  <c r="F12" i="1"/>
  <c r="D12" i="1"/>
  <c r="C12" i="1"/>
  <c r="B12" i="1"/>
  <c r="F11" i="1"/>
  <c r="D11" i="1"/>
  <c r="C11" i="1"/>
  <c r="B11" i="1"/>
  <c r="D48" i="1" l="1"/>
  <c r="E48" i="1"/>
  <c r="F48" i="1"/>
  <c r="G48" i="1"/>
  <c r="H48" i="1"/>
  <c r="D46" i="1"/>
  <c r="E46" i="1"/>
  <c r="F46" i="1"/>
  <c r="G46" i="1"/>
  <c r="H46" i="1"/>
  <c r="C46" i="1"/>
  <c r="D45" i="1"/>
  <c r="E45" i="1"/>
  <c r="F45" i="1"/>
  <c r="G45" i="1"/>
  <c r="H45" i="1"/>
  <c r="C45" i="1"/>
  <c r="D43" i="1"/>
  <c r="E43" i="1"/>
  <c r="F43" i="1"/>
  <c r="G43" i="1"/>
  <c r="H43" i="1"/>
  <c r="C43" i="1"/>
  <c r="C42" i="1"/>
  <c r="D42" i="1"/>
  <c r="E42" i="1"/>
  <c r="F42" i="1"/>
  <c r="G42" i="1"/>
  <c r="H42" i="1"/>
  <c r="D41" i="1"/>
  <c r="E41" i="1"/>
  <c r="F41" i="1"/>
  <c r="G41" i="1"/>
  <c r="H41" i="1"/>
  <c r="C41" i="1"/>
  <c r="D38" i="1"/>
  <c r="E38" i="1"/>
  <c r="F38" i="1"/>
  <c r="G38" i="1"/>
  <c r="H38" i="1"/>
  <c r="C38" i="1"/>
  <c r="D37" i="1"/>
  <c r="E37" i="1"/>
  <c r="F37" i="1"/>
  <c r="G37" i="1"/>
  <c r="H37" i="1"/>
  <c r="C37" i="1"/>
  <c r="D36" i="1"/>
  <c r="E36" i="1"/>
  <c r="F36" i="1"/>
  <c r="G36" i="1"/>
  <c r="H36" i="1"/>
  <c r="C36" i="1"/>
  <c r="E35" i="1"/>
  <c r="F35" i="1"/>
  <c r="G35" i="1"/>
  <c r="H35" i="1"/>
  <c r="D35" i="1"/>
  <c r="C35" i="1"/>
  <c r="AE30" i="1"/>
  <c r="AD30" i="1"/>
  <c r="AC30" i="1"/>
  <c r="AB30" i="1"/>
  <c r="AA30" i="1"/>
  <c r="Z30" i="1"/>
  <c r="AE29" i="1"/>
  <c r="AD29" i="1"/>
  <c r="AC29" i="1"/>
  <c r="AB29" i="1"/>
  <c r="AA29" i="1"/>
  <c r="Z29" i="1"/>
  <c r="Y30" i="1"/>
  <c r="X30" i="1"/>
  <c r="W30" i="1"/>
  <c r="V30" i="1"/>
  <c r="U30" i="1"/>
  <c r="T30" i="1"/>
  <c r="Y29" i="1"/>
  <c r="X29" i="1"/>
  <c r="W29" i="1"/>
  <c r="V29" i="1"/>
  <c r="U29" i="1"/>
  <c r="T29" i="1"/>
  <c r="S30" i="1"/>
  <c r="R30" i="1"/>
  <c r="Q30" i="1"/>
  <c r="P30" i="1"/>
  <c r="O30" i="1"/>
  <c r="N30" i="1"/>
  <c r="S29" i="1"/>
  <c r="R29" i="1"/>
  <c r="Q29" i="1"/>
  <c r="P29" i="1"/>
  <c r="O29" i="1"/>
  <c r="N29" i="1"/>
  <c r="M30" i="1"/>
  <c r="L30" i="1"/>
  <c r="K30" i="1"/>
  <c r="J30" i="1"/>
  <c r="I30" i="1"/>
  <c r="H30" i="1"/>
  <c r="M29" i="1"/>
  <c r="L29" i="1"/>
  <c r="K29" i="1"/>
  <c r="J29" i="1"/>
  <c r="I29" i="1"/>
  <c r="H29" i="1"/>
  <c r="G30" i="1"/>
  <c r="F30" i="1"/>
  <c r="E30" i="1"/>
  <c r="D30" i="1"/>
  <c r="C30" i="1"/>
  <c r="B30" i="1"/>
  <c r="G29" i="1"/>
  <c r="F29" i="1"/>
  <c r="E29" i="1"/>
  <c r="D29" i="1"/>
  <c r="C29" i="1"/>
</calcChain>
</file>

<file path=xl/sharedStrings.xml><?xml version="1.0" encoding="utf-8"?>
<sst xmlns="http://schemas.openxmlformats.org/spreadsheetml/2006/main" count="160" uniqueCount="35">
  <si>
    <t>./B0999403.interp</t>
  </si>
  <si>
    <t>./B1315010.interp</t>
  </si>
  <si>
    <t>./B1574875.interp</t>
  </si>
  <si>
    <t>./B3294473.interp</t>
  </si>
  <si>
    <t>./B4145460.interp</t>
  </si>
  <si>
    <t>./B4907225-3.interp</t>
  </si>
  <si>
    <t>./B8143981.interp</t>
  </si>
  <si>
    <t>./B9008607.interp</t>
  </si>
  <si>
    <t>./B9257028.interp</t>
  </si>
  <si>
    <t>ADC_X</t>
  </si>
  <si>
    <t>ADC_Z</t>
  </si>
  <si>
    <t>P0X</t>
  </si>
  <si>
    <t>FWHMX</t>
  </si>
  <si>
    <t>P0Z</t>
  </si>
  <si>
    <t>FWHMZ</t>
  </si>
  <si>
    <t>RCST</t>
  </si>
  <si>
    <t>LCST</t>
  </si>
  <si>
    <t>AT</t>
  </si>
  <si>
    <t>PT</t>
  </si>
  <si>
    <t>GM</t>
  </si>
  <si>
    <t>ADCX</t>
  </si>
  <si>
    <t>ADCZ</t>
  </si>
  <si>
    <t>RCST_err</t>
  </si>
  <si>
    <t>LCST_err</t>
  </si>
  <si>
    <t>AT_err</t>
  </si>
  <si>
    <t>PT_err</t>
  </si>
  <si>
    <t>GM_err</t>
  </si>
  <si>
    <t>SC</t>
  </si>
  <si>
    <t>ADCx</t>
  </si>
  <si>
    <t>ADCXerr</t>
  </si>
  <si>
    <t>ADCZerr</t>
  </si>
  <si>
    <t>P0Xerr</t>
  </si>
  <si>
    <t>FWHMXerr</t>
  </si>
  <si>
    <t>P0Zerr</t>
  </si>
  <si>
    <t>FWHMZerr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</si>
</sst>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7"/>
  <sheetViews>
    <sheetView tabSelected="1" topLeftCell="A13" workbookViewId="0">
      <selection activeCell="B20" sqref="B20:AE28"/>
    </sheetView>
  </sheetViews>
  <sheetFormatPr defaultRowHeight="15" x14ac:dyDescent="0.25"/>
  <cols>
    <col min="2" max="31" width="14.42578125" bestFit="1" customWidth="1"/>
  </cols>
  <sheetData>
    <row r="1" spans="1:40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40" x14ac:dyDescent="0.25">
      <c r="A2" t="s">
        <v>0</v>
      </c>
      <c r="B2" s="1">
        <v>2.8540899999999999E-10</v>
      </c>
      <c r="C2" s="1">
        <v>1.6949E-9</v>
      </c>
      <c r="D2" s="1">
        <v>0.23630399999999999</v>
      </c>
      <c r="E2" s="1">
        <v>1.7129199999999999E-5</v>
      </c>
      <c r="F2" s="1">
        <v>9.4816999999999999E-2</v>
      </c>
      <c r="G2" s="1">
        <v>3.8443199999999998E-5</v>
      </c>
      <c r="K2" s="1">
        <v>6.7856400000000002E-11</v>
      </c>
      <c r="L2" s="1">
        <v>1.4737399999999999E-9</v>
      </c>
      <c r="M2" s="1">
        <v>0.30335800000000002</v>
      </c>
      <c r="N2" s="1">
        <v>1.36665E-5</v>
      </c>
      <c r="O2" s="1">
        <v>0.104698</v>
      </c>
      <c r="P2" s="1">
        <v>4.1249299999999998E-5</v>
      </c>
      <c r="Q2" s="1">
        <v>7.2784200000000001E-11</v>
      </c>
      <c r="R2" s="1">
        <v>1.3512500000000001E-9</v>
      </c>
      <c r="S2" s="1">
        <v>0.26521699999999998</v>
      </c>
      <c r="T2" s="1">
        <v>1.5284299999999999E-5</v>
      </c>
      <c r="U2" s="1">
        <v>0.10363700000000001</v>
      </c>
      <c r="V2" s="1">
        <v>3.4978000000000003E-5</v>
      </c>
      <c r="W2" s="1">
        <v>1.59281E-10</v>
      </c>
      <c r="X2" s="1">
        <v>1.60091E-9</v>
      </c>
      <c r="Y2" s="1">
        <v>0.30507800000000002</v>
      </c>
      <c r="Z2" s="1">
        <v>1.40911E-5</v>
      </c>
      <c r="AA2" s="1">
        <v>9.4637899999999997E-2</v>
      </c>
      <c r="AB2" s="1">
        <v>3.9064199999999998E-5</v>
      </c>
      <c r="AC2" s="1">
        <v>2.8804199999999999E-10</v>
      </c>
      <c r="AD2" s="1">
        <v>1.63042E-9</v>
      </c>
      <c r="AE2" s="1">
        <v>0.219692</v>
      </c>
      <c r="AF2" s="1">
        <v>1.8079899999999999E-5</v>
      </c>
      <c r="AG2" s="1">
        <v>9.2067999999999997E-2</v>
      </c>
      <c r="AH2" s="1">
        <v>4.09598E-5</v>
      </c>
      <c r="AI2" s="1">
        <v>4.2996699999999999E-10</v>
      </c>
      <c r="AJ2" s="1">
        <v>1.84534E-9</v>
      </c>
      <c r="AK2" s="1">
        <v>0.20488000000000001</v>
      </c>
      <c r="AL2" s="1">
        <v>1.9197800000000001E-5</v>
      </c>
      <c r="AM2" s="1">
        <v>9.1637800000000005E-2</v>
      </c>
      <c r="AN2" s="1">
        <v>3.7238499999999999E-5</v>
      </c>
    </row>
    <row r="3" spans="1:40" x14ac:dyDescent="0.25">
      <c r="A3" t="s">
        <v>1</v>
      </c>
      <c r="B3" s="1">
        <v>3.2291000000000003E-10</v>
      </c>
      <c r="C3" s="1">
        <v>1.5776100000000001E-9</v>
      </c>
      <c r="D3" s="1">
        <v>0.22789699999999999</v>
      </c>
      <c r="E3" s="1">
        <v>1.82178E-5</v>
      </c>
      <c r="F3" s="1">
        <v>0.107922</v>
      </c>
      <c r="G3" s="1">
        <v>3.2157799999999999E-5</v>
      </c>
      <c r="K3" s="1">
        <v>1.5915299999999999E-10</v>
      </c>
      <c r="L3" s="1">
        <v>1.38157E-9</v>
      </c>
      <c r="M3" s="1">
        <v>0.22767200000000001</v>
      </c>
      <c r="N3" s="1">
        <v>1.7970700000000001E-5</v>
      </c>
      <c r="O3" s="1">
        <v>0.10742500000000001</v>
      </c>
      <c r="P3" s="1">
        <v>3.34963E-5</v>
      </c>
      <c r="Q3" s="1">
        <v>3.3317699999999998E-11</v>
      </c>
      <c r="R3" s="1">
        <v>1.50976E-9</v>
      </c>
      <c r="S3" s="1">
        <v>0.36214499999999999</v>
      </c>
      <c r="T3" s="1">
        <v>1.2271499999999999E-5</v>
      </c>
      <c r="U3" s="1">
        <v>0.108735</v>
      </c>
      <c r="V3" s="1">
        <v>3.2098199999999997E-5</v>
      </c>
      <c r="W3" s="1">
        <v>2.04823E-10</v>
      </c>
      <c r="X3" s="1">
        <v>1.3096499999999999E-9</v>
      </c>
      <c r="Y3" s="1">
        <v>0.224304</v>
      </c>
      <c r="Z3" s="1">
        <v>1.80633E-5</v>
      </c>
      <c r="AA3" s="1">
        <v>0.112577</v>
      </c>
      <c r="AB3" s="1">
        <v>3.36694E-5</v>
      </c>
      <c r="AC3" s="1">
        <v>2.15973E-10</v>
      </c>
      <c r="AD3" s="1">
        <v>1.6953200000000001E-9</v>
      </c>
      <c r="AE3" s="1">
        <v>0.238729</v>
      </c>
      <c r="AF3" s="1">
        <v>1.6753E-5</v>
      </c>
      <c r="AG3" s="1">
        <v>9.9311499999999997E-2</v>
      </c>
      <c r="AH3" s="1">
        <v>3.4659600000000003E-5</v>
      </c>
      <c r="AI3" s="1">
        <v>6.2762900000000003E-10</v>
      </c>
      <c r="AJ3" s="1">
        <v>1.47881E-9</v>
      </c>
      <c r="AK3" s="1">
        <v>0.16616800000000001</v>
      </c>
      <c r="AL3" s="1">
        <v>2.3654200000000001E-5</v>
      </c>
      <c r="AM3" s="1">
        <v>0.108182</v>
      </c>
      <c r="AN3" s="1">
        <v>3.2546699999999998E-5</v>
      </c>
    </row>
    <row r="4" spans="1:40" x14ac:dyDescent="0.25">
      <c r="A4" t="s">
        <v>2</v>
      </c>
      <c r="B4" s="1">
        <v>2.6862100000000001E-10</v>
      </c>
      <c r="C4" s="1">
        <v>1.5670000000000001E-9</v>
      </c>
      <c r="D4" s="1">
        <v>0.249475</v>
      </c>
      <c r="E4" s="1">
        <v>1.6993199999999999E-5</v>
      </c>
      <c r="F4" s="1">
        <v>9.97696E-2</v>
      </c>
      <c r="G4" s="1">
        <v>3.7231699999999998E-5</v>
      </c>
      <c r="K4" s="1">
        <v>1.97139E-10</v>
      </c>
      <c r="L4" s="1">
        <v>1.18219E-9</v>
      </c>
      <c r="M4" s="1">
        <v>0.24238599999999999</v>
      </c>
      <c r="N4" s="1">
        <v>1.6677700000000001E-5</v>
      </c>
      <c r="O4" s="1">
        <v>0.10917200000000001</v>
      </c>
      <c r="P4" s="1">
        <v>3.6282599999999997E-5</v>
      </c>
      <c r="Q4" s="1">
        <v>1.62479E-12</v>
      </c>
      <c r="R4" s="1">
        <v>1.6324000000000001E-9</v>
      </c>
      <c r="S4" s="1">
        <v>0.35160200000000003</v>
      </c>
      <c r="T4" s="1">
        <v>1.1535999999999999E-5</v>
      </c>
      <c r="U4" s="1">
        <v>9.5520999999999995E-2</v>
      </c>
      <c r="V4" s="1">
        <v>3.8928599999999999E-5</v>
      </c>
      <c r="W4" s="1">
        <v>6.01679E-11</v>
      </c>
      <c r="X4" s="1">
        <v>1.4211100000000001E-9</v>
      </c>
      <c r="Y4" s="1">
        <v>0.272059</v>
      </c>
      <c r="Z4" s="1">
        <v>1.49698E-5</v>
      </c>
      <c r="AA4" s="1">
        <v>0.10065</v>
      </c>
      <c r="AB4" s="1">
        <v>3.7812999999999999E-5</v>
      </c>
      <c r="AC4" s="1">
        <v>1.32168E-10</v>
      </c>
      <c r="AD4" s="1">
        <v>1.46736E-9</v>
      </c>
      <c r="AE4" s="1">
        <v>0.26587499999999997</v>
      </c>
      <c r="AF4" s="1">
        <v>1.5194000000000001E-5</v>
      </c>
      <c r="AG4" s="1">
        <v>9.5900600000000003E-2</v>
      </c>
      <c r="AH4" s="1">
        <v>4.0507999999999999E-5</v>
      </c>
      <c r="AI4" s="1">
        <v>6.1503300000000002E-10</v>
      </c>
      <c r="AJ4" s="1">
        <v>1.4995E-9</v>
      </c>
      <c r="AK4" s="1">
        <v>0.167765</v>
      </c>
      <c r="AL4" s="1">
        <v>2.3571399999999999E-5</v>
      </c>
      <c r="AM4" s="1">
        <v>0.10219499999999999</v>
      </c>
      <c r="AN4" s="1">
        <v>3.5547599999999998E-5</v>
      </c>
    </row>
    <row r="5" spans="1:40" x14ac:dyDescent="0.25">
      <c r="A5" t="s">
        <v>3</v>
      </c>
      <c r="B5" s="1">
        <v>3.50762E-10</v>
      </c>
      <c r="C5" s="1">
        <v>1.6362899999999999E-9</v>
      </c>
      <c r="D5" s="1">
        <v>0.210898</v>
      </c>
      <c r="E5" s="1">
        <v>1.9357599999999999E-5</v>
      </c>
      <c r="F5" s="1">
        <v>9.3357599999999999E-2</v>
      </c>
      <c r="G5" s="1">
        <v>4.02178E-5</v>
      </c>
      <c r="K5" s="1">
        <v>2.6693099999999999E-10</v>
      </c>
      <c r="L5" s="1">
        <v>1.28348E-9</v>
      </c>
      <c r="M5" s="1">
        <v>0.19922100000000001</v>
      </c>
      <c r="N5" s="1">
        <v>2.0226800000000001E-5</v>
      </c>
      <c r="O5" s="1">
        <v>0.10179199999999999</v>
      </c>
      <c r="P5" s="1">
        <v>3.73839E-5</v>
      </c>
      <c r="Q5" s="1">
        <v>5.9019900000000001E-11</v>
      </c>
      <c r="R5" s="1">
        <v>1.55074E-9</v>
      </c>
      <c r="S5" s="1">
        <v>0.28293200000000002</v>
      </c>
      <c r="T5" s="1">
        <v>1.43833E-5</v>
      </c>
      <c r="U5" s="1">
        <v>9.2982099999999998E-2</v>
      </c>
      <c r="V5" s="1">
        <v>4.2173799999999999E-5</v>
      </c>
      <c r="W5" s="1">
        <v>2.2511399999999999E-10</v>
      </c>
      <c r="X5" s="1">
        <v>1.59529E-9</v>
      </c>
      <c r="Y5" s="1">
        <v>0.20941000000000001</v>
      </c>
      <c r="Z5" s="1">
        <v>1.93503E-5</v>
      </c>
      <c r="AA5" s="1">
        <v>9.2936699999999997E-2</v>
      </c>
      <c r="AB5" s="1">
        <v>4.2370200000000003E-5</v>
      </c>
      <c r="AC5" s="1">
        <v>2.3044600000000001E-10</v>
      </c>
      <c r="AD5" s="1">
        <v>1.50728E-9</v>
      </c>
      <c r="AE5" s="1">
        <v>0.21704599999999999</v>
      </c>
      <c r="AF5" s="1">
        <v>1.8910400000000001E-5</v>
      </c>
      <c r="AG5" s="1">
        <v>9.3576900000000005E-2</v>
      </c>
      <c r="AH5" s="1">
        <v>4.07524E-5</v>
      </c>
      <c r="AI5" s="1">
        <v>7.8278099999999997E-10</v>
      </c>
      <c r="AJ5" s="1">
        <v>1.42161E-9</v>
      </c>
      <c r="AK5" s="1">
        <v>0.15316399999999999</v>
      </c>
      <c r="AL5" s="1">
        <v>2.52855E-5</v>
      </c>
      <c r="AM5" s="1">
        <v>0.10041700000000001</v>
      </c>
      <c r="AN5" s="1">
        <v>3.8010999999999999E-5</v>
      </c>
    </row>
    <row r="6" spans="1:40" x14ac:dyDescent="0.25">
      <c r="A6" t="s">
        <v>4</v>
      </c>
      <c r="B6" s="1">
        <v>3.67479E-10</v>
      </c>
      <c r="C6" s="1">
        <v>1.6265200000000001E-9</v>
      </c>
      <c r="D6" s="1">
        <v>0.21307100000000001</v>
      </c>
      <c r="E6" s="1">
        <v>1.9254900000000001E-5</v>
      </c>
      <c r="F6" s="1">
        <v>9.9937600000000001E-2</v>
      </c>
      <c r="G6" s="1">
        <v>3.6201700000000003E-5</v>
      </c>
      <c r="K6" s="1">
        <v>2.72429E-10</v>
      </c>
      <c r="L6" s="1">
        <v>1.1789499999999999E-9</v>
      </c>
      <c r="M6" s="1">
        <v>0.21299399999999999</v>
      </c>
      <c r="N6" s="1">
        <v>1.8505E-5</v>
      </c>
      <c r="O6" s="1">
        <v>0.112288</v>
      </c>
      <c r="P6" s="1">
        <v>3.2996300000000001E-5</v>
      </c>
      <c r="Q6" s="1">
        <v>9.2117900000000004E-11</v>
      </c>
      <c r="R6" s="1">
        <v>1.4245399999999999E-9</v>
      </c>
      <c r="S6" s="1">
        <v>0.25318800000000002</v>
      </c>
      <c r="T6" s="1">
        <v>1.6083299999999999E-5</v>
      </c>
      <c r="U6" s="1">
        <v>0.103571</v>
      </c>
      <c r="V6" s="1">
        <v>3.5378800000000001E-5</v>
      </c>
      <c r="W6" s="1">
        <v>1.7988400000000001E-10</v>
      </c>
      <c r="X6" s="1">
        <v>1.3903099999999999E-9</v>
      </c>
      <c r="Y6" s="1">
        <v>0.23083799999999999</v>
      </c>
      <c r="Z6" s="1">
        <v>1.7712099999999999E-5</v>
      </c>
      <c r="AA6" s="1">
        <v>0.102676</v>
      </c>
      <c r="AB6" s="1">
        <v>3.6007000000000003E-5</v>
      </c>
      <c r="AC6" s="1">
        <v>2.2490299999999999E-10</v>
      </c>
      <c r="AD6" s="1">
        <v>1.53746E-9</v>
      </c>
      <c r="AE6" s="1">
        <v>0.21778</v>
      </c>
      <c r="AF6" s="1">
        <v>1.8330700000000001E-5</v>
      </c>
      <c r="AG6" s="1">
        <v>9.6532199999999999E-2</v>
      </c>
      <c r="AH6" s="1">
        <v>3.8047299999999997E-5</v>
      </c>
      <c r="AI6" s="1">
        <v>6.8068900000000005E-10</v>
      </c>
      <c r="AJ6" s="1">
        <v>1.59172E-9</v>
      </c>
      <c r="AK6" s="1">
        <v>0.16111900000000001</v>
      </c>
      <c r="AL6" s="1">
        <v>2.39982E-5</v>
      </c>
      <c r="AM6" s="1">
        <v>0.101645</v>
      </c>
      <c r="AN6" s="1">
        <v>3.4666899999999998E-5</v>
      </c>
    </row>
    <row r="7" spans="1:40" x14ac:dyDescent="0.25">
      <c r="A7" t="s">
        <v>5</v>
      </c>
      <c r="B7" s="1">
        <v>3.5984199999999999E-10</v>
      </c>
      <c r="C7" s="1">
        <v>1.8509299999999999E-9</v>
      </c>
      <c r="D7" s="1">
        <v>0.21099000000000001</v>
      </c>
      <c r="E7" s="1">
        <v>1.9059399999999999E-5</v>
      </c>
      <c r="F7" s="1">
        <v>9.4579700000000003E-2</v>
      </c>
      <c r="G7" s="1">
        <v>3.8293800000000003E-5</v>
      </c>
      <c r="K7" s="1">
        <v>3.9237299999999998E-10</v>
      </c>
      <c r="L7" s="1">
        <v>1.3590699999999999E-9</v>
      </c>
      <c r="M7" s="1">
        <v>0.185719</v>
      </c>
      <c r="N7" s="1">
        <v>2.1396500000000001E-5</v>
      </c>
      <c r="O7" s="1">
        <v>0.10559499999999999</v>
      </c>
      <c r="P7" s="1">
        <v>3.4326699999999998E-5</v>
      </c>
      <c r="Q7" s="1">
        <v>1.4537900000000001E-10</v>
      </c>
      <c r="R7" s="1">
        <v>1.6224999999999999E-9</v>
      </c>
      <c r="S7" s="1">
        <v>0.232294</v>
      </c>
      <c r="T7" s="1">
        <v>1.72506E-5</v>
      </c>
      <c r="U7" s="1">
        <v>9.7581899999999999E-2</v>
      </c>
      <c r="V7" s="1">
        <v>3.6174100000000003E-5</v>
      </c>
      <c r="W7" s="1">
        <v>2.0198099999999999E-10</v>
      </c>
      <c r="X7" s="1">
        <v>1.5222600000000001E-9</v>
      </c>
      <c r="Y7" s="1">
        <v>0.22007099999999999</v>
      </c>
      <c r="Z7" s="1">
        <v>1.82085E-5</v>
      </c>
      <c r="AA7" s="1">
        <v>9.68749E-2</v>
      </c>
      <c r="AB7" s="1">
        <v>3.8104700000000001E-5</v>
      </c>
      <c r="AC7" s="1">
        <v>2.70573E-10</v>
      </c>
      <c r="AD7" s="1">
        <v>1.60363E-9</v>
      </c>
      <c r="AE7" s="1">
        <v>0.22184000000000001</v>
      </c>
      <c r="AF7" s="1">
        <v>1.8388300000000001E-5</v>
      </c>
      <c r="AG7" s="1">
        <v>9.4635499999999997E-2</v>
      </c>
      <c r="AH7" s="1">
        <v>3.8963600000000001E-5</v>
      </c>
      <c r="AI7" s="1">
        <v>4.1617699999999998E-10</v>
      </c>
      <c r="AJ7" s="1">
        <v>1.63994E-9</v>
      </c>
      <c r="AK7" s="1">
        <v>0.18507999999999999</v>
      </c>
      <c r="AL7" s="1">
        <v>2.1361399999999998E-5</v>
      </c>
      <c r="AM7" s="1">
        <v>9.8859500000000003E-2</v>
      </c>
      <c r="AN7" s="1">
        <v>3.5803300000000003E-5</v>
      </c>
    </row>
    <row r="8" spans="1:40" x14ac:dyDescent="0.25">
      <c r="A8" t="s">
        <v>6</v>
      </c>
      <c r="B8" s="1">
        <v>2.97294E-10</v>
      </c>
      <c r="C8" s="1">
        <v>1.5870800000000001E-9</v>
      </c>
      <c r="D8" s="1">
        <v>0.22334000000000001</v>
      </c>
      <c r="E8" s="1">
        <v>1.8381900000000001E-5</v>
      </c>
      <c r="F8" s="1">
        <v>9.8482200000000006E-2</v>
      </c>
      <c r="G8" s="1">
        <v>3.7651300000000003E-5</v>
      </c>
      <c r="K8" s="1">
        <v>3.9764699999999999E-10</v>
      </c>
      <c r="L8" s="1">
        <v>1.13925E-9</v>
      </c>
      <c r="M8" s="1">
        <v>0.18318100000000001</v>
      </c>
      <c r="N8" s="1">
        <v>2.20156E-5</v>
      </c>
      <c r="O8" s="1">
        <v>0.10821600000000001</v>
      </c>
      <c r="P8" s="1">
        <v>3.5983199999999998E-5</v>
      </c>
      <c r="Q8" s="1">
        <v>7.0233300000000004E-11</v>
      </c>
      <c r="R8" s="1">
        <v>1.57635E-9</v>
      </c>
      <c r="S8" s="1">
        <v>0.29418</v>
      </c>
      <c r="T8" s="1">
        <v>1.38734E-5</v>
      </c>
      <c r="U8" s="1">
        <v>9.5159099999999996E-2</v>
      </c>
      <c r="V8" s="1">
        <v>4.1177699999999997E-5</v>
      </c>
      <c r="W8" s="1">
        <v>1.88103E-10</v>
      </c>
      <c r="X8" s="1">
        <v>1.49308E-9</v>
      </c>
      <c r="Y8" s="1">
        <v>0.22822799999999999</v>
      </c>
      <c r="Z8" s="1">
        <v>1.76168E-5</v>
      </c>
      <c r="AA8" s="1">
        <v>9.5170099999999994E-2</v>
      </c>
      <c r="AB8" s="1">
        <v>4.0957300000000002E-5</v>
      </c>
      <c r="AC8" s="1">
        <v>2.42682E-10</v>
      </c>
      <c r="AD8" s="1">
        <v>1.4191800000000001E-9</v>
      </c>
      <c r="AE8" s="1">
        <v>0.23422399999999999</v>
      </c>
      <c r="AF8" s="1">
        <v>1.7064599999999999E-5</v>
      </c>
      <c r="AG8" s="1">
        <v>0.103675</v>
      </c>
      <c r="AH8" s="1">
        <v>3.5949499999999999E-5</v>
      </c>
      <c r="AI8" s="1">
        <v>5.4187400000000005E-10</v>
      </c>
      <c r="AJ8" s="1">
        <v>1.2931800000000001E-9</v>
      </c>
      <c r="AK8" s="1">
        <v>0.165576</v>
      </c>
      <c r="AL8" s="1">
        <v>2.3953800000000001E-5</v>
      </c>
      <c r="AM8" s="1">
        <v>0.108934</v>
      </c>
      <c r="AN8" s="1">
        <v>3.3428099999999999E-5</v>
      </c>
    </row>
    <row r="9" spans="1:40" x14ac:dyDescent="0.25">
      <c r="A9" t="s">
        <v>7</v>
      </c>
      <c r="B9" s="1">
        <v>4.14486E-10</v>
      </c>
      <c r="C9" s="1">
        <v>1.76931E-9</v>
      </c>
      <c r="D9" s="1">
        <v>0.19289300000000001</v>
      </c>
      <c r="E9" s="1">
        <v>2.1189300000000001E-5</v>
      </c>
      <c r="F9" s="1">
        <v>9.1457999999999998E-2</v>
      </c>
      <c r="G9" s="1">
        <v>4.0994600000000002E-5</v>
      </c>
      <c r="K9" s="1">
        <v>2.9703200000000002E-10</v>
      </c>
      <c r="L9" s="1">
        <v>1.38318E-9</v>
      </c>
      <c r="M9" s="1">
        <v>0.195297</v>
      </c>
      <c r="N9" s="1">
        <v>2.04738E-5</v>
      </c>
      <c r="O9" s="1">
        <v>0.102675</v>
      </c>
      <c r="P9" s="1">
        <v>3.6222E-5</v>
      </c>
      <c r="Q9" s="1">
        <v>2.9861600000000002E-10</v>
      </c>
      <c r="R9" s="1">
        <v>1.73752E-9</v>
      </c>
      <c r="S9" s="1">
        <v>0.185086</v>
      </c>
      <c r="T9" s="1">
        <v>2.2036799999999999E-5</v>
      </c>
      <c r="U9" s="1">
        <v>9.2033199999999996E-2</v>
      </c>
      <c r="V9" s="1">
        <v>4.1641799999999998E-5</v>
      </c>
      <c r="W9" s="1">
        <v>5.4902399999999996E-10</v>
      </c>
      <c r="X9" s="1">
        <v>1.7416000000000001E-9</v>
      </c>
      <c r="Y9" s="1">
        <v>0.15906899999999999</v>
      </c>
      <c r="Z9" s="1">
        <v>2.53022E-5</v>
      </c>
      <c r="AA9" s="1">
        <v>9.4514200000000007E-2</v>
      </c>
      <c r="AB9" s="1">
        <v>4.14508E-5</v>
      </c>
      <c r="AC9" s="1">
        <v>3.3997899999999999E-10</v>
      </c>
      <c r="AD9" s="1">
        <v>1.68427E-9</v>
      </c>
      <c r="AE9" s="1">
        <v>0.195742</v>
      </c>
      <c r="AF9" s="1">
        <v>2.1094499999999999E-5</v>
      </c>
      <c r="AG9" s="1">
        <v>9.1704400000000005E-2</v>
      </c>
      <c r="AH9" s="1">
        <v>4.1894599999999997E-5</v>
      </c>
      <c r="AI9" s="1">
        <v>4.5673900000000001E-10</v>
      </c>
      <c r="AJ9" s="1">
        <v>1.8123E-9</v>
      </c>
      <c r="AK9" s="1">
        <v>0.19977</v>
      </c>
      <c r="AL9" s="1">
        <v>1.96036E-5</v>
      </c>
      <c r="AM9" s="1">
        <v>8.7534799999999996E-2</v>
      </c>
      <c r="AN9" s="1">
        <v>4.1407099999999999E-5</v>
      </c>
    </row>
    <row r="10" spans="1:40" x14ac:dyDescent="0.25">
      <c r="A10" t="s">
        <v>8</v>
      </c>
      <c r="B10" s="1">
        <v>3.38769E-10</v>
      </c>
      <c r="C10" s="1">
        <v>1.24532E-9</v>
      </c>
      <c r="D10" s="1">
        <v>0.20467099999999999</v>
      </c>
      <c r="E10" s="1">
        <v>1.9873499999999999E-5</v>
      </c>
      <c r="F10" s="1">
        <v>0.115591</v>
      </c>
      <c r="G10" s="1">
        <v>3.1903799999999998E-5</v>
      </c>
      <c r="K10" s="1">
        <v>1.87322E-10</v>
      </c>
      <c r="L10" s="1">
        <v>1.12626E-9</v>
      </c>
      <c r="M10" s="1">
        <v>0.23916699999999999</v>
      </c>
      <c r="N10" s="1">
        <v>1.6834299999999999E-5</v>
      </c>
      <c r="O10" s="1">
        <v>0.11429300000000001</v>
      </c>
      <c r="P10" s="1">
        <v>3.3071000000000002E-5</v>
      </c>
      <c r="Q10" s="1">
        <v>1.5899300000000001E-10</v>
      </c>
      <c r="R10" s="1">
        <v>1.0380499999999999E-9</v>
      </c>
      <c r="S10" s="1">
        <v>0.22436400000000001</v>
      </c>
      <c r="T10" s="1">
        <v>1.81109E-5</v>
      </c>
      <c r="U10" s="1">
        <v>0.114347</v>
      </c>
      <c r="V10" s="1">
        <v>3.3655999999999998E-5</v>
      </c>
      <c r="W10" s="1">
        <v>2.26175E-10</v>
      </c>
      <c r="X10" s="1">
        <v>1.2705499999999999E-9</v>
      </c>
      <c r="Y10" s="1">
        <v>0.22892699999999999</v>
      </c>
      <c r="Z10" s="1">
        <v>1.7599099999999999E-5</v>
      </c>
      <c r="AA10" s="1">
        <v>0.112555</v>
      </c>
      <c r="AB10" s="1">
        <v>3.3326800000000001E-5</v>
      </c>
      <c r="AC10" s="1">
        <v>2.2375700000000001E-10</v>
      </c>
      <c r="AD10" s="1">
        <v>1.1759099999999999E-9</v>
      </c>
      <c r="AE10" s="1">
        <v>0.26351599999999997</v>
      </c>
      <c r="AF10" s="1">
        <v>1.66757E-5</v>
      </c>
      <c r="AG10" s="1">
        <v>0.118003</v>
      </c>
      <c r="AH10" s="1">
        <v>3.1043700000000002E-5</v>
      </c>
      <c r="AI10" s="1">
        <v>5.6908099999999997E-10</v>
      </c>
      <c r="AJ10" s="1">
        <v>1.27888E-9</v>
      </c>
      <c r="AK10" s="1">
        <v>0.16361000000000001</v>
      </c>
      <c r="AL10" s="1">
        <v>2.4015800000000001E-5</v>
      </c>
      <c r="AM10" s="1">
        <v>0.11101</v>
      </c>
      <c r="AN10" s="1">
        <v>3.2481599999999997E-5</v>
      </c>
    </row>
    <row r="11" spans="1:40" x14ac:dyDescent="0.25">
      <c r="B11" s="2">
        <f>AVERAGE(B2:B10)*1000000000</f>
        <v>0.33395244444444439</v>
      </c>
      <c r="C11" s="2">
        <f t="shared" ref="C11:G11" si="0">AVERAGE(C2:C10)*1000000000</f>
        <v>1.6172177777777779</v>
      </c>
      <c r="D11" s="2">
        <f>AVERAGE(D2:D10)</f>
        <v>0.21883766666666668</v>
      </c>
      <c r="E11" s="2">
        <f>AVERAGE(E2:E10)*1000000</f>
        <v>18.828533333333336</v>
      </c>
      <c r="F11" s="2">
        <f>AVERAGE(F2:F10)</f>
        <v>9.9546077777777783E-2</v>
      </c>
      <c r="G11" s="2">
        <f>AVERAGE(G2:G10)*1000000</f>
        <v>37.010633333333331</v>
      </c>
    </row>
    <row r="12" spans="1:40" x14ac:dyDescent="0.25">
      <c r="B12" s="2">
        <f>STDEV(B2:B10)*1000000000</f>
        <v>4.5656535280042633E-2</v>
      </c>
      <c r="C12" s="2">
        <f t="shared" ref="C12:E12" si="1">STDEV(C2:C10)*1000000000</f>
        <v>0.16865093371945628</v>
      </c>
      <c r="D12" s="2">
        <f>STDEV(D2:D10)</f>
        <v>1.7240070751014913E-2</v>
      </c>
      <c r="E12" s="2">
        <f>STDEV(E2:E10)*1000000</f>
        <v>1.3232929021951267</v>
      </c>
      <c r="F12" s="2">
        <f>STDEV(F2:F10)</f>
        <v>7.7433361201386863E-3</v>
      </c>
      <c r="G12" s="2">
        <f>STDEV(G2:G10)*1000000</f>
        <v>3.1741161726534215</v>
      </c>
    </row>
    <row r="18" spans="1:68" x14ac:dyDescent="0.25">
      <c r="B18" t="s">
        <v>15</v>
      </c>
      <c r="H18" t="s">
        <v>16</v>
      </c>
      <c r="N18" t="s">
        <v>17</v>
      </c>
      <c r="T18" t="s">
        <v>18</v>
      </c>
      <c r="Z18" t="s">
        <v>19</v>
      </c>
    </row>
    <row r="19" spans="1:68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9</v>
      </c>
      <c r="I19" t="s">
        <v>10</v>
      </c>
      <c r="J19" t="s">
        <v>11</v>
      </c>
      <c r="K19" t="s">
        <v>12</v>
      </c>
      <c r="L19" t="s">
        <v>13</v>
      </c>
      <c r="M19" t="s">
        <v>14</v>
      </c>
      <c r="N19" t="s">
        <v>9</v>
      </c>
      <c r="O19" t="s">
        <v>10</v>
      </c>
      <c r="P19" t="s">
        <v>11</v>
      </c>
      <c r="Q19" t="s">
        <v>12</v>
      </c>
      <c r="R19" t="s">
        <v>13</v>
      </c>
      <c r="S19" t="s">
        <v>14</v>
      </c>
      <c r="T19" t="s">
        <v>9</v>
      </c>
      <c r="U19" t="s">
        <v>10</v>
      </c>
      <c r="V19" t="s">
        <v>11</v>
      </c>
      <c r="W19" t="s">
        <v>12</v>
      </c>
      <c r="X19" t="s">
        <v>13</v>
      </c>
      <c r="Y19" t="s">
        <v>14</v>
      </c>
      <c r="Z19" t="s">
        <v>9</v>
      </c>
      <c r="AA19" t="s">
        <v>10</v>
      </c>
      <c r="AB19" t="s">
        <v>11</v>
      </c>
      <c r="AC19" t="s">
        <v>12</v>
      </c>
      <c r="AD19" t="s">
        <v>13</v>
      </c>
      <c r="AE19" t="s">
        <v>14</v>
      </c>
    </row>
    <row r="20" spans="1:68" x14ac:dyDescent="0.25">
      <c r="A20" t="s">
        <v>0</v>
      </c>
      <c r="B20" s="3">
        <v>6.7856400000000002E-11</v>
      </c>
      <c r="C20" s="3">
        <v>1.4737399999999999E-9</v>
      </c>
      <c r="D20" s="3">
        <v>0.30335800000000002</v>
      </c>
      <c r="E20" s="3">
        <v>1.36665E-5</v>
      </c>
      <c r="F20" s="3">
        <v>0.104698</v>
      </c>
      <c r="G20" s="3">
        <v>4.1249299999999998E-5</v>
      </c>
      <c r="H20" s="3">
        <v>7.2784200000000001E-11</v>
      </c>
      <c r="I20" s="3">
        <v>1.3512500000000001E-9</v>
      </c>
      <c r="J20" s="3">
        <v>0.26521699999999998</v>
      </c>
      <c r="K20" s="3">
        <v>1.5284299999999999E-5</v>
      </c>
      <c r="L20" s="3">
        <v>0.10363700000000001</v>
      </c>
      <c r="M20" s="3">
        <v>3.4978000000000003E-5</v>
      </c>
      <c r="N20" s="3">
        <v>1.59281E-10</v>
      </c>
      <c r="O20" s="3">
        <v>1.60091E-9</v>
      </c>
      <c r="P20" s="3">
        <v>0.30507800000000002</v>
      </c>
      <c r="Q20" s="3">
        <v>1.40911E-5</v>
      </c>
      <c r="R20" s="3">
        <v>9.4637899999999997E-2</v>
      </c>
      <c r="S20" s="3">
        <v>3.9064199999999998E-5</v>
      </c>
      <c r="T20" s="3">
        <v>2.8804199999999999E-10</v>
      </c>
      <c r="U20" s="3">
        <v>1.63042E-9</v>
      </c>
      <c r="V20" s="3">
        <v>0.219692</v>
      </c>
      <c r="W20" s="3">
        <v>1.8079899999999999E-5</v>
      </c>
      <c r="X20" s="3">
        <v>9.2067999999999997E-2</v>
      </c>
      <c r="Y20" s="3">
        <v>4.09598E-5</v>
      </c>
      <c r="Z20" s="3">
        <v>4.2996699999999999E-10</v>
      </c>
      <c r="AA20" s="3">
        <v>1.84534E-9</v>
      </c>
      <c r="AB20" s="3">
        <v>0.20488000000000001</v>
      </c>
      <c r="AC20" s="3">
        <v>1.9197800000000001E-5</v>
      </c>
      <c r="AD20" s="3">
        <v>9.1637800000000005E-2</v>
      </c>
      <c r="AE20" s="3">
        <v>3.7238499999999999E-5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x14ac:dyDescent="0.25">
      <c r="A21" t="s">
        <v>1</v>
      </c>
      <c r="B21" s="3">
        <v>1.5915299999999999E-10</v>
      </c>
      <c r="C21" s="3">
        <v>1.38157E-9</v>
      </c>
      <c r="D21" s="3">
        <v>0.22767200000000001</v>
      </c>
      <c r="E21" s="3">
        <v>1.7970700000000001E-5</v>
      </c>
      <c r="F21" s="3">
        <v>0.10742500000000001</v>
      </c>
      <c r="G21" s="3">
        <v>3.34963E-5</v>
      </c>
      <c r="H21" s="3">
        <v>3.3317699999999998E-11</v>
      </c>
      <c r="I21" s="3">
        <v>1.50976E-9</v>
      </c>
      <c r="J21" s="3">
        <v>0.36214499999999999</v>
      </c>
      <c r="K21" s="3">
        <v>1.2271499999999999E-5</v>
      </c>
      <c r="L21" s="3">
        <v>0.108735</v>
      </c>
      <c r="M21" s="3">
        <v>3.2098199999999997E-5</v>
      </c>
      <c r="N21" s="3">
        <v>2.04823E-10</v>
      </c>
      <c r="O21" s="3">
        <v>1.3096499999999999E-9</v>
      </c>
      <c r="P21" s="3">
        <v>0.224304</v>
      </c>
      <c r="Q21" s="3">
        <v>1.80633E-5</v>
      </c>
      <c r="R21" s="3">
        <v>0.112577</v>
      </c>
      <c r="S21" s="3">
        <v>3.36694E-5</v>
      </c>
      <c r="T21" s="3">
        <v>2.15973E-10</v>
      </c>
      <c r="U21" s="3">
        <v>1.6953200000000001E-9</v>
      </c>
      <c r="V21" s="3">
        <v>0.238729</v>
      </c>
      <c r="W21" s="3">
        <v>1.6753E-5</v>
      </c>
      <c r="X21" s="3">
        <v>9.9311499999999997E-2</v>
      </c>
      <c r="Y21" s="3">
        <v>3.4659600000000003E-5</v>
      </c>
      <c r="Z21" s="3">
        <v>6.2762900000000003E-10</v>
      </c>
      <c r="AA21" s="3">
        <v>1.47881E-9</v>
      </c>
      <c r="AB21" s="3">
        <v>0.16616800000000001</v>
      </c>
      <c r="AC21" s="3">
        <v>2.3654200000000001E-5</v>
      </c>
      <c r="AD21" s="3">
        <v>0.108182</v>
      </c>
      <c r="AE21" s="3">
        <v>3.2546699999999998E-5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x14ac:dyDescent="0.25">
      <c r="A22" t="s">
        <v>2</v>
      </c>
      <c r="B22" s="3">
        <v>1.97139E-10</v>
      </c>
      <c r="C22" s="3">
        <v>1.18219E-9</v>
      </c>
      <c r="D22" s="3">
        <v>0.24238599999999999</v>
      </c>
      <c r="E22" s="3">
        <v>1.6677700000000001E-5</v>
      </c>
      <c r="F22" s="3">
        <v>0.10917200000000001</v>
      </c>
      <c r="G22" s="3">
        <v>3.6282599999999997E-5</v>
      </c>
      <c r="H22" s="3">
        <v>1.62479E-12</v>
      </c>
      <c r="I22" s="3">
        <v>1.6324000000000001E-9</v>
      </c>
      <c r="J22" s="3">
        <v>0.35160200000000003</v>
      </c>
      <c r="K22" s="3">
        <v>1.1535999999999999E-5</v>
      </c>
      <c r="L22" s="3">
        <v>9.5520999999999995E-2</v>
      </c>
      <c r="M22" s="3">
        <v>3.8928599999999999E-5</v>
      </c>
      <c r="N22" s="3">
        <v>6.01679E-11</v>
      </c>
      <c r="O22" s="3">
        <v>1.4211100000000001E-9</v>
      </c>
      <c r="P22" s="3">
        <v>0.272059</v>
      </c>
      <c r="Q22" s="3">
        <v>1.49698E-5</v>
      </c>
      <c r="R22" s="3">
        <v>0.10065</v>
      </c>
      <c r="S22" s="3">
        <v>3.7812999999999999E-5</v>
      </c>
      <c r="T22" s="3">
        <v>1.32168E-10</v>
      </c>
      <c r="U22" s="3">
        <v>1.46736E-9</v>
      </c>
      <c r="V22" s="3">
        <v>0.26587499999999997</v>
      </c>
      <c r="W22" s="3">
        <v>1.5194000000000001E-5</v>
      </c>
      <c r="X22" s="3">
        <v>9.5900600000000003E-2</v>
      </c>
      <c r="Y22" s="3">
        <v>4.0507999999999999E-5</v>
      </c>
      <c r="Z22" s="3">
        <v>6.1503300000000002E-10</v>
      </c>
      <c r="AA22" s="3">
        <v>1.4995E-9</v>
      </c>
      <c r="AB22" s="3">
        <v>0.167765</v>
      </c>
      <c r="AC22" s="3">
        <v>2.3571399999999999E-5</v>
      </c>
      <c r="AD22" s="3">
        <v>0.10219499999999999</v>
      </c>
      <c r="AE22" s="3">
        <v>3.5547599999999998E-5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x14ac:dyDescent="0.25">
      <c r="A23" t="s">
        <v>3</v>
      </c>
      <c r="B23" s="3">
        <v>2.6693099999999999E-10</v>
      </c>
      <c r="C23" s="3">
        <v>1.28348E-9</v>
      </c>
      <c r="D23" s="3">
        <v>0.19922100000000001</v>
      </c>
      <c r="E23" s="3">
        <v>2.0226800000000001E-5</v>
      </c>
      <c r="F23" s="3">
        <v>0.10179199999999999</v>
      </c>
      <c r="G23" s="3">
        <v>3.73839E-5</v>
      </c>
      <c r="H23" s="3">
        <v>5.9019900000000001E-11</v>
      </c>
      <c r="I23" s="3">
        <v>1.55074E-9</v>
      </c>
      <c r="J23" s="3">
        <v>0.28293200000000002</v>
      </c>
      <c r="K23" s="3">
        <v>1.43833E-5</v>
      </c>
      <c r="L23" s="3">
        <v>9.2982099999999998E-2</v>
      </c>
      <c r="M23" s="3">
        <v>4.2173799999999999E-5</v>
      </c>
      <c r="N23" s="3">
        <v>2.2511399999999999E-10</v>
      </c>
      <c r="O23" s="3">
        <v>1.59529E-9</v>
      </c>
      <c r="P23" s="3">
        <v>0.20941000000000001</v>
      </c>
      <c r="Q23" s="3">
        <v>1.93503E-5</v>
      </c>
      <c r="R23" s="3">
        <v>9.2936699999999997E-2</v>
      </c>
      <c r="S23" s="3">
        <v>4.2370200000000003E-5</v>
      </c>
      <c r="T23" s="3">
        <v>2.3044600000000001E-10</v>
      </c>
      <c r="U23" s="3">
        <v>1.50728E-9</v>
      </c>
      <c r="V23" s="3">
        <v>0.21704599999999999</v>
      </c>
      <c r="W23" s="3">
        <v>1.8910400000000001E-5</v>
      </c>
      <c r="X23" s="3">
        <v>9.3576900000000005E-2</v>
      </c>
      <c r="Y23" s="3">
        <v>4.07524E-5</v>
      </c>
      <c r="Z23" s="3">
        <v>7.8278099999999997E-10</v>
      </c>
      <c r="AA23" s="3">
        <v>1.42161E-9</v>
      </c>
      <c r="AB23" s="3">
        <v>0.15316399999999999</v>
      </c>
      <c r="AC23" s="3">
        <v>2.52855E-5</v>
      </c>
      <c r="AD23" s="3">
        <v>0.10041700000000001</v>
      </c>
      <c r="AE23" s="3">
        <v>3.8010999999999999E-5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x14ac:dyDescent="0.25">
      <c r="A24" t="s">
        <v>4</v>
      </c>
      <c r="B24" s="3">
        <v>2.72429E-10</v>
      </c>
      <c r="C24" s="3">
        <v>1.1789499999999999E-9</v>
      </c>
      <c r="D24" s="3">
        <v>0.21299399999999999</v>
      </c>
      <c r="E24" s="3">
        <v>1.8505E-5</v>
      </c>
      <c r="F24" s="3">
        <v>0.112288</v>
      </c>
      <c r="G24" s="3">
        <v>3.2996300000000001E-5</v>
      </c>
      <c r="H24" s="3">
        <v>9.2117900000000004E-11</v>
      </c>
      <c r="I24" s="3">
        <v>1.4245399999999999E-9</v>
      </c>
      <c r="J24" s="3">
        <v>0.25318800000000002</v>
      </c>
      <c r="K24" s="3">
        <v>1.6083299999999999E-5</v>
      </c>
      <c r="L24" s="3">
        <v>0.103571</v>
      </c>
      <c r="M24" s="3">
        <v>3.5378800000000001E-5</v>
      </c>
      <c r="N24" s="3">
        <v>1.7988400000000001E-10</v>
      </c>
      <c r="O24" s="3">
        <v>1.3903099999999999E-9</v>
      </c>
      <c r="P24" s="3">
        <v>0.23083799999999999</v>
      </c>
      <c r="Q24" s="3">
        <v>1.7712099999999999E-5</v>
      </c>
      <c r="R24" s="3">
        <v>0.102676</v>
      </c>
      <c r="S24" s="3">
        <v>3.6007000000000003E-5</v>
      </c>
      <c r="T24" s="3">
        <v>2.2490299999999999E-10</v>
      </c>
      <c r="U24" s="3">
        <v>1.53746E-9</v>
      </c>
      <c r="V24" s="3">
        <v>0.21778</v>
      </c>
      <c r="W24" s="3">
        <v>1.8330700000000001E-5</v>
      </c>
      <c r="X24" s="3">
        <v>9.6532199999999999E-2</v>
      </c>
      <c r="Y24" s="3">
        <v>3.8047299999999997E-5</v>
      </c>
      <c r="Z24" s="3">
        <v>6.8068900000000005E-10</v>
      </c>
      <c r="AA24" s="3">
        <v>1.59172E-9</v>
      </c>
      <c r="AB24" s="3">
        <v>0.16111900000000001</v>
      </c>
      <c r="AC24" s="3">
        <v>2.39982E-5</v>
      </c>
      <c r="AD24" s="3">
        <v>0.101645</v>
      </c>
      <c r="AE24" s="3">
        <v>3.4666899999999998E-5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x14ac:dyDescent="0.25">
      <c r="A25" t="s">
        <v>5</v>
      </c>
      <c r="B25" s="3">
        <v>3.9237299999999998E-10</v>
      </c>
      <c r="C25" s="3">
        <v>1.3590699999999999E-9</v>
      </c>
      <c r="D25" s="3">
        <v>0.185719</v>
      </c>
      <c r="E25" s="3">
        <v>2.1396500000000001E-5</v>
      </c>
      <c r="F25" s="3">
        <v>0.10559499999999999</v>
      </c>
      <c r="G25" s="3">
        <v>3.4326699999999998E-5</v>
      </c>
      <c r="H25" s="3">
        <v>1.4537900000000001E-10</v>
      </c>
      <c r="I25" s="3">
        <v>1.6224999999999999E-9</v>
      </c>
      <c r="J25" s="3">
        <v>0.232294</v>
      </c>
      <c r="K25" s="3">
        <v>1.72506E-5</v>
      </c>
      <c r="L25" s="3">
        <v>9.7581899999999999E-2</v>
      </c>
      <c r="M25" s="3">
        <v>3.6174100000000003E-5</v>
      </c>
      <c r="N25" s="3">
        <v>2.0198099999999999E-10</v>
      </c>
      <c r="O25" s="3">
        <v>1.5222600000000001E-9</v>
      </c>
      <c r="P25" s="3">
        <v>0.22007099999999999</v>
      </c>
      <c r="Q25" s="3">
        <v>1.82085E-5</v>
      </c>
      <c r="R25" s="3">
        <v>9.68749E-2</v>
      </c>
      <c r="S25" s="3">
        <v>3.8104700000000001E-5</v>
      </c>
      <c r="T25" s="3">
        <v>2.70573E-10</v>
      </c>
      <c r="U25" s="3">
        <v>1.60363E-9</v>
      </c>
      <c r="V25" s="3">
        <v>0.22184000000000001</v>
      </c>
      <c r="W25" s="3">
        <v>1.8388300000000001E-5</v>
      </c>
      <c r="X25" s="3">
        <v>9.4635499999999997E-2</v>
      </c>
      <c r="Y25" s="3">
        <v>3.8963600000000001E-5</v>
      </c>
      <c r="Z25" s="3">
        <v>4.1617699999999998E-10</v>
      </c>
      <c r="AA25" s="3">
        <v>1.63994E-9</v>
      </c>
      <c r="AB25" s="3">
        <v>0.18507999999999999</v>
      </c>
      <c r="AC25" s="3">
        <v>2.1361399999999998E-5</v>
      </c>
      <c r="AD25" s="3">
        <v>9.8859500000000003E-2</v>
      </c>
      <c r="AE25" s="3">
        <v>3.5803300000000003E-5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x14ac:dyDescent="0.25">
      <c r="A26" t="s">
        <v>6</v>
      </c>
      <c r="B26" s="3">
        <v>3.9764699999999999E-10</v>
      </c>
      <c r="C26" s="3">
        <v>1.13925E-9</v>
      </c>
      <c r="D26" s="3">
        <v>0.18318100000000001</v>
      </c>
      <c r="E26" s="3">
        <v>2.20156E-5</v>
      </c>
      <c r="F26" s="3">
        <v>0.10821600000000001</v>
      </c>
      <c r="G26" s="3">
        <v>3.5983199999999998E-5</v>
      </c>
      <c r="H26" s="3">
        <v>7.0233300000000004E-11</v>
      </c>
      <c r="I26" s="3">
        <v>1.57635E-9</v>
      </c>
      <c r="J26" s="3">
        <v>0.29418</v>
      </c>
      <c r="K26" s="3">
        <v>1.38734E-5</v>
      </c>
      <c r="L26" s="3">
        <v>9.5159099999999996E-2</v>
      </c>
      <c r="M26" s="3">
        <v>4.1177699999999997E-5</v>
      </c>
      <c r="N26" s="3">
        <v>1.88103E-10</v>
      </c>
      <c r="O26" s="3">
        <v>1.49308E-9</v>
      </c>
      <c r="P26" s="3">
        <v>0.22822799999999999</v>
      </c>
      <c r="Q26" s="3">
        <v>1.76168E-5</v>
      </c>
      <c r="R26" s="3">
        <v>9.5170099999999994E-2</v>
      </c>
      <c r="S26" s="3">
        <v>4.0957300000000002E-5</v>
      </c>
      <c r="T26" s="3">
        <v>2.42682E-10</v>
      </c>
      <c r="U26" s="3">
        <v>1.4191800000000001E-9</v>
      </c>
      <c r="V26" s="3">
        <v>0.23422399999999999</v>
      </c>
      <c r="W26" s="3">
        <v>1.7064599999999999E-5</v>
      </c>
      <c r="X26" s="3">
        <v>0.103675</v>
      </c>
      <c r="Y26" s="3">
        <v>3.5949499999999999E-5</v>
      </c>
      <c r="Z26" s="3">
        <v>5.4187400000000005E-10</v>
      </c>
      <c r="AA26" s="3">
        <v>1.2931800000000001E-9</v>
      </c>
      <c r="AB26" s="3">
        <v>0.165576</v>
      </c>
      <c r="AC26" s="3">
        <v>2.3953800000000001E-5</v>
      </c>
      <c r="AD26" s="3">
        <v>0.108934</v>
      </c>
      <c r="AE26" s="3">
        <v>3.3428099999999999E-5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x14ac:dyDescent="0.25">
      <c r="A27" t="s">
        <v>7</v>
      </c>
      <c r="B27" s="3">
        <v>2.9703200000000002E-10</v>
      </c>
      <c r="C27" s="3">
        <v>1.38318E-9</v>
      </c>
      <c r="D27" s="3">
        <v>0.195297</v>
      </c>
      <c r="E27" s="3">
        <v>2.04738E-5</v>
      </c>
      <c r="F27" s="3">
        <v>0.102675</v>
      </c>
      <c r="G27" s="3">
        <v>3.6222E-5</v>
      </c>
      <c r="H27" s="3">
        <v>2.9861600000000002E-10</v>
      </c>
      <c r="I27" s="3">
        <v>1.73752E-9</v>
      </c>
      <c r="J27" s="3">
        <v>0.185086</v>
      </c>
      <c r="K27" s="3">
        <v>2.2036799999999999E-5</v>
      </c>
      <c r="L27" s="3">
        <v>9.2033199999999996E-2</v>
      </c>
      <c r="M27" s="3">
        <v>4.1641799999999998E-5</v>
      </c>
      <c r="N27" s="3">
        <v>5.4902399999999996E-10</v>
      </c>
      <c r="O27" s="3">
        <v>1.7416000000000001E-9</v>
      </c>
      <c r="P27" s="3">
        <v>0.15906899999999999</v>
      </c>
      <c r="Q27" s="3">
        <v>2.53022E-5</v>
      </c>
      <c r="R27" s="3">
        <v>9.4514200000000007E-2</v>
      </c>
      <c r="S27" s="3">
        <v>4.14508E-5</v>
      </c>
      <c r="T27" s="3">
        <v>3.3997899999999999E-10</v>
      </c>
      <c r="U27" s="3">
        <v>1.68427E-9</v>
      </c>
      <c r="V27" s="3">
        <v>0.195742</v>
      </c>
      <c r="W27" s="3">
        <v>2.1094499999999999E-5</v>
      </c>
      <c r="X27" s="3">
        <v>9.1704400000000005E-2</v>
      </c>
      <c r="Y27" s="3">
        <v>4.1894599999999997E-5</v>
      </c>
      <c r="Z27" s="3">
        <v>4.5673900000000001E-10</v>
      </c>
      <c r="AA27" s="3">
        <v>1.8123E-9</v>
      </c>
      <c r="AB27" s="3">
        <v>0.19977</v>
      </c>
      <c r="AC27" s="3">
        <v>1.96036E-5</v>
      </c>
      <c r="AD27" s="3">
        <v>8.7534799999999996E-2</v>
      </c>
      <c r="AE27" s="3">
        <v>4.1407099999999999E-5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x14ac:dyDescent="0.25">
      <c r="A28" t="s">
        <v>8</v>
      </c>
      <c r="B28" s="3">
        <v>1.87322E-10</v>
      </c>
      <c r="C28" s="3">
        <v>1.12626E-9</v>
      </c>
      <c r="D28" s="3">
        <v>0.23916699999999999</v>
      </c>
      <c r="E28" s="3">
        <v>1.6834299999999999E-5</v>
      </c>
      <c r="F28" s="3">
        <v>0.11429300000000001</v>
      </c>
      <c r="G28" s="3">
        <v>3.3071000000000002E-5</v>
      </c>
      <c r="H28" s="3">
        <v>1.5899300000000001E-10</v>
      </c>
      <c r="I28" s="3">
        <v>1.0380499999999999E-9</v>
      </c>
      <c r="J28" s="3">
        <v>0.22436400000000001</v>
      </c>
      <c r="K28" s="3">
        <v>1.81109E-5</v>
      </c>
      <c r="L28" s="3">
        <v>0.114347</v>
      </c>
      <c r="M28" s="3">
        <v>3.3655999999999998E-5</v>
      </c>
      <c r="N28" s="3">
        <v>2.26175E-10</v>
      </c>
      <c r="O28" s="3">
        <v>1.2705499999999999E-9</v>
      </c>
      <c r="P28" s="3">
        <v>0.22892699999999999</v>
      </c>
      <c r="Q28" s="3">
        <v>1.7599099999999999E-5</v>
      </c>
      <c r="R28" s="3">
        <v>0.112555</v>
      </c>
      <c r="S28" s="3">
        <v>3.3326800000000001E-5</v>
      </c>
      <c r="T28" s="3">
        <v>2.2375700000000001E-10</v>
      </c>
      <c r="U28" s="3">
        <v>1.1759099999999999E-9</v>
      </c>
      <c r="V28" s="3">
        <v>0.26351599999999997</v>
      </c>
      <c r="W28" s="3">
        <v>1.66757E-5</v>
      </c>
      <c r="X28" s="3">
        <v>0.118003</v>
      </c>
      <c r="Y28" s="3">
        <v>3.1043700000000002E-5</v>
      </c>
      <c r="Z28" s="3">
        <v>5.6908099999999997E-10</v>
      </c>
      <c r="AA28" s="3">
        <v>1.27888E-9</v>
      </c>
      <c r="AB28" s="3">
        <v>0.16361000000000001</v>
      </c>
      <c r="AC28" s="3">
        <v>2.4015800000000001E-5</v>
      </c>
      <c r="AD28" s="3">
        <v>0.11101</v>
      </c>
      <c r="AE28" s="3">
        <v>3.2481599999999997E-5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x14ac:dyDescent="0.25">
      <c r="B29" s="2">
        <f>AVERAGE(B20:B28)*1000000000</f>
        <v>0.24865360000000003</v>
      </c>
      <c r="C29" s="2">
        <f>AVERAGE(C20:C28)*1000000000</f>
        <v>1.2786322222222224</v>
      </c>
      <c r="D29" s="2">
        <f>AVERAGE(D20:D28)</f>
        <v>0.22099944444444442</v>
      </c>
      <c r="E29" s="2">
        <f>AVERAGE(E20:E28)*1000000</f>
        <v>18.640766666666668</v>
      </c>
      <c r="F29" s="2">
        <f>AVERAGE(F20:F28)</f>
        <v>0.10735044444444443</v>
      </c>
      <c r="G29" s="2">
        <f>AVERAGE(G20:G28)*1000000</f>
        <v>35.667922222222217</v>
      </c>
      <c r="H29" s="2">
        <f>AVERAGE(H20:H28)*1000000000</f>
        <v>0.10356508777777779</v>
      </c>
      <c r="I29" s="2">
        <f>AVERAGE(I20:I28)*1000000000</f>
        <v>1.4936788888888888</v>
      </c>
      <c r="J29" s="2">
        <f>AVERAGE(J20:J28)</f>
        <v>0.2723342222222222</v>
      </c>
      <c r="K29" s="2">
        <f>AVERAGE(K20:K28)*1000000</f>
        <v>15.647788888888888</v>
      </c>
      <c r="L29" s="2">
        <f>AVERAGE(L20:L28)</f>
        <v>0.10039636666666668</v>
      </c>
      <c r="M29" s="2">
        <f>AVERAGE(M20:M28)*1000000</f>
        <v>37.356333333333332</v>
      </c>
      <c r="N29" s="2">
        <f>AVERAGE(N20:N28)*1000000000</f>
        <v>0.22161698888888887</v>
      </c>
      <c r="O29" s="2">
        <f>AVERAGE(O20:O28)*1000000000</f>
        <v>1.4827511111111114</v>
      </c>
      <c r="P29" s="2">
        <f>AVERAGE(P20:P28)</f>
        <v>0.2308871111111111</v>
      </c>
      <c r="Q29" s="2">
        <f>AVERAGE(Q20:Q28)*1000000</f>
        <v>18.101466666666667</v>
      </c>
      <c r="R29" s="2">
        <f>AVERAGE(R20:R28)</f>
        <v>0.10028797777777777</v>
      </c>
      <c r="S29" s="2">
        <f>AVERAGE(S20:S28)*1000000</f>
        <v>38.084822222222229</v>
      </c>
      <c r="T29" s="2">
        <f>AVERAGE(T20:T28)*1000000000</f>
        <v>0.24094699999999999</v>
      </c>
      <c r="U29" s="2">
        <f>AVERAGE(U20:U28)*1000000000</f>
        <v>1.5245366666666667</v>
      </c>
      <c r="V29" s="2">
        <f>AVERAGE(V20:V28)</f>
        <v>0.2304937777777778</v>
      </c>
      <c r="W29" s="2">
        <f>AVERAGE(W20:W28)*1000000</f>
        <v>17.832344444444445</v>
      </c>
      <c r="X29" s="2">
        <f>AVERAGE(X20:X28)</f>
        <v>9.8378566666666667E-2</v>
      </c>
      <c r="Y29" s="2">
        <f>AVERAGE(Y20:Y28)*1000000</f>
        <v>38.086499999999994</v>
      </c>
      <c r="Z29" s="2">
        <f>AVERAGE(Z20:Z28)*1000000000</f>
        <v>0.56888555555555564</v>
      </c>
      <c r="AA29" s="2">
        <f>AVERAGE(AA20:AA28)*1000000000</f>
        <v>1.5401422222222223</v>
      </c>
      <c r="AB29" s="2">
        <f>AVERAGE(AB20:AB28)</f>
        <v>0.17412577777777777</v>
      </c>
      <c r="AC29" s="2">
        <f>AVERAGE(AC20:AC28)*1000000</f>
        <v>22.737966666666669</v>
      </c>
      <c r="AD29" s="2">
        <f>AVERAGE(AD20:AD28)</f>
        <v>0.10115723333333333</v>
      </c>
      <c r="AE29" s="2">
        <f>AVERAGE(AE20:AE28)*1000000</f>
        <v>35.681199999999997</v>
      </c>
    </row>
    <row r="30" spans="1:68" x14ac:dyDescent="0.25">
      <c r="B30" s="2">
        <f>STDEV(B20:B28)*1000000000</f>
        <v>0.10793945401376644</v>
      </c>
      <c r="C30" s="2">
        <f>STDEV(C20:C28)*1000000000</f>
        <v>0.12647606075635198</v>
      </c>
      <c r="D30" s="2">
        <f>STDEV(D20:D28)</f>
        <v>3.7895988307178143E-2</v>
      </c>
      <c r="E30" s="2">
        <f>STDEV(E20:E28)*1000000</f>
        <v>2.6736394324964614</v>
      </c>
      <c r="F30" s="2">
        <f>STDEV(F20:F28)</f>
        <v>4.1761895643969271E-3</v>
      </c>
      <c r="G30" s="2">
        <f>STDEV(G20:G28)*1000000</f>
        <v>2.6286160597250485</v>
      </c>
      <c r="H30" s="2">
        <f>STDEV(H20:H28)*1000000000</f>
        <v>8.8293415566376446E-2</v>
      </c>
      <c r="I30" s="2">
        <f>STDEV(I20:I28)*1000000000</f>
        <v>0.20564224295146927</v>
      </c>
      <c r="J30" s="2">
        <f>STDEV(J20:J28)</f>
        <v>5.7957693485804596E-2</v>
      </c>
      <c r="K30" s="2">
        <f>STDEV(K20:K28)*1000000</f>
        <v>3.2177379377617306</v>
      </c>
      <c r="L30" s="2">
        <f>STDEV(L20:L28)</f>
        <v>7.6547882829964692E-3</v>
      </c>
      <c r="M30" s="2">
        <f>STDEV(M20:M28)*1000000</f>
        <v>3.7241323053162327</v>
      </c>
      <c r="N30" s="2">
        <f>STDEV(N20:N28)*1000000000</f>
        <v>0.13262370603789544</v>
      </c>
      <c r="O30" s="2">
        <f>STDEV(O20:O28)*1000000000</f>
        <v>0.15109401125164135</v>
      </c>
      <c r="P30" s="2">
        <f>STDEV(P20:P28)</f>
        <v>4.0295410323151176E-2</v>
      </c>
      <c r="Q30" s="2">
        <f>STDEV(Q20:Q28)*1000000</f>
        <v>3.1613350704251522</v>
      </c>
      <c r="R30" s="2">
        <f>STDEV(R20:R28)</f>
        <v>7.6196830491461033E-3</v>
      </c>
      <c r="S30" s="2">
        <f>STDEV(S20:S28)*1000000</f>
        <v>3.2678535580629138</v>
      </c>
      <c r="T30" s="2">
        <f>STDEV(T20:T28)*1000000000</f>
        <v>5.7036977812643608E-2</v>
      </c>
      <c r="U30" s="2">
        <f>STDEV(U20:U28)*1000000000</f>
        <v>0.16144785404272186</v>
      </c>
      <c r="V30" s="2">
        <f>STDEV(V20:V28)</f>
        <v>2.2819308418408391E-2</v>
      </c>
      <c r="W30" s="2">
        <f>STDEV(W20:W28)*1000000</f>
        <v>1.6761449438451848</v>
      </c>
      <c r="X30" s="2">
        <f>STDEV(X20:X28)</f>
        <v>8.2539736353165055E-3</v>
      </c>
      <c r="Y30" s="2">
        <f>STDEV(Y20:Y28)*1000000</f>
        <v>3.577891296909395</v>
      </c>
      <c r="Z30" s="2">
        <f>STDEV(Z20:Z28)*1000000000</f>
        <v>0.12235012796796649</v>
      </c>
      <c r="AA30" s="2">
        <f>STDEV(AA20:AA28)*1000000000</f>
        <v>0.20265334026224299</v>
      </c>
      <c r="AB30" s="2">
        <f>STDEV(AB20:AB28)</f>
        <v>1.8095170977209481E-2</v>
      </c>
      <c r="AC30" s="2">
        <f>STDEV(AC20:AC28)*1000000</f>
        <v>2.1498630107520809</v>
      </c>
      <c r="AD30" s="2">
        <f>STDEV(AD20:AD28)</f>
        <v>7.8281156595952257E-3</v>
      </c>
      <c r="AE30" s="2">
        <f>STDEV(AE20:AE28)*1000000</f>
        <v>2.8904937731294291</v>
      </c>
    </row>
    <row r="34" spans="1:39" x14ac:dyDescent="0.25"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J34">
        <v>0.24865360000000003</v>
      </c>
      <c r="K34">
        <v>1.2786322222222224</v>
      </c>
      <c r="L34" s="1">
        <v>0.22099944444444442</v>
      </c>
      <c r="M34">
        <v>18.640766666666668</v>
      </c>
      <c r="N34">
        <v>0.10735044444444443</v>
      </c>
      <c r="O34">
        <v>35.667922222222217</v>
      </c>
      <c r="P34">
        <v>0.10356508777777779</v>
      </c>
      <c r="Q34">
        <v>1.4936788888888888</v>
      </c>
      <c r="R34">
        <v>0.2723342222222222</v>
      </c>
      <c r="S34">
        <v>15.647788888888888</v>
      </c>
      <c r="T34">
        <v>0.10039636666666668</v>
      </c>
      <c r="U34">
        <v>37.356333333333332</v>
      </c>
      <c r="V34">
        <v>0.22161698888888887</v>
      </c>
      <c r="W34">
        <v>1.4827511111111114</v>
      </c>
      <c r="X34">
        <v>0.2308871111111111</v>
      </c>
      <c r="Y34">
        <v>18.101466666666667</v>
      </c>
      <c r="Z34">
        <v>0.10028797777777777</v>
      </c>
      <c r="AA34">
        <v>38.084822222222229</v>
      </c>
      <c r="AB34">
        <v>0.24094699999999999</v>
      </c>
      <c r="AC34">
        <v>1.5245366666666667</v>
      </c>
      <c r="AD34">
        <v>0.2304937777777778</v>
      </c>
      <c r="AE34">
        <v>17.832344444444445</v>
      </c>
      <c r="AF34">
        <v>9.8378566666666667E-2</v>
      </c>
      <c r="AG34">
        <v>38.086499999999994</v>
      </c>
      <c r="AH34">
        <v>0.56888555555555564</v>
      </c>
      <c r="AI34">
        <v>1.5401422222222223</v>
      </c>
      <c r="AJ34">
        <v>0.17412577777777777</v>
      </c>
      <c r="AK34">
        <v>22.737966666666669</v>
      </c>
      <c r="AL34">
        <v>0.10115723333333333</v>
      </c>
      <c r="AM34">
        <v>35.681199999999997</v>
      </c>
    </row>
    <row r="35" spans="1:39" x14ac:dyDescent="0.25">
      <c r="A35" t="s">
        <v>15</v>
      </c>
      <c r="B35" t="s">
        <v>16</v>
      </c>
      <c r="C35" s="2">
        <f t="shared" ref="C35:H35" si="2">TTEST(B20:B28,H20:H28,2,1)</f>
        <v>5.8504607658288847E-3</v>
      </c>
      <c r="D35" s="2">
        <f t="shared" si="2"/>
        <v>1.4366548867645773E-2</v>
      </c>
      <c r="E35" s="2">
        <f t="shared" si="2"/>
        <v>3.8914053602593861E-2</v>
      </c>
      <c r="F35" s="2">
        <f t="shared" si="2"/>
        <v>4.0670662893851135E-2</v>
      </c>
      <c r="G35" s="2">
        <f t="shared" si="2"/>
        <v>6.1165774837399038E-3</v>
      </c>
      <c r="H35" s="2">
        <f t="shared" si="2"/>
        <v>0.21163635275444484</v>
      </c>
      <c r="J35">
        <v>0.10793945401376644</v>
      </c>
      <c r="K35">
        <v>0.12647606075635198</v>
      </c>
      <c r="L35" s="1">
        <v>3.7895988307178143E-2</v>
      </c>
      <c r="M35">
        <v>2.6736394324964614</v>
      </c>
      <c r="N35">
        <v>4.1761895643969271E-3</v>
      </c>
      <c r="O35">
        <v>2.6286160597250485</v>
      </c>
      <c r="P35">
        <v>8.8293415566376446E-2</v>
      </c>
      <c r="Q35">
        <v>0.20564224295146927</v>
      </c>
      <c r="R35">
        <v>5.7957693485804596E-2</v>
      </c>
      <c r="S35">
        <v>3.2177379377617306</v>
      </c>
      <c r="T35">
        <v>7.6547882829964692E-3</v>
      </c>
      <c r="U35">
        <v>3.7241323053162327</v>
      </c>
      <c r="V35">
        <v>0.13262370603789544</v>
      </c>
      <c r="W35">
        <v>0.15109401125164135</v>
      </c>
      <c r="X35">
        <v>4.0295410323151176E-2</v>
      </c>
      <c r="Y35">
        <v>3.1613350704251522</v>
      </c>
      <c r="Z35">
        <v>7.6196830491461033E-3</v>
      </c>
      <c r="AA35">
        <v>3.2678535580629138</v>
      </c>
      <c r="AB35">
        <v>5.7036977812643608E-2</v>
      </c>
      <c r="AC35">
        <v>0.16144785404272186</v>
      </c>
      <c r="AD35">
        <v>2.2819308418408391E-2</v>
      </c>
      <c r="AE35">
        <v>1.6761449438451848</v>
      </c>
      <c r="AF35">
        <v>8.2539736353165055E-3</v>
      </c>
      <c r="AG35">
        <v>3.577891296909395</v>
      </c>
      <c r="AH35">
        <v>0.12235012796796649</v>
      </c>
      <c r="AI35">
        <v>0.20265334026224299</v>
      </c>
      <c r="AJ35">
        <v>1.8095170977209481E-2</v>
      </c>
      <c r="AK35">
        <v>2.1498630107520809</v>
      </c>
      <c r="AL35">
        <v>7.8281156595952257E-3</v>
      </c>
      <c r="AM35">
        <v>2.8904937731294291</v>
      </c>
    </row>
    <row r="36" spans="1:39" x14ac:dyDescent="0.25">
      <c r="B36" t="s">
        <v>17</v>
      </c>
      <c r="C36" s="2">
        <f t="shared" ref="C36:H36" si="3">TTEST(B20:B28,N20:N28,2,1)</f>
        <v>0.60153328456440724</v>
      </c>
      <c r="D36" s="2">
        <f t="shared" si="3"/>
        <v>1.935054925847427E-3</v>
      </c>
      <c r="E36" s="2">
        <f t="shared" si="3"/>
        <v>0.2722609465823001</v>
      </c>
      <c r="F36" s="2">
        <f t="shared" si="3"/>
        <v>0.55539653379105514</v>
      </c>
      <c r="G36" s="2">
        <f t="shared" si="3"/>
        <v>4.6521330306674748E-3</v>
      </c>
      <c r="H36" s="2">
        <f t="shared" si="3"/>
        <v>2.4399574907533198E-2</v>
      </c>
      <c r="L36" s="1"/>
    </row>
    <row r="37" spans="1:39" x14ac:dyDescent="0.25">
      <c r="B37" t="s">
        <v>18</v>
      </c>
      <c r="C37" s="2">
        <f t="shared" ref="C37:H37" si="4">TTEST(B20:B28,T20:T28,2,1)</f>
        <v>0.84212152379697236</v>
      </c>
      <c r="D37" s="2">
        <f t="shared" si="4"/>
        <v>4.8380646173160058E-5</v>
      </c>
      <c r="E37" s="2">
        <f t="shared" si="4"/>
        <v>0.4778201205266176</v>
      </c>
      <c r="F37" s="2">
        <f t="shared" si="4"/>
        <v>0.373710970145267</v>
      </c>
      <c r="G37" s="2">
        <f t="shared" si="4"/>
        <v>1.636734921273516E-3</v>
      </c>
      <c r="H37" s="2">
        <f t="shared" si="4"/>
        <v>3.0589615127342387E-2</v>
      </c>
      <c r="L37" s="1"/>
    </row>
    <row r="38" spans="1:39" x14ac:dyDescent="0.25">
      <c r="B38" t="s">
        <v>19</v>
      </c>
      <c r="C38" s="2">
        <f t="shared" ref="C38:H38" si="5">TTEST(B20:B28,Z20:Z28,2,1)</f>
        <v>4.572119263748307E-4</v>
      </c>
      <c r="D38" s="2">
        <f t="shared" si="5"/>
        <v>2.8867334461565169E-4</v>
      </c>
      <c r="E38" s="2">
        <f t="shared" si="5"/>
        <v>4.2211419662144794E-3</v>
      </c>
      <c r="F38" s="2">
        <f t="shared" si="5"/>
        <v>3.3424093207751952E-3</v>
      </c>
      <c r="G38" s="2">
        <f t="shared" si="5"/>
        <v>1.3292180804573046E-2</v>
      </c>
      <c r="H38" s="2">
        <f t="shared" si="5"/>
        <v>0.98842378522139973</v>
      </c>
      <c r="L38" s="1"/>
      <c r="N38" t="s">
        <v>15</v>
      </c>
      <c r="O38" t="s">
        <v>22</v>
      </c>
      <c r="P38" t="s">
        <v>16</v>
      </c>
      <c r="Q38" t="s">
        <v>23</v>
      </c>
      <c r="R38" t="s">
        <v>17</v>
      </c>
      <c r="S38" t="s">
        <v>24</v>
      </c>
      <c r="T38" t="s">
        <v>18</v>
      </c>
      <c r="U38" t="s">
        <v>25</v>
      </c>
      <c r="V38" t="s">
        <v>19</v>
      </c>
      <c r="W38" t="s">
        <v>26</v>
      </c>
      <c r="X38" t="s">
        <v>27</v>
      </c>
      <c r="Y38" t="s">
        <v>27</v>
      </c>
      <c r="AB38" t="s">
        <v>20</v>
      </c>
      <c r="AC38" t="s">
        <v>21</v>
      </c>
      <c r="AD38" t="s">
        <v>11</v>
      </c>
      <c r="AE38" t="s">
        <v>12</v>
      </c>
      <c r="AF38" t="s">
        <v>13</v>
      </c>
      <c r="AG38" t="s">
        <v>14</v>
      </c>
      <c r="AH38" t="s">
        <v>29</v>
      </c>
      <c r="AI38" t="s">
        <v>30</v>
      </c>
      <c r="AJ38" t="s">
        <v>31</v>
      </c>
      <c r="AK38" t="s">
        <v>32</v>
      </c>
      <c r="AL38" t="s">
        <v>33</v>
      </c>
      <c r="AM38" t="s">
        <v>34</v>
      </c>
    </row>
    <row r="39" spans="1:39" x14ac:dyDescent="0.25">
      <c r="C39" s="2"/>
      <c r="D39" s="2"/>
      <c r="E39" s="2"/>
      <c r="F39" s="2"/>
      <c r="G39" s="2"/>
      <c r="H39" s="2"/>
      <c r="L39" s="1"/>
      <c r="M39" t="s">
        <v>28</v>
      </c>
      <c r="N39">
        <v>0.24865360000000003</v>
      </c>
      <c r="O39">
        <v>0.10793945401376644</v>
      </c>
      <c r="P39">
        <v>0.10356508777777779</v>
      </c>
      <c r="Q39">
        <v>8.8293415566376446E-2</v>
      </c>
      <c r="R39">
        <v>0.22161698888888887</v>
      </c>
      <c r="S39">
        <v>0.13262370603789544</v>
      </c>
      <c r="T39">
        <v>0.24094699999999999</v>
      </c>
      <c r="U39">
        <v>5.7036977812643608E-2</v>
      </c>
      <c r="V39">
        <v>0.56888555555555564</v>
      </c>
      <c r="W39">
        <v>0.12235012796796649</v>
      </c>
      <c r="X39">
        <v>0.33395244444444439</v>
      </c>
      <c r="Y39">
        <v>4.5656535280042633E-2</v>
      </c>
      <c r="AA39" t="s">
        <v>15</v>
      </c>
      <c r="AB39">
        <v>0.24865360000000003</v>
      </c>
      <c r="AC39">
        <v>1.2786322222222224</v>
      </c>
      <c r="AD39" s="1">
        <v>0.22099944444444442</v>
      </c>
      <c r="AE39">
        <v>18.640766666666668</v>
      </c>
      <c r="AF39">
        <v>0.10735044444444443</v>
      </c>
      <c r="AG39">
        <v>35.667922222222217</v>
      </c>
      <c r="AH39">
        <v>0.10793945401376644</v>
      </c>
      <c r="AI39">
        <v>0.12647606075635198</v>
      </c>
      <c r="AJ39" s="1">
        <v>3.7895988307178143E-2</v>
      </c>
      <c r="AK39">
        <v>2.6736394324964614</v>
      </c>
      <c r="AL39">
        <v>4.1761895643969271E-3</v>
      </c>
      <c r="AM39">
        <v>2.6286160597250485</v>
      </c>
    </row>
    <row r="40" spans="1:39" x14ac:dyDescent="0.25">
      <c r="C40" s="2"/>
      <c r="D40" s="2"/>
      <c r="E40" s="2"/>
      <c r="F40" s="2"/>
      <c r="G40" s="2"/>
      <c r="H40" s="2"/>
      <c r="L40" s="1"/>
      <c r="N40">
        <v>1.2786322222222224</v>
      </c>
      <c r="O40">
        <v>0.12647606075635198</v>
      </c>
      <c r="P40">
        <v>1.4936788888888888</v>
      </c>
      <c r="Q40">
        <v>0.20564224295146927</v>
      </c>
      <c r="R40">
        <v>1.4827511111111114</v>
      </c>
      <c r="S40">
        <v>0.15109401125164135</v>
      </c>
      <c r="T40">
        <v>1.5245366666666667</v>
      </c>
      <c r="U40">
        <v>0.16144785404272186</v>
      </c>
      <c r="V40">
        <v>1.5401422222222223</v>
      </c>
      <c r="W40">
        <v>0.20265334026224299</v>
      </c>
      <c r="X40">
        <v>1.6172177777777779</v>
      </c>
      <c r="Y40">
        <v>0.16865093371945628</v>
      </c>
    </row>
    <row r="41" spans="1:39" x14ac:dyDescent="0.25">
      <c r="A41" t="s">
        <v>16</v>
      </c>
      <c r="B41" t="s">
        <v>17</v>
      </c>
      <c r="C41" s="2">
        <f t="shared" ref="C41:H41" si="6">TTEST(H20:H28,N20:N28,2,1)</f>
        <v>6.515406566802431E-4</v>
      </c>
      <c r="D41" s="2">
        <f t="shared" si="6"/>
        <v>0.84826998505414264</v>
      </c>
      <c r="E41" s="2">
        <f t="shared" si="6"/>
        <v>4.7295113161500681E-2</v>
      </c>
      <c r="F41" s="2">
        <f t="shared" si="6"/>
        <v>1.5162962490730127E-2</v>
      </c>
      <c r="G41" s="2">
        <f t="shared" si="6"/>
        <v>0.93830667761338371</v>
      </c>
      <c r="H41" s="2">
        <f t="shared" si="6"/>
        <v>0.20414576399519049</v>
      </c>
      <c r="L41" s="1"/>
      <c r="N41" s="1">
        <v>0.22099944444444442</v>
      </c>
      <c r="O41" s="1">
        <v>3.7895988307178143E-2</v>
      </c>
      <c r="P41">
        <v>0.2723342222222222</v>
      </c>
      <c r="Q41">
        <v>5.7957693485804596E-2</v>
      </c>
      <c r="R41">
        <v>0.2308871111111111</v>
      </c>
      <c r="S41">
        <v>4.0295410323151176E-2</v>
      </c>
      <c r="T41">
        <v>0.2304937777777778</v>
      </c>
      <c r="U41">
        <v>2.2819308418408391E-2</v>
      </c>
      <c r="V41">
        <v>0.17412577777777777</v>
      </c>
      <c r="W41">
        <v>1.8095170977209481E-2</v>
      </c>
      <c r="X41">
        <v>0.21883766666666668</v>
      </c>
      <c r="Y41">
        <v>1.7240070751014913E-2</v>
      </c>
      <c r="AA41" t="s">
        <v>16</v>
      </c>
      <c r="AB41">
        <v>0.10356508777777779</v>
      </c>
      <c r="AC41">
        <v>1.4936788888888888</v>
      </c>
      <c r="AD41">
        <v>0.2723342222222222</v>
      </c>
      <c r="AE41">
        <v>15.647788888888888</v>
      </c>
      <c r="AF41">
        <v>0.10039636666666668</v>
      </c>
      <c r="AG41">
        <v>37.356333333333332</v>
      </c>
      <c r="AH41">
        <v>8.8293415566376446E-2</v>
      </c>
      <c r="AI41">
        <v>0.20564224295146927</v>
      </c>
      <c r="AJ41">
        <v>5.7957693485804596E-2</v>
      </c>
      <c r="AK41">
        <v>3.2177379377617306</v>
      </c>
      <c r="AL41">
        <v>7.6547882829964692E-3</v>
      </c>
      <c r="AM41">
        <v>3.7241323053162327</v>
      </c>
    </row>
    <row r="42" spans="1:39" x14ac:dyDescent="0.25">
      <c r="B42" t="s">
        <v>18</v>
      </c>
      <c r="C42" s="2">
        <f>TTEST(H20:H28,T20:T28,2,1)</f>
        <v>8.059094815545103E-5</v>
      </c>
      <c r="D42" s="2">
        <f>TTEST(C20:C28,U20:U28,2,1)</f>
        <v>4.8380646173160058E-5</v>
      </c>
      <c r="E42" s="2">
        <f>TTEST(D20:D28,V20:V28,2,1)</f>
        <v>0.4778201205266176</v>
      </c>
      <c r="F42" s="2">
        <f>TTEST(E20:E28,W20:W28,2,1)</f>
        <v>0.373710970145267</v>
      </c>
      <c r="G42" s="2">
        <f>TTEST(F20:F28,X20:X28,2,1)</f>
        <v>1.636734921273516E-3</v>
      </c>
      <c r="H42" s="2">
        <f>TTEST(G20:G28,Y20:Y28,2,1)</f>
        <v>3.0589615127342387E-2</v>
      </c>
      <c r="L42" s="1"/>
      <c r="N42">
        <v>18.640766666666668</v>
      </c>
      <c r="O42">
        <v>2.6736394324964614</v>
      </c>
      <c r="P42">
        <v>15.647788888888888</v>
      </c>
      <c r="Q42">
        <v>3.2177379377617306</v>
      </c>
      <c r="R42">
        <v>18.101466666666667</v>
      </c>
      <c r="S42">
        <v>3.1613350704251522</v>
      </c>
      <c r="T42">
        <v>17.832344444444445</v>
      </c>
      <c r="U42">
        <v>1.6761449438451848</v>
      </c>
      <c r="V42">
        <v>22.737966666666669</v>
      </c>
      <c r="W42">
        <v>2.1498630107520809</v>
      </c>
      <c r="X42">
        <v>18.828533333333336</v>
      </c>
      <c r="Y42">
        <v>1.3232929021951267</v>
      </c>
    </row>
    <row r="43" spans="1:39" x14ac:dyDescent="0.25">
      <c r="B43" t="s">
        <v>19</v>
      </c>
      <c r="C43" s="2">
        <f t="shared" ref="C43:H43" si="7">TTEST(H20:H28,Z20:Z28,2,1)</f>
        <v>6.110759820929713E-5</v>
      </c>
      <c r="D43" s="2">
        <f t="shared" si="7"/>
        <v>0.56522094464238393</v>
      </c>
      <c r="E43" s="2">
        <f t="shared" si="7"/>
        <v>2.5104319385682457E-3</v>
      </c>
      <c r="F43" s="2">
        <f t="shared" si="7"/>
        <v>1.980889741398532E-3</v>
      </c>
      <c r="G43" s="2">
        <f t="shared" si="7"/>
        <v>0.77235206554241409</v>
      </c>
      <c r="H43" s="2">
        <f t="shared" si="7"/>
        <v>0.12999377657734973</v>
      </c>
      <c r="N43">
        <v>0.10735044444444443</v>
      </c>
      <c r="O43">
        <v>4.1761895643969271E-3</v>
      </c>
      <c r="P43">
        <v>0.10039636666666668</v>
      </c>
      <c r="Q43">
        <v>7.6547882829964692E-3</v>
      </c>
      <c r="R43">
        <v>0.10028797777777777</v>
      </c>
      <c r="S43">
        <v>7.6196830491461033E-3</v>
      </c>
      <c r="T43">
        <v>9.8378566666666667E-2</v>
      </c>
      <c r="U43">
        <v>8.2539736353165055E-3</v>
      </c>
      <c r="V43">
        <v>0.10115723333333333</v>
      </c>
      <c r="W43">
        <v>7.8281156595952257E-3</v>
      </c>
      <c r="X43">
        <v>9.9546077777777783E-2</v>
      </c>
      <c r="Y43">
        <v>7.7433361201386863E-3</v>
      </c>
      <c r="AA43" t="s">
        <v>17</v>
      </c>
      <c r="AB43">
        <v>0.22161698888888887</v>
      </c>
      <c r="AC43">
        <v>1.4827511111111114</v>
      </c>
      <c r="AD43">
        <v>0.2308871111111111</v>
      </c>
      <c r="AE43">
        <v>18.101466666666667</v>
      </c>
      <c r="AF43">
        <v>0.10028797777777777</v>
      </c>
      <c r="AG43">
        <v>38.084822222222229</v>
      </c>
      <c r="AH43">
        <v>0.13262370603789544</v>
      </c>
      <c r="AI43">
        <v>0.15109401125164135</v>
      </c>
      <c r="AJ43">
        <v>4.0295410323151176E-2</v>
      </c>
      <c r="AK43">
        <v>3.1613350704251522</v>
      </c>
      <c r="AL43">
        <v>7.6196830491461033E-3</v>
      </c>
      <c r="AM43">
        <v>3.2678535580629138</v>
      </c>
    </row>
    <row r="44" spans="1:39" x14ac:dyDescent="0.25">
      <c r="N44">
        <v>35.667922222222217</v>
      </c>
      <c r="O44">
        <v>2.6286160597250485</v>
      </c>
      <c r="P44">
        <v>37.356333333333332</v>
      </c>
      <c r="Q44">
        <v>3.7241323053162327</v>
      </c>
      <c r="R44">
        <v>38.084822222222229</v>
      </c>
      <c r="S44">
        <v>3.2678535580629138</v>
      </c>
      <c r="T44">
        <v>38.086499999999994</v>
      </c>
      <c r="U44">
        <v>3.577891296909395</v>
      </c>
      <c r="V44">
        <v>35.681199999999997</v>
      </c>
      <c r="W44">
        <v>2.8904937731294291</v>
      </c>
      <c r="X44">
        <v>37.010633333333331</v>
      </c>
      <c r="Y44">
        <v>3.1741161726534215</v>
      </c>
    </row>
    <row r="45" spans="1:39" x14ac:dyDescent="0.25">
      <c r="A45" t="s">
        <v>17</v>
      </c>
      <c r="B45" t="s">
        <v>18</v>
      </c>
      <c r="C45" s="2">
        <f t="shared" ref="C45:H45" si="8">TTEST(N20:N28,T20:T28,2,1)</f>
        <v>0.55790529112129694</v>
      </c>
      <c r="D45" s="2">
        <f t="shared" si="8"/>
        <v>0.43923650294348349</v>
      </c>
      <c r="E45" s="2">
        <f t="shared" si="8"/>
        <v>0.97462657596768187</v>
      </c>
      <c r="F45" s="2">
        <f t="shared" si="8"/>
        <v>0.7152647118638662</v>
      </c>
      <c r="G45" s="2">
        <f t="shared" si="8"/>
        <v>0.39532509273216354</v>
      </c>
      <c r="H45" s="2">
        <f t="shared" si="8"/>
        <v>0.99844042971565916</v>
      </c>
      <c r="AA45" t="s">
        <v>18</v>
      </c>
      <c r="AB45">
        <v>0.24094699999999999</v>
      </c>
      <c r="AC45">
        <v>1.5245366666666667</v>
      </c>
      <c r="AD45">
        <v>0.2304937777777778</v>
      </c>
      <c r="AE45">
        <v>17.832344444444445</v>
      </c>
      <c r="AF45">
        <v>9.8378566666666667E-2</v>
      </c>
      <c r="AG45">
        <v>38.086499999999994</v>
      </c>
      <c r="AH45">
        <v>5.7036977812643608E-2</v>
      </c>
      <c r="AI45">
        <v>0.16144785404272186</v>
      </c>
      <c r="AJ45">
        <v>2.2819308418408391E-2</v>
      </c>
      <c r="AK45">
        <v>1.6761449438451848</v>
      </c>
      <c r="AL45">
        <v>8.2539736353165055E-3</v>
      </c>
      <c r="AM45">
        <v>3.577891296909395</v>
      </c>
    </row>
    <row r="46" spans="1:39" x14ac:dyDescent="0.25">
      <c r="B46" t="s">
        <v>19</v>
      </c>
      <c r="C46" s="2">
        <f t="shared" ref="C46:H46" si="9">TTEST(N20:N28,Z20:Z28,2,1)</f>
        <v>9.2684228115855389E-4</v>
      </c>
      <c r="D46" s="2">
        <f t="shared" si="9"/>
        <v>0.30156959284582907</v>
      </c>
      <c r="E46" s="2">
        <f t="shared" si="9"/>
        <v>3.8730587149985885E-3</v>
      </c>
      <c r="F46" s="2">
        <f t="shared" si="9"/>
        <v>9.7947927098935867E-3</v>
      </c>
      <c r="G46" s="2">
        <f t="shared" si="9"/>
        <v>0.69335023644936222</v>
      </c>
      <c r="H46" s="2">
        <f t="shared" si="9"/>
        <v>1.3068796575999462E-2</v>
      </c>
    </row>
    <row r="47" spans="1:39" x14ac:dyDescent="0.25">
      <c r="AA47" t="s">
        <v>19</v>
      </c>
      <c r="AB47">
        <v>0.56888555555555564</v>
      </c>
      <c r="AC47">
        <v>1.5401422222222223</v>
      </c>
      <c r="AD47">
        <v>0.17412577777777777</v>
      </c>
      <c r="AE47">
        <v>22.737966666666669</v>
      </c>
      <c r="AF47">
        <v>0.10115723333333333</v>
      </c>
      <c r="AG47">
        <v>35.681199999999997</v>
      </c>
      <c r="AH47">
        <v>0.12235012796796649</v>
      </c>
      <c r="AI47">
        <v>0.20265334026224299</v>
      </c>
      <c r="AJ47">
        <v>1.8095170977209481E-2</v>
      </c>
      <c r="AK47">
        <v>2.1498630107520809</v>
      </c>
      <c r="AL47">
        <v>7.8281156595952257E-3</v>
      </c>
      <c r="AM47">
        <v>2.8904937731294291</v>
      </c>
    </row>
    <row r="48" spans="1:39" x14ac:dyDescent="0.25">
      <c r="A48" t="s">
        <v>18</v>
      </c>
      <c r="B48" t="s">
        <v>19</v>
      </c>
      <c r="C48" s="2">
        <f>TTEST(T20:T28,Z20:Z28,2,1)</f>
        <v>3.046296698958049E-4</v>
      </c>
      <c r="D48" s="2">
        <f t="shared" ref="D48:H48" si="10">TTEST(U20:U28,AA20:AA28,2,1)</f>
        <v>0.73819257353948053</v>
      </c>
      <c r="E48" s="2">
        <f t="shared" si="10"/>
        <v>1.3294487952779555E-3</v>
      </c>
      <c r="F48" s="2">
        <f t="shared" si="10"/>
        <v>2.1490849875765911E-3</v>
      </c>
      <c r="G48" s="2">
        <f t="shared" si="10"/>
        <v>0.16158204306438395</v>
      </c>
      <c r="H48" s="2">
        <f t="shared" si="10"/>
        <v>5.0392066370656234E-3</v>
      </c>
    </row>
    <row r="49" spans="1:39" x14ac:dyDescent="0.25">
      <c r="AA49" t="s">
        <v>27</v>
      </c>
      <c r="AB49">
        <v>0.33395244444444439</v>
      </c>
      <c r="AC49">
        <v>1.6172177777777779</v>
      </c>
      <c r="AD49">
        <v>0.21883766666666668</v>
      </c>
      <c r="AE49">
        <v>18.828533333333336</v>
      </c>
      <c r="AF49">
        <v>9.9546077777777783E-2</v>
      </c>
      <c r="AG49">
        <v>37.010633333333331</v>
      </c>
      <c r="AH49">
        <v>4.5656535280042633E-2</v>
      </c>
      <c r="AI49">
        <v>0.16865093371945628</v>
      </c>
      <c r="AJ49">
        <v>1.7240070751014913E-2</v>
      </c>
      <c r="AK49">
        <v>1.3232929021951267</v>
      </c>
      <c r="AL49">
        <v>7.7433361201386863E-3</v>
      </c>
      <c r="AM49">
        <v>3.1741161726534215</v>
      </c>
    </row>
    <row r="51" spans="1:39" x14ac:dyDescent="0.25">
      <c r="B51" s="2" t="s">
        <v>20</v>
      </c>
      <c r="C51" s="2"/>
      <c r="D51" s="2"/>
      <c r="E51" s="2"/>
      <c r="F51" s="2"/>
      <c r="G51" s="2"/>
      <c r="H51" s="2" t="s">
        <v>21</v>
      </c>
      <c r="I51" s="2"/>
      <c r="J51" s="2"/>
      <c r="K51" s="2"/>
      <c r="L51" s="2"/>
    </row>
    <row r="52" spans="1:39" x14ac:dyDescent="0.25">
      <c r="B52" s="2"/>
      <c r="C52" s="2" t="s">
        <v>16</v>
      </c>
      <c r="D52" s="2" t="s">
        <v>17</v>
      </c>
      <c r="E52" s="2" t="s">
        <v>18</v>
      </c>
      <c r="F52" s="2" t="s">
        <v>19</v>
      </c>
      <c r="G52" s="2"/>
      <c r="H52" s="2"/>
      <c r="I52" s="2" t="s">
        <v>16</v>
      </c>
      <c r="J52" s="2" t="s">
        <v>17</v>
      </c>
      <c r="K52" s="2" t="s">
        <v>18</v>
      </c>
      <c r="L52" s="2" t="s">
        <v>19</v>
      </c>
    </row>
    <row r="53" spans="1:39" x14ac:dyDescent="0.25">
      <c r="A53" s="2"/>
      <c r="B53" s="2" t="s">
        <v>15</v>
      </c>
      <c r="C53" s="2">
        <v>5.8504607658288847E-3</v>
      </c>
      <c r="D53" s="2">
        <v>0.60153328456440724</v>
      </c>
      <c r="E53" s="2">
        <v>0.84212152379697236</v>
      </c>
      <c r="F53" s="2">
        <v>4.572119263748307E-4</v>
      </c>
      <c r="G53" s="2"/>
      <c r="H53" s="2" t="s">
        <v>15</v>
      </c>
      <c r="I53" s="2">
        <v>1.4366548867645773E-2</v>
      </c>
      <c r="J53" s="2">
        <v>1.935054925847427E-3</v>
      </c>
      <c r="K53" s="2">
        <v>4.8380646173160058E-5</v>
      </c>
      <c r="L53" s="2">
        <v>2.8867334461565169E-4</v>
      </c>
    </row>
    <row r="54" spans="1:39" x14ac:dyDescent="0.25">
      <c r="A54" s="2"/>
      <c r="B54" s="2" t="s">
        <v>16</v>
      </c>
      <c r="C54" s="2"/>
      <c r="D54" s="2">
        <v>6.515406566802431E-4</v>
      </c>
      <c r="E54" s="2">
        <v>8.059094815545103E-5</v>
      </c>
      <c r="F54" s="2">
        <v>6.110759820929713E-5</v>
      </c>
      <c r="G54" s="2"/>
      <c r="H54" s="2" t="s">
        <v>16</v>
      </c>
      <c r="I54" s="2"/>
      <c r="J54" s="2">
        <v>0.84826998505414264</v>
      </c>
      <c r="K54" s="2">
        <v>4.8380646173160058E-5</v>
      </c>
      <c r="L54" s="2">
        <v>0.56522094464238393</v>
      </c>
    </row>
    <row r="55" spans="1:39" x14ac:dyDescent="0.25">
      <c r="A55" s="2"/>
      <c r="B55" s="2" t="s">
        <v>17</v>
      </c>
      <c r="C55" s="2"/>
      <c r="D55" s="2"/>
      <c r="E55" s="2">
        <v>0.55790529112129694</v>
      </c>
      <c r="F55" s="2">
        <v>9.2684228115855389E-4</v>
      </c>
      <c r="G55" s="2"/>
      <c r="H55" s="2" t="s">
        <v>17</v>
      </c>
      <c r="I55" s="2"/>
      <c r="J55" s="2"/>
      <c r="K55" s="2">
        <v>0.43923650294348349</v>
      </c>
      <c r="L55" s="2">
        <v>0.30156959284582907</v>
      </c>
    </row>
    <row r="56" spans="1:39" x14ac:dyDescent="0.25">
      <c r="A56" s="2"/>
      <c r="B56" s="2" t="s">
        <v>18</v>
      </c>
      <c r="C56" s="2"/>
      <c r="D56" s="2"/>
      <c r="E56" s="2"/>
      <c r="F56" s="2">
        <v>3.046296698958049E-4</v>
      </c>
      <c r="G56" s="2"/>
      <c r="H56" s="2" t="s">
        <v>18</v>
      </c>
      <c r="I56" s="2"/>
      <c r="J56" s="2"/>
      <c r="K56" s="2"/>
      <c r="L56" s="2">
        <v>0.73819257353948053</v>
      </c>
    </row>
    <row r="57" spans="1:3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3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39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3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39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39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39" x14ac:dyDescent="0.25">
      <c r="B63" s="2" t="s">
        <v>11</v>
      </c>
      <c r="C63" s="2"/>
      <c r="D63" s="2"/>
      <c r="E63" s="2"/>
      <c r="F63" s="2"/>
      <c r="G63" s="2"/>
      <c r="H63" s="2" t="s">
        <v>12</v>
      </c>
      <c r="J63" s="2"/>
      <c r="K63" s="2"/>
      <c r="L63" s="2"/>
    </row>
    <row r="64" spans="1:39" x14ac:dyDescent="0.25">
      <c r="A64" s="2"/>
      <c r="B64" s="2"/>
      <c r="C64" s="2" t="s">
        <v>16</v>
      </c>
      <c r="D64" s="2" t="s">
        <v>17</v>
      </c>
      <c r="E64" s="2" t="s">
        <v>18</v>
      </c>
      <c r="F64" s="2" t="s">
        <v>19</v>
      </c>
      <c r="G64" s="2"/>
      <c r="H64" s="2"/>
      <c r="I64" s="2"/>
      <c r="J64" s="2"/>
      <c r="K64" s="2"/>
      <c r="L64" s="2"/>
    </row>
    <row r="65" spans="1:12" x14ac:dyDescent="0.25">
      <c r="A65" s="2"/>
      <c r="B65" s="2" t="s">
        <v>15</v>
      </c>
      <c r="C65" s="2">
        <v>3.8914053602593861E-2</v>
      </c>
      <c r="D65" s="2">
        <v>0.2722609465823001</v>
      </c>
      <c r="E65" s="2">
        <v>0.4778201205266176</v>
      </c>
      <c r="F65" s="2">
        <v>4.2211419662144794E-3</v>
      </c>
      <c r="G65" s="2"/>
      <c r="H65" s="2" t="s">
        <v>15</v>
      </c>
      <c r="I65" s="2">
        <v>3.8914053602593861E-2</v>
      </c>
      <c r="J65" s="2">
        <v>0.2722609465823001</v>
      </c>
      <c r="K65" s="2">
        <v>0.4778201205266176</v>
      </c>
      <c r="L65" s="2">
        <v>4.2211419662144794E-3</v>
      </c>
    </row>
    <row r="66" spans="1:12" x14ac:dyDescent="0.25">
      <c r="A66" s="2"/>
      <c r="B66" s="2" t="s">
        <v>16</v>
      </c>
      <c r="C66" s="2"/>
      <c r="D66" s="2">
        <v>4.7295113161500681E-2</v>
      </c>
      <c r="E66" s="2">
        <v>0.4778201205266176</v>
      </c>
      <c r="F66" s="2">
        <v>2.5104319385682457E-3</v>
      </c>
      <c r="G66" s="2"/>
      <c r="H66" s="2" t="s">
        <v>16</v>
      </c>
      <c r="I66" s="2"/>
      <c r="J66" s="2">
        <v>4.7295113161500681E-2</v>
      </c>
      <c r="K66" s="2">
        <v>0.4778201205266176</v>
      </c>
      <c r="L66" s="2">
        <v>2.5104319385682457E-3</v>
      </c>
    </row>
    <row r="67" spans="1:12" x14ac:dyDescent="0.25">
      <c r="A67" s="2"/>
      <c r="B67" s="2" t="s">
        <v>17</v>
      </c>
      <c r="C67" s="2"/>
      <c r="D67" s="2"/>
      <c r="E67" s="2">
        <v>0.97462657596768187</v>
      </c>
      <c r="F67" s="2">
        <v>3.8730587149985885E-3</v>
      </c>
      <c r="G67" s="2"/>
      <c r="H67" s="2" t="s">
        <v>17</v>
      </c>
      <c r="I67" s="2"/>
      <c r="J67" s="2"/>
      <c r="K67" s="2">
        <v>0.97462657596768187</v>
      </c>
      <c r="L67" s="2">
        <v>3.8730587149985885E-3</v>
      </c>
    </row>
    <row r="68" spans="1:12" x14ac:dyDescent="0.25">
      <c r="A68" s="2"/>
      <c r="B68" s="2" t="s">
        <v>18</v>
      </c>
      <c r="C68" s="2"/>
      <c r="D68" s="2"/>
      <c r="E68" s="2"/>
      <c r="F68" s="2">
        <v>1.3294487952779555E-3</v>
      </c>
      <c r="G68" s="2"/>
      <c r="H68" s="2" t="s">
        <v>18</v>
      </c>
      <c r="I68" s="2"/>
      <c r="J68" s="2"/>
      <c r="K68" s="2"/>
      <c r="L68" s="2">
        <v>1.3294487952779555E-3</v>
      </c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B71" s="2" t="s">
        <v>13</v>
      </c>
      <c r="C71" s="2"/>
      <c r="D71" s="2"/>
      <c r="E71" s="2"/>
      <c r="F71" s="2"/>
      <c r="G71" s="2"/>
      <c r="H71" s="2" t="s">
        <v>14</v>
      </c>
      <c r="J71" s="2"/>
      <c r="K71" s="2"/>
      <c r="L71" s="2"/>
    </row>
    <row r="72" spans="1:12" x14ac:dyDescent="0.25">
      <c r="A72" s="2"/>
      <c r="B72" s="2"/>
      <c r="C72" s="2" t="s">
        <v>16</v>
      </c>
      <c r="D72" s="2" t="s">
        <v>17</v>
      </c>
      <c r="E72" s="2" t="s">
        <v>18</v>
      </c>
      <c r="F72" s="2" t="s">
        <v>19</v>
      </c>
      <c r="G72" s="2"/>
      <c r="H72" s="2"/>
      <c r="I72" s="2" t="s">
        <v>16</v>
      </c>
      <c r="J72" s="2" t="s">
        <v>17</v>
      </c>
      <c r="K72" s="2" t="s">
        <v>18</v>
      </c>
      <c r="L72" s="2" t="s">
        <v>19</v>
      </c>
    </row>
    <row r="73" spans="1:12" x14ac:dyDescent="0.25">
      <c r="A73" s="2"/>
      <c r="B73" s="2" t="s">
        <v>15</v>
      </c>
      <c r="C73" s="2">
        <v>6.1165774837399038E-3</v>
      </c>
      <c r="D73" s="2">
        <v>4.6521330306674748E-3</v>
      </c>
      <c r="E73" s="2">
        <v>1.636734921273516E-3</v>
      </c>
      <c r="F73" s="2">
        <v>1.3292180804573046E-2</v>
      </c>
      <c r="G73" s="2"/>
      <c r="H73" s="2" t="s">
        <v>15</v>
      </c>
      <c r="I73" s="2">
        <v>0.21163635275444484</v>
      </c>
      <c r="J73" s="2">
        <v>2.4399574907533198E-2</v>
      </c>
      <c r="K73" s="2">
        <v>3.0589615127342387E-2</v>
      </c>
      <c r="L73" s="2">
        <v>0.98842378522139973</v>
      </c>
    </row>
    <row r="74" spans="1:12" x14ac:dyDescent="0.25">
      <c r="A74" s="2"/>
      <c r="B74" s="2" t="s">
        <v>16</v>
      </c>
      <c r="C74" s="2"/>
      <c r="D74" s="2">
        <v>0.93830667761338371</v>
      </c>
      <c r="E74" s="2">
        <v>1.636734921273516E-3</v>
      </c>
      <c r="F74" s="2">
        <v>0.77235206554241409</v>
      </c>
      <c r="G74" s="2"/>
      <c r="H74" s="2" t="s">
        <v>16</v>
      </c>
      <c r="I74" s="2"/>
      <c r="J74" s="2">
        <v>0.20414576399519049</v>
      </c>
      <c r="K74" s="2">
        <v>3.0589615127342387E-2</v>
      </c>
      <c r="L74" s="2">
        <v>0.12999377657734973</v>
      </c>
    </row>
    <row r="75" spans="1:12" x14ac:dyDescent="0.25">
      <c r="A75" s="2"/>
      <c r="B75" s="2" t="s">
        <v>17</v>
      </c>
      <c r="C75" s="2"/>
      <c r="D75" s="2"/>
      <c r="E75" s="2">
        <v>0.39532509273216354</v>
      </c>
      <c r="F75" s="2">
        <v>0.69335023644936222</v>
      </c>
      <c r="G75" s="2"/>
      <c r="H75" s="2" t="s">
        <v>17</v>
      </c>
      <c r="I75" s="2"/>
      <c r="J75" s="2"/>
      <c r="K75" s="2">
        <v>0.99844042971565916</v>
      </c>
      <c r="L75" s="2">
        <v>1.3068796575999462E-2</v>
      </c>
    </row>
    <row r="76" spans="1:12" x14ac:dyDescent="0.25">
      <c r="A76" s="2"/>
      <c r="B76" s="2" t="s">
        <v>18</v>
      </c>
      <c r="C76" s="2"/>
      <c r="D76" s="2"/>
      <c r="E76" s="2"/>
      <c r="F76" s="2">
        <v>0.16158204306438395</v>
      </c>
      <c r="G76" s="2"/>
      <c r="H76" s="2" t="s">
        <v>18</v>
      </c>
      <c r="I76" s="2"/>
      <c r="J76" s="2"/>
      <c r="K76" s="2"/>
      <c r="L76" s="2">
        <v>5.0392066370656234E-3</v>
      </c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Schneider</dc:creator>
  <cp:lastModifiedBy>Chrystele</cp:lastModifiedBy>
  <dcterms:created xsi:type="dcterms:W3CDTF">2011-09-23T09:45:00Z</dcterms:created>
  <dcterms:modified xsi:type="dcterms:W3CDTF">2011-10-05T12:46:07Z</dcterms:modified>
</cp:coreProperties>
</file>