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2r5k\GitHub\binary-counter\pcb\"/>
    </mc:Choice>
  </mc:AlternateContent>
  <xr:revisionPtr revIDLastSave="0" documentId="13_ncr:1_{B8224A76-4CC2-471F-A7AD-AE9459FD285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J19" i="1" s="1"/>
  <c r="J18" i="1" l="1"/>
  <c r="J10" i="1" l="1"/>
  <c r="J11" i="1"/>
  <c r="J12" i="1"/>
  <c r="J13" i="1"/>
  <c r="J14" i="1"/>
  <c r="J15" i="1"/>
  <c r="J16" i="1"/>
  <c r="J3" i="1"/>
  <c r="J4" i="1"/>
  <c r="J5" i="1"/>
  <c r="J6" i="1"/>
  <c r="J7" i="1"/>
  <c r="J8" i="1"/>
  <c r="J9" i="1"/>
  <c r="J17" i="1"/>
  <c r="J20" i="1"/>
  <c r="J2" i="1" l="1"/>
  <c r="J22" i="1" s="1"/>
</calcChain>
</file>

<file path=xl/sharedStrings.xml><?xml version="1.0" encoding="utf-8"?>
<sst xmlns="http://schemas.openxmlformats.org/spreadsheetml/2006/main" count="101" uniqueCount="95">
  <si>
    <t>DigiKey Part</t>
  </si>
  <si>
    <t>ATXMEGA256A3BU-AU-ND</t>
  </si>
  <si>
    <t>Package</t>
  </si>
  <si>
    <t>64-TQFP (14x14)</t>
  </si>
  <si>
    <t>Unit Price</t>
  </si>
  <si>
    <t>Identifier</t>
  </si>
  <si>
    <t>Qty.</t>
  </si>
  <si>
    <t>Extended</t>
  </si>
  <si>
    <t>609-6366-ND</t>
  </si>
  <si>
    <t>Mfgr. Part</t>
  </si>
  <si>
    <t>54202-G3003LF</t>
  </si>
  <si>
    <t>Description</t>
  </si>
  <si>
    <t>MCU</t>
  </si>
  <si>
    <t>Programming header</t>
  </si>
  <si>
    <t>Surface Mount LED</t>
  </si>
  <si>
    <t>160-1405-1-ND</t>
  </si>
  <si>
    <t>Mfgr.</t>
  </si>
  <si>
    <t>Microchip</t>
  </si>
  <si>
    <t>LTST-C150KRKT</t>
  </si>
  <si>
    <t>Lite-On</t>
  </si>
  <si>
    <t>ATXMEGA256A3BU-AU</t>
  </si>
  <si>
    <t>PCB</t>
  </si>
  <si>
    <t>Advanced Circuits</t>
  </si>
  <si>
    <t>BH2AAA-W-ND</t>
  </si>
  <si>
    <t>BH2AAAW</t>
  </si>
  <si>
    <t>MPD</t>
  </si>
  <si>
    <t>Battery Holder</t>
  </si>
  <si>
    <t>use #2-56 button head cap screws (head 0.006" protrusion)</t>
  </si>
  <si>
    <t>WM2900-ND</t>
  </si>
  <si>
    <t>Molex</t>
  </si>
  <si>
    <t>50-57-9402</t>
  </si>
  <si>
    <t>WM1340-ND</t>
  </si>
  <si>
    <t>Surface mount connector receptacle</t>
  </si>
  <si>
    <t>Female connector housing for battery</t>
  </si>
  <si>
    <t>Crystal Oscillator</t>
  </si>
  <si>
    <t>887-1274-1-ND</t>
  </si>
  <si>
    <t>Crystal load capacitors</t>
  </si>
  <si>
    <t>399-9344-1-ND</t>
  </si>
  <si>
    <t>TXC</t>
  </si>
  <si>
    <t>9C-16.000MEEJ-T</t>
  </si>
  <si>
    <t>KEMET</t>
  </si>
  <si>
    <t>C1206C309D5GACTU</t>
  </si>
  <si>
    <t>Large package for easy soldering; MCU XTAL1&amp;2 pin parasitic caps = 5.2pF and 6.8pF. Need 6pF additional to get to 18pF, so 3pF on each terminal. Doesn't account for trace capacitance.</t>
  </si>
  <si>
    <t>Power Switch</t>
  </si>
  <si>
    <t>401-1999-1-ND</t>
  </si>
  <si>
    <t>C&amp;K</t>
  </si>
  <si>
    <t>JS102011SAQN</t>
  </si>
  <si>
    <t>300mA max, should be OK with 8x20mA LEDs and MCU</t>
  </si>
  <si>
    <t>Notes</t>
  </si>
  <si>
    <t>Pull-up resistor, 100K</t>
  </si>
  <si>
    <t>311-100KFRCT-ND</t>
  </si>
  <si>
    <t>Yageo</t>
  </si>
  <si>
    <t>RC1206FR-07100KL</t>
  </si>
  <si>
    <t>Filter capacitor, 0.1uF</t>
  </si>
  <si>
    <t>311-1179-1-ND</t>
  </si>
  <si>
    <t>CC1206KRX7R9BB104</t>
  </si>
  <si>
    <t>Filter capacitor, 10uF</t>
  </si>
  <si>
    <t>311-1376-1-ND</t>
  </si>
  <si>
    <t>CC1206ZKY5V7BB106</t>
  </si>
  <si>
    <t>15-91-2025</t>
  </si>
  <si>
    <t>Surface mount connector for UART</t>
  </si>
  <si>
    <t>WM1341-ND</t>
  </si>
  <si>
    <t>15-91-2035</t>
  </si>
  <si>
    <t>SAM9026-ND</t>
  </si>
  <si>
    <t>Right angle header, no shroud</t>
  </si>
  <si>
    <t>1175-1864-ND</t>
  </si>
  <si>
    <t>Shrouded keyed header</t>
  </si>
  <si>
    <t>CNC Tech</t>
  </si>
  <si>
    <t>3020-06-0300-00</t>
  </si>
  <si>
    <t>Amphenol / FCI</t>
  </si>
  <si>
    <t>Samtec</t>
  </si>
  <si>
    <t>TSM-103-01-L-DH</t>
  </si>
  <si>
    <t>Total</t>
  </si>
  <si>
    <t>Test Point</t>
  </si>
  <si>
    <t>36-5000-ND</t>
  </si>
  <si>
    <t>Keystone</t>
  </si>
  <si>
    <t>IC1</t>
  </si>
  <si>
    <t>J2</t>
  </si>
  <si>
    <t>D1-D8</t>
  </si>
  <si>
    <t>J1</t>
  </si>
  <si>
    <t>XTAL1</t>
  </si>
  <si>
    <t>C4-C5</t>
  </si>
  <si>
    <t>SW1</t>
  </si>
  <si>
    <t>R1</t>
  </si>
  <si>
    <t>C1,C2</t>
  </si>
  <si>
    <t>C3</t>
  </si>
  <si>
    <t>R2-R9</t>
  </si>
  <si>
    <t>TP1-3</t>
  </si>
  <si>
    <t>PCB, 3 copies</t>
  </si>
  <si>
    <t>Oshpark (Super Swift)</t>
  </si>
  <si>
    <t>J3</t>
  </si>
  <si>
    <t>Resistor, 27R0</t>
  </si>
  <si>
    <t>311-27ERCT-ND</t>
  </si>
  <si>
    <t>RC1206JR-0727RL</t>
  </si>
  <si>
    <t>27 ohm should sink ~17mA max from LED into micro; max spec on Xmega pins is 20mA (25mA absolute max), effective 30ohm impedance to sink per datasheet graph, LED drops ~2.0V for 10-25mA, assuming max supply 3.0V, may sink 21mA transiently with new batteries if each provides 1.6V at load current (unlikely)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</si>
</sst>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xc-corporation/9C-16.000MEEJ-T/887-1274-1-ND/2207856" TargetMode="External"/><Relationship Id="rId13" Type="http://schemas.openxmlformats.org/officeDocument/2006/relationships/hyperlink" Target="https://www.digikey.com/product-detail/en/yageo/CC1206KRX7R9BB104/311-1179-1-ND/303089" TargetMode="External"/><Relationship Id="rId18" Type="http://schemas.openxmlformats.org/officeDocument/2006/relationships/hyperlink" Target="https://www.digikey.com/product-detail/en/yageo/RC1206JR-0727RL/311-27ERCT-ND/732208" TargetMode="External"/><Relationship Id="rId3" Type="http://schemas.openxmlformats.org/officeDocument/2006/relationships/hyperlink" Target="https://www.digikey.com/products/en?keywords=160-1405-1-N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s/en?keywords=WM1340-ND" TargetMode="External"/><Relationship Id="rId12" Type="http://schemas.openxmlformats.org/officeDocument/2006/relationships/hyperlink" Target="https://www.digikey.com/product-detail/en/yageo/RC1206FR-07100KL/311-100KFRCT-ND/731439" TargetMode="External"/><Relationship Id="rId17" Type="http://schemas.openxmlformats.org/officeDocument/2006/relationships/hyperlink" Target="https://www.digikey.com/product-detail/en/cnc-tech/3020-06-0300-00/1175-1864-ND/3883217" TargetMode="External"/><Relationship Id="rId2" Type="http://schemas.openxmlformats.org/officeDocument/2006/relationships/hyperlink" Target="https://www.digikey.com/product-detail/en/amphenol-icc-fci/54202-G3003LF/609-6366-ND/4242782" TargetMode="External"/><Relationship Id="rId16" Type="http://schemas.openxmlformats.org/officeDocument/2006/relationships/hyperlink" Target="https://www.digikey.com/product-detail/en/samtec-inc/TSM-103-01-L-DH/SAM9026-ND/2501234" TargetMode="External"/><Relationship Id="rId20" Type="http://schemas.openxmlformats.org/officeDocument/2006/relationships/hyperlink" Target="https://docs.oshpark.com/services/super-swift/" TargetMode="External"/><Relationship Id="rId1" Type="http://schemas.openxmlformats.org/officeDocument/2006/relationships/hyperlink" Target="https://www.digikey.com/product-detail/en/microchip-technology/ATXMEGA256A3BU-AU/ATXMEGA256A3BU-AU-ND/3046475" TargetMode="External"/><Relationship Id="rId6" Type="http://schemas.openxmlformats.org/officeDocument/2006/relationships/hyperlink" Target="https://www.digikey.com/products/en?keywords=WM2900-ND" TargetMode="External"/><Relationship Id="rId11" Type="http://schemas.openxmlformats.org/officeDocument/2006/relationships/hyperlink" Target="https://www.digikey.com/product-detail/en/c-k/JS102011SAQN/401-1999-1-ND/1640114" TargetMode="External"/><Relationship Id="rId5" Type="http://schemas.openxmlformats.org/officeDocument/2006/relationships/hyperlink" Target="https://www.digikey.com/product-detail/en/mpd-memory-protection-devices/BH2AAAW/BH2AAA-W-ND/32052" TargetMode="External"/><Relationship Id="rId15" Type="http://schemas.openxmlformats.org/officeDocument/2006/relationships/hyperlink" Target="https://www.digikey.com/products/en?keywords=15-91-2035" TargetMode="External"/><Relationship Id="rId10" Type="http://schemas.openxmlformats.org/officeDocument/2006/relationships/hyperlink" Target="http://www.memoryprotectiondevices.com/datasheets/BH2AAAW-datasheet.pdf" TargetMode="External"/><Relationship Id="rId19" Type="http://schemas.openxmlformats.org/officeDocument/2006/relationships/hyperlink" Target="https://www.digikey.com/product-detail/en/keystone-electronics/5000/36-5000-ND/255326" TargetMode="External"/><Relationship Id="rId4" Type="http://schemas.openxmlformats.org/officeDocument/2006/relationships/hyperlink" Target="https://www.4pcb.com/pcb-prototype-2-4-layer-boards-specials.html" TargetMode="External"/><Relationship Id="rId9" Type="http://schemas.openxmlformats.org/officeDocument/2006/relationships/hyperlink" Target="https://www.digikey.com/product-detail/en/kemet/C1206C309D5GACTU/399-9344-1-ND/3522862" TargetMode="External"/><Relationship Id="rId14" Type="http://schemas.openxmlformats.org/officeDocument/2006/relationships/hyperlink" Target="https://www.digikey.com/product-detail/en/yageo/CC1206ZKY5V7BB106/311-1376-1-ND/2103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Normal="100" workbookViewId="0"/>
  </sheetViews>
  <sheetFormatPr defaultRowHeight="15" x14ac:dyDescent="0.25"/>
  <cols>
    <col min="1" max="1" width="9.42578125" style="1" bestFit="1" customWidth="1"/>
    <col min="2" max="2" width="4.7109375" style="1" bestFit="1" customWidth="1"/>
    <col min="3" max="3" width="35" style="1" bestFit="1" customWidth="1"/>
    <col min="4" max="4" width="24.5703125" style="1" bestFit="1" customWidth="1"/>
    <col min="5" max="6" width="24.5703125" style="1" customWidth="1"/>
    <col min="7" max="7" width="15.28515625" style="1" bestFit="1" customWidth="1"/>
    <col min="8" max="8" width="15.28515625" style="1" customWidth="1"/>
    <col min="9" max="9" width="9.7109375" style="1" bestFit="1" customWidth="1"/>
    <col min="10" max="10" width="9.42578125" style="1" bestFit="1" customWidth="1"/>
    <col min="11" max="11" width="105.7109375" style="11" customWidth="1"/>
    <col min="12" max="16384" width="9.140625" style="1"/>
  </cols>
  <sheetData>
    <row r="1" spans="1:11" x14ac:dyDescent="0.25">
      <c r="A1" s="5" t="s">
        <v>5</v>
      </c>
      <c r="B1" s="5" t="s">
        <v>6</v>
      </c>
      <c r="C1" s="5" t="s">
        <v>11</v>
      </c>
      <c r="D1" s="5" t="s">
        <v>0</v>
      </c>
      <c r="E1" s="5" t="s">
        <v>16</v>
      </c>
      <c r="F1" s="5" t="s">
        <v>9</v>
      </c>
      <c r="G1" s="5" t="s">
        <v>2</v>
      </c>
      <c r="H1" s="5"/>
      <c r="I1" s="5" t="s">
        <v>4</v>
      </c>
      <c r="J1" s="5" t="s">
        <v>7</v>
      </c>
      <c r="K1" s="8" t="s">
        <v>48</v>
      </c>
    </row>
    <row r="2" spans="1:11" x14ac:dyDescent="0.25">
      <c r="A2" s="6" t="s">
        <v>76</v>
      </c>
      <c r="B2" s="6">
        <v>1</v>
      </c>
      <c r="C2" s="6" t="s">
        <v>12</v>
      </c>
      <c r="D2" s="12" t="s">
        <v>1</v>
      </c>
      <c r="E2" s="6" t="s">
        <v>17</v>
      </c>
      <c r="F2" s="6" t="s">
        <v>20</v>
      </c>
      <c r="G2" s="13" t="s">
        <v>3</v>
      </c>
      <c r="H2" s="6"/>
      <c r="I2" s="4">
        <v>7.2</v>
      </c>
      <c r="J2" s="4">
        <f>B2*I2</f>
        <v>7.2</v>
      </c>
      <c r="K2" s="9"/>
    </row>
    <row r="3" spans="1:11" x14ac:dyDescent="0.25">
      <c r="A3" s="6" t="s">
        <v>90</v>
      </c>
      <c r="B3" s="6">
        <v>1</v>
      </c>
      <c r="C3" s="6" t="s">
        <v>66</v>
      </c>
      <c r="D3" s="12" t="s">
        <v>65</v>
      </c>
      <c r="E3" s="6" t="s">
        <v>67</v>
      </c>
      <c r="F3" s="6" t="s">
        <v>68</v>
      </c>
      <c r="G3" s="13"/>
      <c r="H3" s="6"/>
      <c r="I3" s="6">
        <v>0.48</v>
      </c>
      <c r="J3" s="4">
        <f t="shared" ref="J3:J20" si="0">B3*I3</f>
        <v>0.48</v>
      </c>
      <c r="K3" s="9"/>
    </row>
    <row r="4" spans="1:11" s="2" customFormat="1" x14ac:dyDescent="0.25">
      <c r="A4" s="14" t="s">
        <v>77</v>
      </c>
      <c r="B4" s="14">
        <v>0</v>
      </c>
      <c r="C4" s="14" t="s">
        <v>64</v>
      </c>
      <c r="D4" s="15" t="s">
        <v>63</v>
      </c>
      <c r="E4" s="14" t="s">
        <v>70</v>
      </c>
      <c r="F4" s="14" t="s">
        <v>71</v>
      </c>
      <c r="G4" s="16"/>
      <c r="H4" s="14"/>
      <c r="I4" s="7">
        <v>0.88</v>
      </c>
      <c r="J4" s="7">
        <f t="shared" si="0"/>
        <v>0</v>
      </c>
      <c r="K4" s="10"/>
    </row>
    <row r="5" spans="1:11" s="2" customFormat="1" x14ac:dyDescent="0.25">
      <c r="A5" s="14" t="s">
        <v>77</v>
      </c>
      <c r="B5" s="14">
        <v>0</v>
      </c>
      <c r="C5" s="14" t="s">
        <v>13</v>
      </c>
      <c r="D5" s="15" t="s">
        <v>8</v>
      </c>
      <c r="E5" s="14" t="s">
        <v>69</v>
      </c>
      <c r="F5" s="14" t="s">
        <v>10</v>
      </c>
      <c r="G5" s="16"/>
      <c r="H5" s="14"/>
      <c r="I5" s="7">
        <v>0.36</v>
      </c>
      <c r="J5" s="7">
        <f t="shared" si="0"/>
        <v>0</v>
      </c>
      <c r="K5" s="10"/>
    </row>
    <row r="6" spans="1:11" x14ac:dyDescent="0.25">
      <c r="A6" s="6" t="s">
        <v>78</v>
      </c>
      <c r="B6" s="6">
        <v>8</v>
      </c>
      <c r="C6" s="6" t="s">
        <v>14</v>
      </c>
      <c r="D6" s="12" t="s">
        <v>15</v>
      </c>
      <c r="E6" s="6" t="s">
        <v>19</v>
      </c>
      <c r="F6" s="6" t="s">
        <v>18</v>
      </c>
      <c r="G6" s="13">
        <v>1206</v>
      </c>
      <c r="H6" s="6"/>
      <c r="I6" s="4">
        <v>0.38</v>
      </c>
      <c r="J6" s="4">
        <f t="shared" si="0"/>
        <v>3.04</v>
      </c>
      <c r="K6" s="9"/>
    </row>
    <row r="7" spans="1:11" x14ac:dyDescent="0.25">
      <c r="A7" s="6"/>
      <c r="B7" s="6">
        <v>1</v>
      </c>
      <c r="C7" s="6" t="s">
        <v>26</v>
      </c>
      <c r="D7" s="12" t="s">
        <v>23</v>
      </c>
      <c r="E7" s="12" t="s">
        <v>25</v>
      </c>
      <c r="F7" s="6" t="s">
        <v>24</v>
      </c>
      <c r="G7" s="13"/>
      <c r="H7" s="6"/>
      <c r="I7" s="4">
        <v>3.2</v>
      </c>
      <c r="J7" s="4">
        <f t="shared" si="0"/>
        <v>3.2</v>
      </c>
      <c r="K7" s="9" t="s">
        <v>27</v>
      </c>
    </row>
    <row r="8" spans="1:11" x14ac:dyDescent="0.25">
      <c r="A8" s="6"/>
      <c r="B8" s="6">
        <v>1</v>
      </c>
      <c r="C8" s="6" t="s">
        <v>33</v>
      </c>
      <c r="D8" s="12" t="s">
        <v>28</v>
      </c>
      <c r="E8" s="6" t="s">
        <v>29</v>
      </c>
      <c r="F8" s="6" t="s">
        <v>30</v>
      </c>
      <c r="G8" s="13"/>
      <c r="H8" s="6"/>
      <c r="I8" s="4">
        <v>0.27</v>
      </c>
      <c r="J8" s="4">
        <f t="shared" si="0"/>
        <v>0.27</v>
      </c>
      <c r="K8" s="9"/>
    </row>
    <row r="9" spans="1:11" x14ac:dyDescent="0.25">
      <c r="A9" s="6" t="s">
        <v>79</v>
      </c>
      <c r="B9" s="6">
        <v>1</v>
      </c>
      <c r="C9" s="6" t="s">
        <v>32</v>
      </c>
      <c r="D9" s="12" t="s">
        <v>31</v>
      </c>
      <c r="E9" s="6" t="s">
        <v>29</v>
      </c>
      <c r="F9" s="13" t="s">
        <v>59</v>
      </c>
      <c r="G9" s="13"/>
      <c r="H9" s="6"/>
      <c r="I9" s="4">
        <v>2.74</v>
      </c>
      <c r="J9" s="4">
        <f t="shared" si="0"/>
        <v>2.74</v>
      </c>
      <c r="K9" s="9"/>
    </row>
    <row r="10" spans="1:11" s="2" customFormat="1" x14ac:dyDescent="0.25">
      <c r="A10" s="14"/>
      <c r="B10" s="14">
        <v>1</v>
      </c>
      <c r="C10" s="14" t="s">
        <v>60</v>
      </c>
      <c r="D10" s="15" t="s">
        <v>61</v>
      </c>
      <c r="E10" s="14" t="s">
        <v>29</v>
      </c>
      <c r="F10" s="16" t="s">
        <v>62</v>
      </c>
      <c r="G10" s="16"/>
      <c r="H10" s="14"/>
      <c r="I10" s="7">
        <v>3.6</v>
      </c>
      <c r="J10" s="7">
        <f t="shared" si="0"/>
        <v>3.6</v>
      </c>
      <c r="K10" s="10"/>
    </row>
    <row r="11" spans="1:11" x14ac:dyDescent="0.25">
      <c r="A11" s="6" t="s">
        <v>80</v>
      </c>
      <c r="B11" s="6">
        <v>1</v>
      </c>
      <c r="C11" s="6" t="s">
        <v>34</v>
      </c>
      <c r="D11" s="12" t="s">
        <v>35</v>
      </c>
      <c r="E11" s="6" t="s">
        <v>38</v>
      </c>
      <c r="F11" s="13" t="s">
        <v>39</v>
      </c>
      <c r="G11" s="13"/>
      <c r="H11" s="6"/>
      <c r="I11" s="4">
        <v>0.59</v>
      </c>
      <c r="J11" s="4">
        <f t="shared" si="0"/>
        <v>0.59</v>
      </c>
      <c r="K11" s="9"/>
    </row>
    <row r="12" spans="1:11" ht="30" x14ac:dyDescent="0.25">
      <c r="A12" s="6" t="s">
        <v>81</v>
      </c>
      <c r="B12" s="6">
        <v>2</v>
      </c>
      <c r="C12" s="6" t="s">
        <v>36</v>
      </c>
      <c r="D12" s="12" t="s">
        <v>37</v>
      </c>
      <c r="E12" s="6" t="s">
        <v>40</v>
      </c>
      <c r="F12" s="13" t="s">
        <v>41</v>
      </c>
      <c r="G12" s="13">
        <v>1206</v>
      </c>
      <c r="H12" s="6"/>
      <c r="I12" s="4">
        <v>0.47</v>
      </c>
      <c r="J12" s="4">
        <f t="shared" si="0"/>
        <v>0.94</v>
      </c>
      <c r="K12" s="9" t="s">
        <v>42</v>
      </c>
    </row>
    <row r="13" spans="1:11" x14ac:dyDescent="0.25">
      <c r="A13" s="6" t="s">
        <v>82</v>
      </c>
      <c r="B13" s="6">
        <v>1</v>
      </c>
      <c r="C13" s="6" t="s">
        <v>43</v>
      </c>
      <c r="D13" s="12" t="s">
        <v>44</v>
      </c>
      <c r="E13" s="6" t="s">
        <v>45</v>
      </c>
      <c r="F13" s="13" t="s">
        <v>46</v>
      </c>
      <c r="G13" s="13"/>
      <c r="H13" s="6"/>
      <c r="I13" s="4">
        <v>0.56000000000000005</v>
      </c>
      <c r="J13" s="4">
        <f t="shared" si="0"/>
        <v>0.56000000000000005</v>
      </c>
      <c r="K13" s="9" t="s">
        <v>47</v>
      </c>
    </row>
    <row r="14" spans="1:11" x14ac:dyDescent="0.25">
      <c r="A14" s="6" t="s">
        <v>83</v>
      </c>
      <c r="B14" s="6">
        <v>1</v>
      </c>
      <c r="C14" s="6" t="s">
        <v>49</v>
      </c>
      <c r="D14" s="12" t="s">
        <v>50</v>
      </c>
      <c r="E14" s="6" t="s">
        <v>51</v>
      </c>
      <c r="F14" s="13" t="s">
        <v>52</v>
      </c>
      <c r="G14" s="13">
        <v>1206</v>
      </c>
      <c r="H14" s="6"/>
      <c r="I14" s="4">
        <v>0.1</v>
      </c>
      <c r="J14" s="4">
        <f t="shared" si="0"/>
        <v>0.1</v>
      </c>
      <c r="K14" s="9"/>
    </row>
    <row r="15" spans="1:11" ht="47.25" customHeight="1" x14ac:dyDescent="0.25">
      <c r="A15" s="6" t="s">
        <v>84</v>
      </c>
      <c r="B15" s="6">
        <v>2</v>
      </c>
      <c r="C15" s="6" t="s">
        <v>53</v>
      </c>
      <c r="D15" s="12" t="s">
        <v>54</v>
      </c>
      <c r="E15" s="6" t="s">
        <v>51</v>
      </c>
      <c r="F15" s="13" t="s">
        <v>55</v>
      </c>
      <c r="G15" s="13">
        <v>1206</v>
      </c>
      <c r="H15" s="6"/>
      <c r="I15" s="4">
        <v>0.19</v>
      </c>
      <c r="J15" s="4">
        <f t="shared" si="0"/>
        <v>0.38</v>
      </c>
      <c r="K15" s="9" t="s">
        <v>94</v>
      </c>
    </row>
    <row r="16" spans="1:11" x14ac:dyDescent="0.25">
      <c r="A16" s="6" t="s">
        <v>85</v>
      </c>
      <c r="B16" s="6">
        <v>1</v>
      </c>
      <c r="C16" s="6" t="s">
        <v>56</v>
      </c>
      <c r="D16" s="12" t="s">
        <v>57</v>
      </c>
      <c r="E16" s="6" t="s">
        <v>51</v>
      </c>
      <c r="F16" s="13" t="s">
        <v>58</v>
      </c>
      <c r="G16" s="13">
        <v>1206</v>
      </c>
      <c r="H16" s="6"/>
      <c r="I16" s="4">
        <v>0.3</v>
      </c>
      <c r="J16" s="4">
        <f t="shared" si="0"/>
        <v>0.3</v>
      </c>
      <c r="K16" s="9"/>
    </row>
    <row r="17" spans="1:11" x14ac:dyDescent="0.25">
      <c r="A17" s="6" t="s">
        <v>86</v>
      </c>
      <c r="B17" s="6">
        <v>8</v>
      </c>
      <c r="C17" s="6" t="s">
        <v>91</v>
      </c>
      <c r="D17" s="12" t="s">
        <v>92</v>
      </c>
      <c r="E17" s="6" t="s">
        <v>51</v>
      </c>
      <c r="F17" s="13" t="s">
        <v>93</v>
      </c>
      <c r="G17" s="13">
        <v>1206</v>
      </c>
      <c r="H17" s="6"/>
      <c r="I17" s="4">
        <v>0.1</v>
      </c>
      <c r="J17" s="4">
        <f t="shared" si="0"/>
        <v>0.8</v>
      </c>
      <c r="K17" s="9"/>
    </row>
    <row r="18" spans="1:11" x14ac:dyDescent="0.25">
      <c r="A18" s="6" t="s">
        <v>87</v>
      </c>
      <c r="B18" s="6">
        <v>3</v>
      </c>
      <c r="C18" s="6" t="s">
        <v>73</v>
      </c>
      <c r="D18" s="12" t="s">
        <v>74</v>
      </c>
      <c r="E18" s="6" t="s">
        <v>75</v>
      </c>
      <c r="F18" s="13">
        <v>5000</v>
      </c>
      <c r="G18" s="13"/>
      <c r="H18" s="6"/>
      <c r="I18" s="4">
        <v>0.35</v>
      </c>
      <c r="J18" s="4">
        <f t="shared" si="0"/>
        <v>1.0499999999999998</v>
      </c>
      <c r="K18" s="9"/>
    </row>
    <row r="19" spans="1:11" x14ac:dyDescent="0.25">
      <c r="A19" s="6"/>
      <c r="B19" s="6">
        <v>1</v>
      </c>
      <c r="C19" s="6" t="s">
        <v>88</v>
      </c>
      <c r="D19" s="12"/>
      <c r="E19" s="12" t="s">
        <v>89</v>
      </c>
      <c r="F19" s="13"/>
      <c r="G19" s="13"/>
      <c r="H19" s="6"/>
      <c r="I19" s="4">
        <f>10*2.5*1</f>
        <v>25</v>
      </c>
      <c r="J19" s="4">
        <f>B19*I19</f>
        <v>25</v>
      </c>
      <c r="K19" s="9"/>
    </row>
    <row r="20" spans="1:11" s="2" customFormat="1" x14ac:dyDescent="0.25">
      <c r="A20" s="14"/>
      <c r="B20" s="14">
        <v>0</v>
      </c>
      <c r="C20" s="14" t="s">
        <v>21</v>
      </c>
      <c r="D20" s="14"/>
      <c r="E20" s="15" t="s">
        <v>22</v>
      </c>
      <c r="F20" s="14"/>
      <c r="G20" s="16"/>
      <c r="H20" s="14"/>
      <c r="I20" s="7">
        <v>33</v>
      </c>
      <c r="J20" s="7">
        <f t="shared" si="0"/>
        <v>0</v>
      </c>
      <c r="K20" s="10"/>
    </row>
    <row r="21" spans="1:11" x14ac:dyDescent="0.25">
      <c r="A21" s="17"/>
      <c r="B21" s="17"/>
      <c r="C21" s="17"/>
      <c r="D21" s="17"/>
      <c r="E21" s="17"/>
      <c r="F21" s="17"/>
      <c r="G21" s="18"/>
      <c r="H21" s="17"/>
      <c r="I21" s="19"/>
      <c r="J21" s="19"/>
      <c r="K21" s="20"/>
    </row>
    <row r="22" spans="1:11" x14ac:dyDescent="0.25">
      <c r="A22" s="17"/>
      <c r="B22" s="17"/>
      <c r="C22" s="17"/>
      <c r="D22" s="17"/>
      <c r="E22" s="17"/>
      <c r="F22" s="17"/>
      <c r="G22" s="17"/>
      <c r="H22" s="17"/>
      <c r="I22" s="21" t="s">
        <v>72</v>
      </c>
      <c r="J22" s="21">
        <f>SUM(J2:J21)</f>
        <v>50.25</v>
      </c>
      <c r="K22" s="20"/>
    </row>
    <row r="23" spans="1:11" x14ac:dyDescent="0.25">
      <c r="A23" s="17"/>
      <c r="B23" s="17"/>
      <c r="C23" s="17"/>
      <c r="D23" s="17"/>
      <c r="E23" s="17"/>
      <c r="F23" s="17"/>
      <c r="G23" s="17"/>
      <c r="H23" s="17"/>
      <c r="I23" s="19"/>
      <c r="J23" s="19"/>
      <c r="K23" s="20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9"/>
      <c r="J24" s="19"/>
      <c r="K24" s="20"/>
    </row>
    <row r="25" spans="1:11" x14ac:dyDescent="0.25">
      <c r="A25" s="17"/>
      <c r="B25" s="17"/>
      <c r="D25" s="17"/>
      <c r="E25" s="17"/>
      <c r="F25" s="17"/>
      <c r="G25" s="17"/>
      <c r="H25" s="17"/>
      <c r="I25" s="19"/>
      <c r="J25" s="19"/>
      <c r="K25" s="20"/>
    </row>
    <row r="26" spans="1:11" x14ac:dyDescent="0.25">
      <c r="I26" s="3"/>
      <c r="J26" s="3"/>
    </row>
    <row r="27" spans="1:11" x14ac:dyDescent="0.25">
      <c r="I27" s="3"/>
      <c r="J27" s="3"/>
    </row>
    <row r="28" spans="1:11" x14ac:dyDescent="0.25">
      <c r="I28" s="3"/>
      <c r="J28" s="3"/>
    </row>
    <row r="29" spans="1:11" x14ac:dyDescent="0.25">
      <c r="I29" s="3"/>
      <c r="J29" s="3"/>
    </row>
    <row r="30" spans="1:11" x14ac:dyDescent="0.25">
      <c r="I30" s="3"/>
      <c r="J30" s="3"/>
    </row>
    <row r="31" spans="1:11" x14ac:dyDescent="0.25">
      <c r="I31" s="3"/>
      <c r="J31" s="3"/>
    </row>
    <row r="32" spans="1:11" x14ac:dyDescent="0.25">
      <c r="I32" s="3"/>
      <c r="J32" s="3"/>
    </row>
    <row r="33" spans="9:10" x14ac:dyDescent="0.25">
      <c r="I33" s="3"/>
      <c r="J33" s="3"/>
    </row>
    <row r="34" spans="9:10" x14ac:dyDescent="0.25">
      <c r="I34" s="3"/>
      <c r="J34" s="3"/>
    </row>
    <row r="35" spans="9:10" x14ac:dyDescent="0.25">
      <c r="I35" s="3"/>
      <c r="J35" s="3"/>
    </row>
    <row r="36" spans="9:10" x14ac:dyDescent="0.25">
      <c r="I36" s="3"/>
      <c r="J36" s="3"/>
    </row>
    <row r="37" spans="9:10" x14ac:dyDescent="0.25">
      <c r="I37" s="3"/>
      <c r="J37" s="3"/>
    </row>
    <row r="38" spans="9:10" x14ac:dyDescent="0.25">
      <c r="I38" s="3"/>
      <c r="J38" s="3"/>
    </row>
  </sheetData>
  <hyperlinks>
    <hyperlink ref="D2" r:id="rId1" xr:uid="{00000000-0004-0000-0000-000000000000}"/>
    <hyperlink ref="D5" r:id="rId2" xr:uid="{00000000-0004-0000-0000-000001000000}"/>
    <hyperlink ref="D6" r:id="rId3" xr:uid="{00000000-0004-0000-0000-000002000000}"/>
    <hyperlink ref="E20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1" r:id="rId8" xr:uid="{00000000-0004-0000-0000-000007000000}"/>
    <hyperlink ref="D12" r:id="rId9" xr:uid="{00000000-0004-0000-0000-000008000000}"/>
    <hyperlink ref="E7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0" r:id="rId15" xr:uid="{00000000-0004-0000-0000-00000E000000}"/>
    <hyperlink ref="D4" r:id="rId16" xr:uid="{00000000-0004-0000-0000-00000F000000}"/>
    <hyperlink ref="D3" r:id="rId17" xr:uid="{00000000-0004-0000-0000-000010000000}"/>
    <hyperlink ref="D17" r:id="rId18" xr:uid="{00000000-0004-0000-0000-000011000000}"/>
    <hyperlink ref="D18" r:id="rId19" xr:uid="{00000000-0004-0000-0000-000012000000}"/>
    <hyperlink ref="E19" r:id="rId20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Kokko</dc:creator>
  <cp:lastModifiedBy>Michael A. Kokko</cp:lastModifiedBy>
  <dcterms:created xsi:type="dcterms:W3CDTF">2019-06-13T14:46:04Z</dcterms:created>
  <dcterms:modified xsi:type="dcterms:W3CDTF">2019-06-19T12:24:19Z</dcterms:modified>
</cp:coreProperties>
</file>