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jk\Documents\Universidad\Maestria_PCI\Computacion de Alto Rendimiento\Proyecto\"/>
    </mc:Choice>
  </mc:AlternateContent>
  <xr:revisionPtr revIDLastSave="0" documentId="13_ncr:1_{131C8B43-514E-45E0-9187-5DC96134717C}" xr6:coauthVersionLast="47" xr6:coauthVersionMax="47" xr10:uidLastSave="{00000000-0000-0000-0000-000000000000}"/>
  <bookViews>
    <workbookView xWindow="-120" yWindow="-120" windowWidth="29040" windowHeight="15720" xr2:uid="{4F7BA292-56CA-4EE7-A9C4-2E37C6303919}"/>
  </bookViews>
  <sheets>
    <sheet name="test plan" sheetId="4" r:id="rId1"/>
    <sheet name="data summary" sheetId="2" r:id="rId2"/>
    <sheet name="theoretical vs real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2" l="1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C33" i="2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3" i="3"/>
  <c r="D18" i="3"/>
  <c r="D10" i="3"/>
  <c r="D11" i="3"/>
  <c r="D12" i="3"/>
  <c r="F12" i="3" s="1"/>
  <c r="D13" i="3"/>
  <c r="D14" i="3"/>
  <c r="E14" i="3" s="1"/>
  <c r="D15" i="3"/>
  <c r="D16" i="3"/>
  <c r="E16" i="3" s="1"/>
  <c r="D17" i="3"/>
  <c r="F17" i="3" s="1"/>
  <c r="AC32" i="2"/>
  <c r="AD32" i="2"/>
  <c r="AE32" i="2"/>
  <c r="AF32" i="2"/>
  <c r="AG32" i="2"/>
  <c r="AH32" i="2"/>
  <c r="Z32" i="2"/>
  <c r="AA32" i="2"/>
  <c r="AB32" i="2"/>
  <c r="D3" i="3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C32" i="2"/>
  <c r="D4" i="3"/>
  <c r="F4" i="3" s="1"/>
  <c r="D5" i="3"/>
  <c r="E5" i="3" s="1"/>
  <c r="D6" i="3"/>
  <c r="D7" i="3"/>
  <c r="E7" i="3" s="1"/>
  <c r="D8" i="3"/>
  <c r="D9" i="3"/>
  <c r="F9" i="3" s="1"/>
  <c r="D2" i="3"/>
  <c r="F18" i="3" l="1"/>
  <c r="F15" i="3"/>
  <c r="F3" i="3"/>
  <c r="F11" i="3"/>
  <c r="E8" i="3"/>
  <c r="F6" i="3"/>
  <c r="F7" i="3"/>
  <c r="F10" i="3"/>
  <c r="E13" i="3"/>
  <c r="F16" i="3"/>
  <c r="F8" i="3"/>
  <c r="E3" i="3"/>
  <c r="F14" i="3"/>
  <c r="E10" i="3"/>
  <c r="F13" i="3"/>
  <c r="F5" i="3"/>
  <c r="E17" i="3"/>
  <c r="E12" i="3"/>
  <c r="E4" i="3"/>
  <c r="E11" i="3"/>
  <c r="E6" i="3"/>
  <c r="E15" i="3"/>
  <c r="E9" i="3"/>
  <c r="E18" i="3"/>
</calcChain>
</file>

<file path=xl/sharedStrings.xml><?xml version="1.0" encoding="utf-8"?>
<sst xmlns="http://schemas.openxmlformats.org/spreadsheetml/2006/main" count="145" uniqueCount="55">
  <si>
    <t>SamplesQty</t>
  </si>
  <si>
    <t>Replica</t>
  </si>
  <si>
    <t>Delta Time_3-&gt;4</t>
  </si>
  <si>
    <t>Delta time tag</t>
  </si>
  <si>
    <t>DFT TC0 - P1-T1</t>
  </si>
  <si>
    <t>TC-1 FFT</t>
  </si>
  <si>
    <t>DFT TC1 - P1-T2</t>
  </si>
  <si>
    <t>DFT TC2 - P1-T4</t>
  </si>
  <si>
    <t>DFT TC3 - P1-T8</t>
  </si>
  <si>
    <t>DFT TC4 - P1-T16</t>
  </si>
  <si>
    <t>DFT TC5 - P1-T32</t>
  </si>
  <si>
    <t>DFT TC6 - P1-T64</t>
  </si>
  <si>
    <t>DFT TC7 - P2-T1</t>
  </si>
  <si>
    <t>DFT TC8 - P4-T1</t>
  </si>
  <si>
    <t>DFT TC9 - P8-T1</t>
  </si>
  <si>
    <t>DFT TC10 - P16-T1</t>
  </si>
  <si>
    <t>DFT TC11 - P32-T1</t>
  </si>
  <si>
    <t>DFT TC12 - P64-T1</t>
  </si>
  <si>
    <t>DFT TC13 - P128-T1</t>
  </si>
  <si>
    <t>DFT TC14 - P256-T1</t>
  </si>
  <si>
    <t>DFT TC15 - P2-T2</t>
  </si>
  <si>
    <t>DFT TC16 - P3-T3</t>
  </si>
  <si>
    <t>DFT TC17 - P4-T4</t>
  </si>
  <si>
    <t>DFT TC18 - P5-T5</t>
  </si>
  <si>
    <t>DFT TC19 - P6-T6</t>
  </si>
  <si>
    <t>DFT TC20 - P7-T7</t>
  </si>
  <si>
    <t>DFT TC21 - P8-T8</t>
  </si>
  <si>
    <t>Processes</t>
  </si>
  <si>
    <t>Threads</t>
  </si>
  <si>
    <t>Average Time Obtained</t>
  </si>
  <si>
    <t>Processing Units Needed</t>
  </si>
  <si>
    <t>Average</t>
  </si>
  <si>
    <t>Processes-Threads</t>
  </si>
  <si>
    <t>Infinite Resources Theoretical Time Removed</t>
  </si>
  <si>
    <t>DFT TC22 - P9-T9</t>
  </si>
  <si>
    <t>DFT TC23 - P10-T10</t>
  </si>
  <si>
    <t>DFT TC24 - P11-T11</t>
  </si>
  <si>
    <t>DFT TC25 - P12-T12</t>
  </si>
  <si>
    <t>DFT TC26 - P3-T13</t>
  </si>
  <si>
    <t>DFT TC27 - P14-T14</t>
  </si>
  <si>
    <t>DFT TC28 - P15-T15</t>
  </si>
  <si>
    <t>DFT TC29 - P16-T16</t>
  </si>
  <si>
    <t>DFT TC30 - P17-T17</t>
  </si>
  <si>
    <t>Infinite Resources Theoretical Time Reduction</t>
  </si>
  <si>
    <t>Real Time Reduction</t>
  </si>
  <si>
    <t>TestCase</t>
  </si>
  <si>
    <t>ProcessesQty</t>
  </si>
  <si>
    <t>ThreadsQty</t>
  </si>
  <si>
    <t>FT_Type</t>
  </si>
  <si>
    <t>Replicas</t>
  </si>
  <si>
    <t>Signal</t>
  </si>
  <si>
    <t>fft</t>
  </si>
  <si>
    <t>square_50Hz</t>
  </si>
  <si>
    <t>dft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</si>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</sst>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1" xfId="0" applyFont="1" applyBorder="1"/>
    <xf numFmtId="0" fontId="0" fillId="0" borderId="1" xfId="0" applyBorder="1"/>
    <xf numFmtId="10" fontId="0" fillId="0" borderId="1" xfId="1" applyNumberFormat="1" applyFont="1" applyBorder="1"/>
    <xf numFmtId="0" fontId="4" fillId="0" borderId="0" xfId="0" applyFont="1"/>
    <xf numFmtId="0" fontId="5" fillId="0" borderId="0" xfId="0" applyFont="1"/>
    <xf numFmtId="0" fontId="0" fillId="0" borderId="5" xfId="0" applyBorder="1"/>
    <xf numFmtId="0" fontId="0" fillId="0" borderId="6" xfId="0" applyBorder="1"/>
    <xf numFmtId="0" fontId="2" fillId="0" borderId="5" xfId="0" applyFont="1" applyBorder="1"/>
    <xf numFmtId="0" fontId="2" fillId="0" borderId="10" xfId="0" applyFont="1" applyBorder="1"/>
    <xf numFmtId="0" fontId="2" fillId="0" borderId="11" xfId="0" applyFont="1" applyBorder="1"/>
    <xf numFmtId="0" fontId="0" fillId="0" borderId="11" xfId="0" applyBorder="1"/>
    <xf numFmtId="0" fontId="0" fillId="0" borderId="12" xfId="0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3" xfId="0" applyFont="1" applyFill="1" applyBorder="1"/>
    <xf numFmtId="0" fontId="4" fillId="2" borderId="4" xfId="0" applyFont="1" applyFill="1" applyBorder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8" xfId="0" applyFont="1" applyFill="1" applyBorder="1"/>
    <xf numFmtId="0" fontId="2" fillId="2" borderId="9" xfId="0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5" fillId="0" borderId="16" xfId="0" applyFont="1" applyBorder="1"/>
    <xf numFmtId="0" fontId="5" fillId="0" borderId="17" xfId="0" applyFont="1" applyBorder="1"/>
    <xf numFmtId="0" fontId="5" fillId="0" borderId="18" xfId="0" applyFont="1" applyBorder="1"/>
    <xf numFmtId="9" fontId="0" fillId="0" borderId="6" xfId="1" applyFont="1" applyBorder="1"/>
    <xf numFmtId="0" fontId="0" fillId="0" borderId="7" xfId="0" applyBorder="1"/>
    <xf numFmtId="0" fontId="0" fillId="0" borderId="8" xfId="0" applyBorder="1"/>
    <xf numFmtId="10" fontId="0" fillId="0" borderId="8" xfId="1" applyNumberFormat="1" applyFont="1" applyBorder="1"/>
    <xf numFmtId="9" fontId="0" fillId="0" borderId="9" xfId="1" applyFont="1" applyBorder="1"/>
    <xf numFmtId="9" fontId="0" fillId="0" borderId="14" xfId="0" applyNumberForma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0" fillId="0" borderId="9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Time Reduction</a:t>
            </a:r>
            <a:r>
              <a:rPr lang="en-US" b="1" baseline="0">
                <a:solidFill>
                  <a:schemeClr val="tx1"/>
                </a:solidFill>
              </a:rPr>
              <a:t> Rate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'theoretical vs real'!$F$1</c:f>
              <c:strCache>
                <c:ptCount val="1"/>
                <c:pt idx="0">
                  <c:v>Infinite Resources Theoretical Time Reduction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'theoretical vs real'!$A$2:$A$18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'theoretical vs real'!$F$2:$F$18</c:f>
              <c:numCache>
                <c:formatCode>0.00%</c:formatCode>
                <c:ptCount val="17"/>
                <c:pt idx="1">
                  <c:v>4</c:v>
                </c:pt>
                <c:pt idx="2">
                  <c:v>2.25</c:v>
                </c:pt>
                <c:pt idx="3">
                  <c:v>1.7777777777777777</c:v>
                </c:pt>
                <c:pt idx="4">
                  <c:v>1.5625</c:v>
                </c:pt>
                <c:pt idx="5">
                  <c:v>1.44</c:v>
                </c:pt>
                <c:pt idx="6">
                  <c:v>1.3611111111111112</c:v>
                </c:pt>
                <c:pt idx="7">
                  <c:v>1.3061224489795917</c:v>
                </c:pt>
                <c:pt idx="8">
                  <c:v>1.265625</c:v>
                </c:pt>
                <c:pt idx="9">
                  <c:v>1.2345679012345678</c:v>
                </c:pt>
                <c:pt idx="10">
                  <c:v>1.21</c:v>
                </c:pt>
                <c:pt idx="11">
                  <c:v>1.1900826446280992</c:v>
                </c:pt>
                <c:pt idx="12">
                  <c:v>1.1736111111111112</c:v>
                </c:pt>
                <c:pt idx="13">
                  <c:v>1.1597633136094674</c:v>
                </c:pt>
                <c:pt idx="14">
                  <c:v>1.1479591836734695</c:v>
                </c:pt>
                <c:pt idx="15">
                  <c:v>1.1377777777777778</c:v>
                </c:pt>
                <c:pt idx="16">
                  <c:v>1.12890625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48-4696-AC06-B1B6E7E42611}"/>
            </c:ext>
          </c:extLst>
        </c:ser>
        <c:ser>
          <c:idx val="1"/>
          <c:order val="1"/>
          <c:tx>
            <c:strRef>
              <c:f>'theoretical vs real'!$H$1</c:f>
              <c:strCache>
                <c:ptCount val="1"/>
                <c:pt idx="0">
                  <c:v>Real Time Reduction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'theoretical vs real'!$A$2:$A$18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'theoretical vs real'!$H$2:$H$18</c:f>
              <c:numCache>
                <c:formatCode>0%</c:formatCode>
                <c:ptCount val="17"/>
                <c:pt idx="1">
                  <c:v>3.4747656218321352</c:v>
                </c:pt>
                <c:pt idx="2">
                  <c:v>2.3212283791523416</c:v>
                </c:pt>
                <c:pt idx="3">
                  <c:v>1.7338092728458148</c:v>
                </c:pt>
                <c:pt idx="4">
                  <c:v>1.5433118462724253</c:v>
                </c:pt>
                <c:pt idx="5">
                  <c:v>1.4313049612524966</c:v>
                </c:pt>
                <c:pt idx="6">
                  <c:v>1.3565648793141354</c:v>
                </c:pt>
                <c:pt idx="7">
                  <c:v>1.2808727072884067</c:v>
                </c:pt>
                <c:pt idx="8">
                  <c:v>1.06822212933284</c:v>
                </c:pt>
                <c:pt idx="9">
                  <c:v>1.1396358454717206</c:v>
                </c:pt>
                <c:pt idx="10">
                  <c:v>1.2501255747504725</c:v>
                </c:pt>
                <c:pt idx="11">
                  <c:v>1.1271738194864844</c:v>
                </c:pt>
                <c:pt idx="12">
                  <c:v>1.1680651052450968</c:v>
                </c:pt>
                <c:pt idx="13">
                  <c:v>1.0536707921310711</c:v>
                </c:pt>
                <c:pt idx="14">
                  <c:v>1.1202817931318394</c:v>
                </c:pt>
                <c:pt idx="15">
                  <c:v>1.0840558286221094</c:v>
                </c:pt>
                <c:pt idx="16">
                  <c:v>0.64039685743465957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48-4696-AC06-B1B6E7E42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936976"/>
        <c:axId val="1613940336"/>
      </c:scatterChart>
      <c:valAx>
        <c:axId val="1613936976"/>
        <c:scaling>
          <c:orientation val="minMax"/>
          <c:max val="17"/>
          <c:min val="2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Processes-Threads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940336"/>
        <c:crosses val="autoZero"/>
        <c:crossBetween val="midCat"/>
        <c:majorUnit val="1"/>
      </c:valAx>
      <c:valAx>
        <c:axId val="1613940336"/>
        <c:scaling>
          <c:orientation val="minMax"/>
          <c:max val="4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Reduction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93697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1</xdr:row>
      <xdr:rowOff>47626</xdr:rowOff>
    </xdr:from>
    <xdr:to>
      <xdr:col>17</xdr:col>
      <xdr:colOff>257174</xdr:colOff>
      <xdr:row>31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A0C1A3-6151-CA26-94F1-88CF19DEB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9401-419E-411D-B6A9-594B2AE905C8}">
  <dimension ref="A1:G33"/>
  <sheetViews>
    <sheetView tabSelected="1" workbookViewId="0">
      <selection activeCell="H8" sqref="H8"/>
    </sheetView>
  </sheetViews>
  <sheetFormatPr defaultRowHeight="15" x14ac:dyDescent="0.25"/>
  <cols>
    <col min="1" max="1" width="8.85546875" bestFit="1" customWidth="1"/>
    <col min="2" max="2" width="12.85546875" bestFit="1" customWidth="1"/>
    <col min="3" max="3" width="11.140625" bestFit="1" customWidth="1"/>
    <col min="4" max="5" width="8.28515625" bestFit="1" customWidth="1"/>
    <col min="6" max="6" width="11.5703125" bestFit="1" customWidth="1"/>
    <col min="7" max="7" width="12.140625" bestFit="1" customWidth="1"/>
  </cols>
  <sheetData>
    <row r="1" spans="1:7" ht="15.75" thickBot="1" x14ac:dyDescent="0.3">
      <c r="A1" s="33" t="s">
        <v>45</v>
      </c>
      <c r="B1" s="34" t="s">
        <v>46</v>
      </c>
      <c r="C1" s="34" t="s">
        <v>47</v>
      </c>
      <c r="D1" s="34" t="s">
        <v>48</v>
      </c>
      <c r="E1" s="34" t="s">
        <v>49</v>
      </c>
      <c r="F1" s="34" t="s">
        <v>0</v>
      </c>
      <c r="G1" s="35" t="s">
        <v>50</v>
      </c>
    </row>
    <row r="2" spans="1:7" x14ac:dyDescent="0.25">
      <c r="A2" s="21">
        <v>-1</v>
      </c>
      <c r="B2" s="22">
        <v>1</v>
      </c>
      <c r="C2" s="22">
        <v>1</v>
      </c>
      <c r="D2" s="22" t="s">
        <v>51</v>
      </c>
      <c r="E2" s="22">
        <v>30</v>
      </c>
      <c r="F2" s="22">
        <v>16384</v>
      </c>
      <c r="G2" s="23" t="s">
        <v>52</v>
      </c>
    </row>
    <row r="3" spans="1:7" x14ac:dyDescent="0.25">
      <c r="A3" s="6">
        <v>0</v>
      </c>
      <c r="B3" s="2">
        <v>1</v>
      </c>
      <c r="C3" s="2">
        <v>1</v>
      </c>
      <c r="D3" s="2" t="s">
        <v>53</v>
      </c>
      <c r="E3" s="2">
        <v>30</v>
      </c>
      <c r="F3" s="2">
        <v>16384</v>
      </c>
      <c r="G3" s="7" t="s">
        <v>52</v>
      </c>
    </row>
    <row r="4" spans="1:7" x14ac:dyDescent="0.25">
      <c r="A4" s="6">
        <v>1</v>
      </c>
      <c r="B4" s="2">
        <v>1</v>
      </c>
      <c r="C4" s="2">
        <v>2</v>
      </c>
      <c r="D4" s="2" t="s">
        <v>53</v>
      </c>
      <c r="E4" s="2">
        <v>30</v>
      </c>
      <c r="F4" s="2">
        <v>16384</v>
      </c>
      <c r="G4" s="7" t="s">
        <v>52</v>
      </c>
    </row>
    <row r="5" spans="1:7" x14ac:dyDescent="0.25">
      <c r="A5" s="6">
        <v>2</v>
      </c>
      <c r="B5" s="2">
        <v>1</v>
      </c>
      <c r="C5" s="2">
        <v>4</v>
      </c>
      <c r="D5" s="2" t="s">
        <v>53</v>
      </c>
      <c r="E5" s="2">
        <v>30</v>
      </c>
      <c r="F5" s="2">
        <v>16384</v>
      </c>
      <c r="G5" s="7" t="s">
        <v>52</v>
      </c>
    </row>
    <row r="6" spans="1:7" x14ac:dyDescent="0.25">
      <c r="A6" s="6">
        <v>3</v>
      </c>
      <c r="B6" s="2">
        <v>1</v>
      </c>
      <c r="C6" s="2">
        <v>8</v>
      </c>
      <c r="D6" s="2" t="s">
        <v>53</v>
      </c>
      <c r="E6" s="2">
        <v>30</v>
      </c>
      <c r="F6" s="2">
        <v>16384</v>
      </c>
      <c r="G6" s="7" t="s">
        <v>52</v>
      </c>
    </row>
    <row r="7" spans="1:7" x14ac:dyDescent="0.25">
      <c r="A7" s="6">
        <v>4</v>
      </c>
      <c r="B7" s="2">
        <v>1</v>
      </c>
      <c r="C7" s="2">
        <v>16</v>
      </c>
      <c r="D7" s="2" t="s">
        <v>53</v>
      </c>
      <c r="E7" s="2">
        <v>30</v>
      </c>
      <c r="F7" s="2">
        <v>16384</v>
      </c>
      <c r="G7" s="7" t="s">
        <v>52</v>
      </c>
    </row>
    <row r="8" spans="1:7" x14ac:dyDescent="0.25">
      <c r="A8" s="6">
        <v>5</v>
      </c>
      <c r="B8" s="2">
        <v>1</v>
      </c>
      <c r="C8" s="2">
        <v>32</v>
      </c>
      <c r="D8" s="2" t="s">
        <v>53</v>
      </c>
      <c r="E8" s="2">
        <v>30</v>
      </c>
      <c r="F8" s="2">
        <v>16384</v>
      </c>
      <c r="G8" s="7" t="s">
        <v>52</v>
      </c>
    </row>
    <row r="9" spans="1:7" x14ac:dyDescent="0.25">
      <c r="A9" s="6">
        <v>6</v>
      </c>
      <c r="B9" s="2">
        <v>1</v>
      </c>
      <c r="C9" s="2">
        <v>64</v>
      </c>
      <c r="D9" s="2" t="s">
        <v>53</v>
      </c>
      <c r="E9" s="2">
        <v>30</v>
      </c>
      <c r="F9" s="2">
        <v>16384</v>
      </c>
      <c r="G9" s="7" t="s">
        <v>52</v>
      </c>
    </row>
    <row r="10" spans="1:7" x14ac:dyDescent="0.25">
      <c r="A10" s="6">
        <v>7</v>
      </c>
      <c r="B10" s="2">
        <v>2</v>
      </c>
      <c r="C10" s="2">
        <v>1</v>
      </c>
      <c r="D10" s="2" t="s">
        <v>53</v>
      </c>
      <c r="E10" s="2">
        <v>30</v>
      </c>
      <c r="F10" s="2">
        <v>16384</v>
      </c>
      <c r="G10" s="7" t="s">
        <v>52</v>
      </c>
    </row>
    <row r="11" spans="1:7" x14ac:dyDescent="0.25">
      <c r="A11" s="6">
        <v>8</v>
      </c>
      <c r="B11" s="2">
        <v>4</v>
      </c>
      <c r="C11" s="2">
        <v>1</v>
      </c>
      <c r="D11" s="2" t="s">
        <v>53</v>
      </c>
      <c r="E11" s="2">
        <v>30</v>
      </c>
      <c r="F11" s="2">
        <v>16384</v>
      </c>
      <c r="G11" s="7" t="s">
        <v>52</v>
      </c>
    </row>
    <row r="12" spans="1:7" x14ac:dyDescent="0.25">
      <c r="A12" s="6">
        <v>9</v>
      </c>
      <c r="B12" s="2">
        <v>8</v>
      </c>
      <c r="C12" s="2">
        <v>1</v>
      </c>
      <c r="D12" s="2" t="s">
        <v>53</v>
      </c>
      <c r="E12" s="2">
        <v>30</v>
      </c>
      <c r="F12" s="2">
        <v>16384</v>
      </c>
      <c r="G12" s="7" t="s">
        <v>52</v>
      </c>
    </row>
    <row r="13" spans="1:7" x14ac:dyDescent="0.25">
      <c r="A13" s="6">
        <v>10</v>
      </c>
      <c r="B13" s="2">
        <v>16</v>
      </c>
      <c r="C13" s="2">
        <v>1</v>
      </c>
      <c r="D13" s="2" t="s">
        <v>53</v>
      </c>
      <c r="E13" s="2">
        <v>30</v>
      </c>
      <c r="F13" s="2">
        <v>16384</v>
      </c>
      <c r="G13" s="7" t="s">
        <v>52</v>
      </c>
    </row>
    <row r="14" spans="1:7" x14ac:dyDescent="0.25">
      <c r="A14" s="6">
        <v>11</v>
      </c>
      <c r="B14" s="2">
        <v>32</v>
      </c>
      <c r="C14" s="2">
        <v>1</v>
      </c>
      <c r="D14" s="2" t="s">
        <v>53</v>
      </c>
      <c r="E14" s="2">
        <v>30</v>
      </c>
      <c r="F14" s="2">
        <v>16384</v>
      </c>
      <c r="G14" s="7" t="s">
        <v>52</v>
      </c>
    </row>
    <row r="15" spans="1:7" x14ac:dyDescent="0.25">
      <c r="A15" s="6">
        <v>12</v>
      </c>
      <c r="B15" s="2">
        <v>64</v>
      </c>
      <c r="C15" s="2">
        <v>1</v>
      </c>
      <c r="D15" s="2" t="s">
        <v>53</v>
      </c>
      <c r="E15" s="2">
        <v>30</v>
      </c>
      <c r="F15" s="2">
        <v>16384</v>
      </c>
      <c r="G15" s="7" t="s">
        <v>52</v>
      </c>
    </row>
    <row r="16" spans="1:7" x14ac:dyDescent="0.25">
      <c r="A16" s="6">
        <v>13</v>
      </c>
      <c r="B16" s="2">
        <v>128</v>
      </c>
      <c r="C16" s="2">
        <v>1</v>
      </c>
      <c r="D16" s="2" t="s">
        <v>53</v>
      </c>
      <c r="E16" s="2">
        <v>30</v>
      </c>
      <c r="F16" s="2">
        <v>16384</v>
      </c>
      <c r="G16" s="7" t="s">
        <v>52</v>
      </c>
    </row>
    <row r="17" spans="1:7" x14ac:dyDescent="0.25">
      <c r="A17" s="6">
        <v>14</v>
      </c>
      <c r="B17" s="2">
        <v>256</v>
      </c>
      <c r="C17" s="2">
        <v>1</v>
      </c>
      <c r="D17" s="2" t="s">
        <v>53</v>
      </c>
      <c r="E17" s="2">
        <v>30</v>
      </c>
      <c r="F17" s="2">
        <v>16384</v>
      </c>
      <c r="G17" s="7" t="s">
        <v>52</v>
      </c>
    </row>
    <row r="18" spans="1:7" x14ac:dyDescent="0.25">
      <c r="A18" s="6">
        <v>15</v>
      </c>
      <c r="B18" s="2">
        <v>2</v>
      </c>
      <c r="C18" s="2">
        <v>2</v>
      </c>
      <c r="D18" s="2" t="s">
        <v>53</v>
      </c>
      <c r="E18" s="2">
        <v>30</v>
      </c>
      <c r="F18" s="2">
        <v>16384</v>
      </c>
      <c r="G18" s="7" t="s">
        <v>52</v>
      </c>
    </row>
    <row r="19" spans="1:7" x14ac:dyDescent="0.25">
      <c r="A19" s="6">
        <v>16</v>
      </c>
      <c r="B19" s="2">
        <v>3</v>
      </c>
      <c r="C19" s="2">
        <v>3</v>
      </c>
      <c r="D19" s="2" t="s">
        <v>53</v>
      </c>
      <c r="E19" s="2">
        <v>30</v>
      </c>
      <c r="F19" s="2">
        <v>16384</v>
      </c>
      <c r="G19" s="7" t="s">
        <v>52</v>
      </c>
    </row>
    <row r="20" spans="1:7" x14ac:dyDescent="0.25">
      <c r="A20" s="6">
        <v>17</v>
      </c>
      <c r="B20" s="2">
        <v>4</v>
      </c>
      <c r="C20" s="2">
        <v>4</v>
      </c>
      <c r="D20" s="2" t="s">
        <v>53</v>
      </c>
      <c r="E20" s="2">
        <v>30</v>
      </c>
      <c r="F20" s="2">
        <v>16384</v>
      </c>
      <c r="G20" s="7" t="s">
        <v>52</v>
      </c>
    </row>
    <row r="21" spans="1:7" x14ac:dyDescent="0.25">
      <c r="A21" s="6">
        <v>18</v>
      </c>
      <c r="B21" s="2">
        <v>5</v>
      </c>
      <c r="C21" s="2">
        <v>5</v>
      </c>
      <c r="D21" s="2" t="s">
        <v>53</v>
      </c>
      <c r="E21" s="2">
        <v>30</v>
      </c>
      <c r="F21" s="2">
        <v>16384</v>
      </c>
      <c r="G21" s="7" t="s">
        <v>52</v>
      </c>
    </row>
    <row r="22" spans="1:7" x14ac:dyDescent="0.25">
      <c r="A22" s="6">
        <v>19</v>
      </c>
      <c r="B22" s="2">
        <v>6</v>
      </c>
      <c r="C22" s="2">
        <v>6</v>
      </c>
      <c r="D22" s="2" t="s">
        <v>53</v>
      </c>
      <c r="E22" s="2">
        <v>30</v>
      </c>
      <c r="F22" s="2">
        <v>16384</v>
      </c>
      <c r="G22" s="7" t="s">
        <v>52</v>
      </c>
    </row>
    <row r="23" spans="1:7" x14ac:dyDescent="0.25">
      <c r="A23" s="6">
        <v>20</v>
      </c>
      <c r="B23" s="2">
        <v>7</v>
      </c>
      <c r="C23" s="2">
        <v>7</v>
      </c>
      <c r="D23" s="2" t="s">
        <v>53</v>
      </c>
      <c r="E23" s="2">
        <v>30</v>
      </c>
      <c r="F23" s="2">
        <v>16384</v>
      </c>
      <c r="G23" s="7" t="s">
        <v>52</v>
      </c>
    </row>
    <row r="24" spans="1:7" x14ac:dyDescent="0.25">
      <c r="A24" s="6">
        <v>21</v>
      </c>
      <c r="B24" s="2">
        <v>8</v>
      </c>
      <c r="C24" s="2">
        <v>8</v>
      </c>
      <c r="D24" s="2" t="s">
        <v>53</v>
      </c>
      <c r="E24" s="2">
        <v>30</v>
      </c>
      <c r="F24" s="2">
        <v>16384</v>
      </c>
      <c r="G24" s="7" t="s">
        <v>52</v>
      </c>
    </row>
    <row r="25" spans="1:7" x14ac:dyDescent="0.25">
      <c r="A25" s="6">
        <v>22</v>
      </c>
      <c r="B25" s="2">
        <v>9</v>
      </c>
      <c r="C25" s="2">
        <v>9</v>
      </c>
      <c r="D25" s="2" t="s">
        <v>53</v>
      </c>
      <c r="E25" s="2">
        <v>30</v>
      </c>
      <c r="F25" s="2">
        <v>16384</v>
      </c>
      <c r="G25" s="7" t="s">
        <v>52</v>
      </c>
    </row>
    <row r="26" spans="1:7" x14ac:dyDescent="0.25">
      <c r="A26" s="6">
        <v>23</v>
      </c>
      <c r="B26" s="2">
        <v>10</v>
      </c>
      <c r="C26" s="2">
        <v>10</v>
      </c>
      <c r="D26" s="2" t="s">
        <v>53</v>
      </c>
      <c r="E26" s="2">
        <v>30</v>
      </c>
      <c r="F26" s="2">
        <v>16384</v>
      </c>
      <c r="G26" s="7" t="s">
        <v>52</v>
      </c>
    </row>
    <row r="27" spans="1:7" x14ac:dyDescent="0.25">
      <c r="A27" s="6">
        <v>24</v>
      </c>
      <c r="B27" s="2">
        <v>11</v>
      </c>
      <c r="C27" s="2">
        <v>11</v>
      </c>
      <c r="D27" s="2" t="s">
        <v>53</v>
      </c>
      <c r="E27" s="2">
        <v>30</v>
      </c>
      <c r="F27" s="2">
        <v>16384</v>
      </c>
      <c r="G27" s="7" t="s">
        <v>52</v>
      </c>
    </row>
    <row r="28" spans="1:7" x14ac:dyDescent="0.25">
      <c r="A28" s="6">
        <v>25</v>
      </c>
      <c r="B28" s="2">
        <v>12</v>
      </c>
      <c r="C28" s="2">
        <v>12</v>
      </c>
      <c r="D28" s="2" t="s">
        <v>53</v>
      </c>
      <c r="E28" s="2">
        <v>30</v>
      </c>
      <c r="F28" s="2">
        <v>16384</v>
      </c>
      <c r="G28" s="7" t="s">
        <v>52</v>
      </c>
    </row>
    <row r="29" spans="1:7" x14ac:dyDescent="0.25">
      <c r="A29" s="6">
        <v>26</v>
      </c>
      <c r="B29" s="2">
        <v>13</v>
      </c>
      <c r="C29" s="2">
        <v>13</v>
      </c>
      <c r="D29" s="2" t="s">
        <v>53</v>
      </c>
      <c r="E29" s="2">
        <v>30</v>
      </c>
      <c r="F29" s="2">
        <v>16384</v>
      </c>
      <c r="G29" s="7" t="s">
        <v>52</v>
      </c>
    </row>
    <row r="30" spans="1:7" x14ac:dyDescent="0.25">
      <c r="A30" s="6">
        <v>27</v>
      </c>
      <c r="B30" s="2">
        <v>14</v>
      </c>
      <c r="C30" s="2">
        <v>14</v>
      </c>
      <c r="D30" s="2" t="s">
        <v>53</v>
      </c>
      <c r="E30" s="2">
        <v>30</v>
      </c>
      <c r="F30" s="2">
        <v>16384</v>
      </c>
      <c r="G30" s="7" t="s">
        <v>52</v>
      </c>
    </row>
    <row r="31" spans="1:7" x14ac:dyDescent="0.25">
      <c r="A31" s="6">
        <v>28</v>
      </c>
      <c r="B31" s="2">
        <v>15</v>
      </c>
      <c r="C31" s="2">
        <v>15</v>
      </c>
      <c r="D31" s="2" t="s">
        <v>53</v>
      </c>
      <c r="E31" s="2">
        <v>30</v>
      </c>
      <c r="F31" s="2">
        <v>16384</v>
      </c>
      <c r="G31" s="7" t="s">
        <v>52</v>
      </c>
    </row>
    <row r="32" spans="1:7" x14ac:dyDescent="0.25">
      <c r="A32" s="6">
        <v>29</v>
      </c>
      <c r="B32" s="2">
        <v>16</v>
      </c>
      <c r="C32" s="2">
        <v>16</v>
      </c>
      <c r="D32" s="2" t="s">
        <v>53</v>
      </c>
      <c r="E32" s="2">
        <v>30</v>
      </c>
      <c r="F32" s="2">
        <v>16384</v>
      </c>
      <c r="G32" s="7" t="s">
        <v>52</v>
      </c>
    </row>
    <row r="33" spans="1:7" ht="15.75" thickBot="1" x14ac:dyDescent="0.3">
      <c r="A33" s="28">
        <v>30</v>
      </c>
      <c r="B33" s="29">
        <v>17</v>
      </c>
      <c r="C33" s="29">
        <v>17</v>
      </c>
      <c r="D33" s="29" t="s">
        <v>53</v>
      </c>
      <c r="E33" s="29">
        <v>30</v>
      </c>
      <c r="F33" s="29">
        <v>16384</v>
      </c>
      <c r="G33" s="36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169D3-7AE4-4BB0-B4F6-97543A2A6CBC}">
  <dimension ref="A1:AH33"/>
  <sheetViews>
    <sheetView workbookViewId="0">
      <pane xSplit="2" ySplit="1" topLeftCell="Y6" activePane="bottomRight" state="frozen"/>
      <selection pane="topRight" activeCell="C1" sqref="C1"/>
      <selection pane="bottomLeft" activeCell="A2" sqref="A2"/>
      <selection pane="bottomRight" activeCell="AA22" sqref="AA22"/>
    </sheetView>
  </sheetViews>
  <sheetFormatPr defaultRowHeight="15" x14ac:dyDescent="0.25"/>
  <cols>
    <col min="1" max="1" width="8" bestFit="1" customWidth="1"/>
    <col min="2" max="2" width="15.42578125" bestFit="1" customWidth="1"/>
    <col min="3" max="3" width="12.5703125" bestFit="1" customWidth="1"/>
    <col min="4" max="7" width="16" bestFit="1" customWidth="1"/>
    <col min="8" max="10" width="17.28515625" bestFit="1" customWidth="1"/>
    <col min="11" max="13" width="16" bestFit="1" customWidth="1"/>
    <col min="14" max="16" width="18.42578125" bestFit="1" customWidth="1"/>
    <col min="17" max="18" width="19.5703125" bestFit="1" customWidth="1"/>
    <col min="19" max="26" width="17.28515625" bestFit="1" customWidth="1"/>
    <col min="27" max="29" width="19.5703125" bestFit="1" customWidth="1"/>
    <col min="30" max="30" width="18.42578125" bestFit="1" customWidth="1"/>
    <col min="31" max="34" width="19.5703125" bestFit="1" customWidth="1"/>
  </cols>
  <sheetData>
    <row r="1" spans="1:34" s="5" customFormat="1" ht="16.5" thickBot="1" x14ac:dyDescent="0.3">
      <c r="A1" s="24" t="s">
        <v>1</v>
      </c>
      <c r="B1" s="25" t="s">
        <v>3</v>
      </c>
      <c r="C1" s="25" t="s">
        <v>5</v>
      </c>
      <c r="D1" s="25" t="s">
        <v>4</v>
      </c>
      <c r="E1" s="25" t="s">
        <v>6</v>
      </c>
      <c r="F1" s="25" t="s">
        <v>7</v>
      </c>
      <c r="G1" s="25" t="s">
        <v>8</v>
      </c>
      <c r="H1" s="25" t="s">
        <v>9</v>
      </c>
      <c r="I1" s="25" t="s">
        <v>10</v>
      </c>
      <c r="J1" s="25" t="s">
        <v>11</v>
      </c>
      <c r="K1" s="25" t="s">
        <v>12</v>
      </c>
      <c r="L1" s="25" t="s">
        <v>13</v>
      </c>
      <c r="M1" s="25" t="s">
        <v>14</v>
      </c>
      <c r="N1" s="25" t="s">
        <v>15</v>
      </c>
      <c r="O1" s="25" t="s">
        <v>16</v>
      </c>
      <c r="P1" s="25" t="s">
        <v>17</v>
      </c>
      <c r="Q1" s="25" t="s">
        <v>18</v>
      </c>
      <c r="R1" s="25" t="s">
        <v>19</v>
      </c>
      <c r="S1" s="25" t="s">
        <v>20</v>
      </c>
      <c r="T1" s="25" t="s">
        <v>21</v>
      </c>
      <c r="U1" s="25" t="s">
        <v>22</v>
      </c>
      <c r="V1" s="25" t="s">
        <v>23</v>
      </c>
      <c r="W1" s="25" t="s">
        <v>24</v>
      </c>
      <c r="X1" s="25" t="s">
        <v>25</v>
      </c>
      <c r="Y1" s="25" t="s">
        <v>26</v>
      </c>
      <c r="Z1" s="25" t="s">
        <v>34</v>
      </c>
      <c r="AA1" s="25" t="s">
        <v>35</v>
      </c>
      <c r="AB1" s="25" t="s">
        <v>36</v>
      </c>
      <c r="AC1" s="25" t="s">
        <v>37</v>
      </c>
      <c r="AD1" s="25" t="s">
        <v>38</v>
      </c>
      <c r="AE1" s="25" t="s">
        <v>39</v>
      </c>
      <c r="AF1" s="25" t="s">
        <v>40</v>
      </c>
      <c r="AG1" s="25" t="s">
        <v>41</v>
      </c>
      <c r="AH1" s="26" t="s">
        <v>42</v>
      </c>
    </row>
    <row r="2" spans="1:34" x14ac:dyDescent="0.25">
      <c r="A2" s="21">
        <v>0</v>
      </c>
      <c r="B2" s="22" t="s">
        <v>2</v>
      </c>
      <c r="C2" s="22">
        <v>6.9246214E-2</v>
      </c>
      <c r="D2" s="22">
        <v>126.49125227899999</v>
      </c>
      <c r="E2" s="22">
        <v>77.590031901000003</v>
      </c>
      <c r="F2" s="22">
        <v>50.808957333000002</v>
      </c>
      <c r="G2" s="22">
        <v>54.176247566000001</v>
      </c>
      <c r="H2" s="22">
        <v>60.099736739000001</v>
      </c>
      <c r="I2" s="22">
        <v>67.407215312000005</v>
      </c>
      <c r="J2" s="22">
        <v>81.866036206000004</v>
      </c>
      <c r="K2" s="22">
        <v>65.830368293000006</v>
      </c>
      <c r="L2" s="22">
        <v>34.636004403000001</v>
      </c>
      <c r="M2" s="22">
        <v>17.343197252</v>
      </c>
      <c r="N2" s="22">
        <v>8.531713388</v>
      </c>
      <c r="O2" s="22">
        <v>4.3703534389999996</v>
      </c>
      <c r="P2" s="22">
        <v>2.1886339330000002</v>
      </c>
      <c r="Q2" s="22">
        <v>1.3669834569999999</v>
      </c>
      <c r="R2" s="22">
        <v>0.80384739500000002</v>
      </c>
      <c r="S2" s="22">
        <v>36.449078962000002</v>
      </c>
      <c r="T2" s="22">
        <v>15.629851365</v>
      </c>
      <c r="U2" s="22">
        <v>8.7331851989999993</v>
      </c>
      <c r="V2" s="22">
        <v>5.8815137699999998</v>
      </c>
      <c r="W2" s="22">
        <v>4.095296061</v>
      </c>
      <c r="X2" s="22">
        <v>3.07339552</v>
      </c>
      <c r="Y2" s="22">
        <v>2.3460668519999999</v>
      </c>
      <c r="Z2" s="22">
        <v>2.2289507820000001</v>
      </c>
      <c r="AA2" s="22">
        <v>1.9923893880000001</v>
      </c>
      <c r="AB2" s="22">
        <v>1.6614104409999999</v>
      </c>
      <c r="AC2" s="22">
        <v>1.3825066100000001</v>
      </c>
      <c r="AD2" s="22">
        <v>1.1807433300000001</v>
      </c>
      <c r="AE2" s="22">
        <v>1.132459807</v>
      </c>
      <c r="AF2" s="22">
        <v>0.99782247599999996</v>
      </c>
      <c r="AG2" s="22">
        <v>0.86430696299999998</v>
      </c>
      <c r="AH2" s="23">
        <v>1.3657442399999999</v>
      </c>
    </row>
    <row r="3" spans="1:34" x14ac:dyDescent="0.25">
      <c r="A3" s="6">
        <v>1</v>
      </c>
      <c r="B3" s="2" t="s">
        <v>2</v>
      </c>
      <c r="C3" s="2">
        <v>6.4376511999999997E-2</v>
      </c>
      <c r="D3" s="2">
        <v>126.592604002</v>
      </c>
      <c r="E3" s="2">
        <v>77.547753001000004</v>
      </c>
      <c r="F3" s="2">
        <v>50.586247638000003</v>
      </c>
      <c r="G3" s="2">
        <v>55.35335611</v>
      </c>
      <c r="H3" s="2">
        <v>59.677259565999996</v>
      </c>
      <c r="I3" s="2">
        <v>67.385308894000005</v>
      </c>
      <c r="J3" s="2">
        <v>81.971951273000002</v>
      </c>
      <c r="K3" s="2">
        <v>65.695204963999998</v>
      </c>
      <c r="L3" s="2">
        <v>34.625460373000003</v>
      </c>
      <c r="M3" s="2">
        <v>17.182883845999999</v>
      </c>
      <c r="N3" s="2">
        <v>8.5615306009999994</v>
      </c>
      <c r="O3" s="2">
        <v>4.3815002060000001</v>
      </c>
      <c r="P3" s="2">
        <v>2.2614941530000001</v>
      </c>
      <c r="Q3" s="2">
        <v>1.4253359459999999</v>
      </c>
      <c r="R3" s="2">
        <v>0.83265589699999998</v>
      </c>
      <c r="S3" s="2">
        <v>36.425066917999999</v>
      </c>
      <c r="T3" s="2">
        <v>15.978018519000001</v>
      </c>
      <c r="U3" s="2">
        <v>9.1427342449999998</v>
      </c>
      <c r="V3" s="2">
        <v>5.899503953</v>
      </c>
      <c r="W3" s="2">
        <v>4.0913871650000004</v>
      </c>
      <c r="X3" s="2">
        <v>3.031455625</v>
      </c>
      <c r="Y3" s="2">
        <v>2.330562381</v>
      </c>
      <c r="Z3" s="2">
        <v>2.2008409439999999</v>
      </c>
      <c r="AA3" s="2">
        <v>1.892151183</v>
      </c>
      <c r="AB3" s="2">
        <v>1.610422078</v>
      </c>
      <c r="AC3" s="2">
        <v>1.4140128409999999</v>
      </c>
      <c r="AD3" s="2">
        <v>1.1941500199999999</v>
      </c>
      <c r="AE3" s="2">
        <v>1.1219412820000001</v>
      </c>
      <c r="AF3" s="2">
        <v>0.99343263800000003</v>
      </c>
      <c r="AG3" s="2">
        <v>0.85571276399999996</v>
      </c>
      <c r="AH3" s="7">
        <v>1.489655669</v>
      </c>
    </row>
    <row r="4" spans="1:34" x14ac:dyDescent="0.25">
      <c r="A4" s="6">
        <v>2</v>
      </c>
      <c r="B4" s="2" t="s">
        <v>2</v>
      </c>
      <c r="C4" s="2">
        <v>6.4573900000000004E-2</v>
      </c>
      <c r="D4" s="2">
        <v>126.49498933300001</v>
      </c>
      <c r="E4" s="2">
        <v>77.333112610000001</v>
      </c>
      <c r="F4" s="2">
        <v>51.663254956000003</v>
      </c>
      <c r="G4" s="2">
        <v>54.519089096000002</v>
      </c>
      <c r="H4" s="2">
        <v>59.552231868</v>
      </c>
      <c r="I4" s="2">
        <v>67.259882804</v>
      </c>
      <c r="J4" s="2">
        <v>81.812668505000005</v>
      </c>
      <c r="K4" s="2">
        <v>65.626437589000005</v>
      </c>
      <c r="L4" s="2">
        <v>34.680477011000001</v>
      </c>
      <c r="M4" s="2">
        <v>17.078594538000001</v>
      </c>
      <c r="N4" s="2">
        <v>8.5576574040000004</v>
      </c>
      <c r="O4" s="2">
        <v>4.2862958659999997</v>
      </c>
      <c r="P4" s="2">
        <v>2.2574379000000002</v>
      </c>
      <c r="Q4" s="2">
        <v>1.498261573</v>
      </c>
      <c r="R4" s="2">
        <v>0.80089888600000003</v>
      </c>
      <c r="S4" s="2">
        <v>36.42496766</v>
      </c>
      <c r="T4" s="2">
        <v>15.959426421</v>
      </c>
      <c r="U4" s="2">
        <v>9.0278392830000005</v>
      </c>
      <c r="V4" s="2">
        <v>5.962610132</v>
      </c>
      <c r="W4" s="2">
        <v>4.1325631649999996</v>
      </c>
      <c r="X4" s="2">
        <v>3.0201752580000001</v>
      </c>
      <c r="Y4" s="2">
        <v>2.3403999280000001</v>
      </c>
      <c r="Z4" s="2">
        <v>2.1831838920000002</v>
      </c>
      <c r="AA4" s="2">
        <v>1.9939247739999999</v>
      </c>
      <c r="AB4" s="2">
        <v>1.6326429609999999</v>
      </c>
      <c r="AC4" s="2">
        <v>1.351945551</v>
      </c>
      <c r="AD4" s="2">
        <v>1.23417032</v>
      </c>
      <c r="AE4" s="2">
        <v>1.1220763309999999</v>
      </c>
      <c r="AF4" s="2">
        <v>0.99417927100000003</v>
      </c>
      <c r="AG4" s="2">
        <v>0.84484642399999998</v>
      </c>
      <c r="AH4" s="7">
        <v>1.4925471509999999</v>
      </c>
    </row>
    <row r="5" spans="1:34" x14ac:dyDescent="0.25">
      <c r="A5" s="8">
        <v>3</v>
      </c>
      <c r="B5" s="1" t="s">
        <v>2</v>
      </c>
      <c r="C5" s="2">
        <v>6.5223205000000006E-2</v>
      </c>
      <c r="D5" s="2">
        <v>126.542526877</v>
      </c>
      <c r="E5" s="2">
        <v>77.605540407999996</v>
      </c>
      <c r="F5" s="2">
        <v>50.756644524000002</v>
      </c>
      <c r="G5" s="2">
        <v>54.479669094999998</v>
      </c>
      <c r="H5" s="2">
        <v>59.558160972000003</v>
      </c>
      <c r="I5" s="2">
        <v>67.578377423999996</v>
      </c>
      <c r="J5" s="2">
        <v>81.993865318999994</v>
      </c>
      <c r="K5" s="2">
        <v>65.628533872000006</v>
      </c>
      <c r="L5" s="2">
        <v>34.667040589000003</v>
      </c>
      <c r="M5" s="2">
        <v>17.363735398999999</v>
      </c>
      <c r="N5" s="2">
        <v>8.5604641309999998</v>
      </c>
      <c r="O5" s="2">
        <v>4.3166830039999997</v>
      </c>
      <c r="P5" s="2">
        <v>2.2727823150000002</v>
      </c>
      <c r="Q5" s="2">
        <v>1.493605839</v>
      </c>
      <c r="R5" s="2">
        <v>1.0125771910000001</v>
      </c>
      <c r="S5" s="2">
        <v>36.433545273999997</v>
      </c>
      <c r="T5" s="2">
        <v>16.022841420999999</v>
      </c>
      <c r="U5" s="2">
        <v>8.9984436149999993</v>
      </c>
      <c r="V5" s="2">
        <v>5.9036321039999997</v>
      </c>
      <c r="W5" s="2">
        <v>4.0892520819999998</v>
      </c>
      <c r="X5" s="2">
        <v>3.0172414750000001</v>
      </c>
      <c r="Y5" s="2">
        <v>2.381934964</v>
      </c>
      <c r="Z5" s="2">
        <v>2.2089298300000002</v>
      </c>
      <c r="AA5" s="2">
        <v>2.00844713</v>
      </c>
      <c r="AB5" s="2">
        <v>1.4083381509999999</v>
      </c>
      <c r="AC5" s="2">
        <v>1.4279252730000001</v>
      </c>
      <c r="AD5" s="2">
        <v>1.2283106770000001</v>
      </c>
      <c r="AE5" s="2">
        <v>1.121428146</v>
      </c>
      <c r="AF5" s="2">
        <v>0.99407218200000003</v>
      </c>
      <c r="AG5" s="2">
        <v>0.82629285600000002</v>
      </c>
      <c r="AH5" s="7">
        <v>2.2230412820000001</v>
      </c>
    </row>
    <row r="6" spans="1:34" x14ac:dyDescent="0.25">
      <c r="A6" s="8">
        <v>4</v>
      </c>
      <c r="B6" s="1" t="s">
        <v>2</v>
      </c>
      <c r="C6" s="2">
        <v>6.6296343999999993E-2</v>
      </c>
      <c r="D6" s="2">
        <v>126.552796828</v>
      </c>
      <c r="E6" s="2">
        <v>77.580877086000001</v>
      </c>
      <c r="F6" s="2">
        <v>50.752528271000003</v>
      </c>
      <c r="G6" s="2">
        <v>54.508728967000003</v>
      </c>
      <c r="H6" s="2">
        <v>59.697174689000001</v>
      </c>
      <c r="I6" s="2">
        <v>67.389342743</v>
      </c>
      <c r="J6" s="2">
        <v>82.004867750000003</v>
      </c>
      <c r="K6" s="2">
        <v>65.437136717000001</v>
      </c>
      <c r="L6" s="2">
        <v>34.377309881999999</v>
      </c>
      <c r="M6" s="2">
        <v>17.367178897999999</v>
      </c>
      <c r="N6" s="2">
        <v>8.5667409649999993</v>
      </c>
      <c r="O6" s="2">
        <v>4.31492773</v>
      </c>
      <c r="P6" s="2">
        <v>2.3342581349999998</v>
      </c>
      <c r="Q6" s="2">
        <v>1.4953260349999999</v>
      </c>
      <c r="R6" s="2">
        <v>0.83905257200000005</v>
      </c>
      <c r="S6" s="2">
        <v>36.428708540000002</v>
      </c>
      <c r="T6" s="2">
        <v>15.703208507999999</v>
      </c>
      <c r="U6" s="2">
        <v>9.1002642379999994</v>
      </c>
      <c r="V6" s="2">
        <v>5.8725302609999996</v>
      </c>
      <c r="W6" s="2">
        <v>4.0983076260000004</v>
      </c>
      <c r="X6" s="2">
        <v>3.0361072619999998</v>
      </c>
      <c r="Y6" s="2">
        <v>2.3293021010000001</v>
      </c>
      <c r="Z6" s="2">
        <v>2.2014251090000001</v>
      </c>
      <c r="AA6" s="2">
        <v>1.8814312870000001</v>
      </c>
      <c r="AB6" s="2">
        <v>1.4209050080000001</v>
      </c>
      <c r="AC6" s="2">
        <v>1.416995776</v>
      </c>
      <c r="AD6" s="2">
        <v>1.1687966460000001</v>
      </c>
      <c r="AE6" s="2">
        <v>1.110488106</v>
      </c>
      <c r="AF6" s="2">
        <v>0.99457200700000004</v>
      </c>
      <c r="AG6" s="2">
        <v>0.81573706999999995</v>
      </c>
      <c r="AH6" s="7">
        <v>1.9199958239999999</v>
      </c>
    </row>
    <row r="7" spans="1:34" x14ac:dyDescent="0.25">
      <c r="A7" s="8">
        <v>5</v>
      </c>
      <c r="B7" s="1" t="s">
        <v>2</v>
      </c>
      <c r="C7" s="2">
        <v>6.6298753000000002E-2</v>
      </c>
      <c r="D7" s="2">
        <v>126.492732187</v>
      </c>
      <c r="E7" s="2">
        <v>77.596410268</v>
      </c>
      <c r="F7" s="2">
        <v>50.758286376999997</v>
      </c>
      <c r="G7" s="2">
        <v>54.514303232000003</v>
      </c>
      <c r="H7" s="2">
        <v>60.749395710000002</v>
      </c>
      <c r="I7" s="2">
        <v>67.347731843000005</v>
      </c>
      <c r="J7" s="2">
        <v>82.173256171000006</v>
      </c>
      <c r="K7" s="2">
        <v>65.407839559999999</v>
      </c>
      <c r="L7" s="2">
        <v>34.598276091999999</v>
      </c>
      <c r="M7" s="2">
        <v>17.377717668999999</v>
      </c>
      <c r="N7" s="2">
        <v>8.5695761860000008</v>
      </c>
      <c r="O7" s="2">
        <v>4.3209574870000003</v>
      </c>
      <c r="P7" s="2">
        <v>2.1924781800000002</v>
      </c>
      <c r="Q7" s="2">
        <v>1.489225343</v>
      </c>
      <c r="R7" s="2">
        <v>0.80707754399999998</v>
      </c>
      <c r="S7" s="2">
        <v>36.441775370000002</v>
      </c>
      <c r="T7" s="2">
        <v>15.524460458</v>
      </c>
      <c r="U7" s="2">
        <v>9.0626238440000009</v>
      </c>
      <c r="V7" s="2">
        <v>5.8625797220000004</v>
      </c>
      <c r="W7" s="2">
        <v>4.0982500259999997</v>
      </c>
      <c r="X7" s="2">
        <v>3.0486709169999999</v>
      </c>
      <c r="Y7" s="2">
        <v>2.3243605619999999</v>
      </c>
      <c r="Z7" s="2">
        <v>2.285969755</v>
      </c>
      <c r="AA7" s="2">
        <v>1.8985890050000001</v>
      </c>
      <c r="AB7" s="2">
        <v>1.3962019699999999</v>
      </c>
      <c r="AC7" s="2">
        <v>1.3773496540000001</v>
      </c>
      <c r="AD7" s="2">
        <v>1.1518116620000001</v>
      </c>
      <c r="AE7" s="2">
        <v>1.1172576240000001</v>
      </c>
      <c r="AF7" s="2">
        <v>0.98765089399999995</v>
      </c>
      <c r="AG7" s="2">
        <v>0.81646970799999996</v>
      </c>
      <c r="AH7" s="7">
        <v>1.328088605</v>
      </c>
    </row>
    <row r="8" spans="1:34" x14ac:dyDescent="0.25">
      <c r="A8" s="8">
        <v>6</v>
      </c>
      <c r="B8" s="1" t="s">
        <v>2</v>
      </c>
      <c r="C8" s="2">
        <v>6.9524521000000006E-2</v>
      </c>
      <c r="D8" s="2">
        <v>126.590056627</v>
      </c>
      <c r="E8" s="2">
        <v>77.420411680000001</v>
      </c>
      <c r="F8" s="2">
        <v>50.810721588</v>
      </c>
      <c r="G8" s="2">
        <v>55.305472743999999</v>
      </c>
      <c r="H8" s="2">
        <v>59.627040254000001</v>
      </c>
      <c r="I8" s="2">
        <v>67.202998706000002</v>
      </c>
      <c r="J8" s="2">
        <v>82.139294129999996</v>
      </c>
      <c r="K8" s="2">
        <v>65.507688975999997</v>
      </c>
      <c r="L8" s="2">
        <v>33.082215079999997</v>
      </c>
      <c r="M8" s="2">
        <v>17.269308250000002</v>
      </c>
      <c r="N8" s="2">
        <v>8.5653445000000001</v>
      </c>
      <c r="O8" s="2">
        <v>4.3121238530000001</v>
      </c>
      <c r="P8" s="2">
        <v>2.1946155599999999</v>
      </c>
      <c r="Q8" s="2">
        <v>1.4857737090000001</v>
      </c>
      <c r="R8" s="2">
        <v>0.80594757900000003</v>
      </c>
      <c r="S8" s="2">
        <v>36.419346805000004</v>
      </c>
      <c r="T8" s="2">
        <v>15.764064754</v>
      </c>
      <c r="U8" s="2">
        <v>8.9987506029999995</v>
      </c>
      <c r="V8" s="2">
        <v>5.8833299739999996</v>
      </c>
      <c r="W8" s="2">
        <v>4.0971494460000004</v>
      </c>
      <c r="X8" s="2">
        <v>3.0111822510000001</v>
      </c>
      <c r="Y8" s="2">
        <v>2.3660246759999999</v>
      </c>
      <c r="Z8" s="2">
        <v>2.1111789679999999</v>
      </c>
      <c r="AA8" s="2">
        <v>1.898761283</v>
      </c>
      <c r="AB8" s="2">
        <v>1.6882175589999999</v>
      </c>
      <c r="AC8" s="2">
        <v>1.3405027780000001</v>
      </c>
      <c r="AD8" s="2">
        <v>1.149286086</v>
      </c>
      <c r="AE8" s="2">
        <v>1.1143615010000001</v>
      </c>
      <c r="AF8" s="2">
        <v>0.99658123799999998</v>
      </c>
      <c r="AG8" s="2">
        <v>0.81989237999999998</v>
      </c>
      <c r="AH8" s="7">
        <v>1.4422762170000001</v>
      </c>
    </row>
    <row r="9" spans="1:34" x14ac:dyDescent="0.25">
      <c r="A9" s="8">
        <v>7</v>
      </c>
      <c r="B9" s="1" t="s">
        <v>2</v>
      </c>
      <c r="C9" s="2">
        <v>6.8499392000000006E-2</v>
      </c>
      <c r="D9" s="2">
        <v>126.509087787</v>
      </c>
      <c r="E9" s="2">
        <v>77.273523573000006</v>
      </c>
      <c r="F9" s="2">
        <v>50.779246768</v>
      </c>
      <c r="G9" s="2">
        <v>54.423477188</v>
      </c>
      <c r="H9" s="2">
        <v>59.690983551999999</v>
      </c>
      <c r="I9" s="2">
        <v>67.544530476000006</v>
      </c>
      <c r="J9" s="2">
        <v>82.106818512999993</v>
      </c>
      <c r="K9" s="2">
        <v>65.541154186</v>
      </c>
      <c r="L9" s="2">
        <v>33.907778094000001</v>
      </c>
      <c r="M9" s="2">
        <v>17.293564163999999</v>
      </c>
      <c r="N9" s="2">
        <v>8.6454005840000008</v>
      </c>
      <c r="O9" s="2">
        <v>4.3893252580000004</v>
      </c>
      <c r="P9" s="2">
        <v>2.231633516</v>
      </c>
      <c r="Q9" s="2">
        <v>1.471342371</v>
      </c>
      <c r="R9" s="2">
        <v>0.80668042200000001</v>
      </c>
      <c r="S9" s="2">
        <v>36.431049803999997</v>
      </c>
      <c r="T9" s="2">
        <v>15.699265390000001</v>
      </c>
      <c r="U9" s="2">
        <v>9.0857183159999995</v>
      </c>
      <c r="V9" s="2">
        <v>5.9010555399999998</v>
      </c>
      <c r="W9" s="2">
        <v>4.1017114479999996</v>
      </c>
      <c r="X9" s="2">
        <v>3.0115513470000002</v>
      </c>
      <c r="Y9" s="2">
        <v>2.322501097</v>
      </c>
      <c r="Z9" s="2">
        <v>2.2280731359999999</v>
      </c>
      <c r="AA9" s="2">
        <v>2.0250381270000002</v>
      </c>
      <c r="AB9" s="2">
        <v>1.390768773</v>
      </c>
      <c r="AC9" s="2">
        <v>1.345187328</v>
      </c>
      <c r="AD9" s="2">
        <v>1.1515728240000001</v>
      </c>
      <c r="AE9" s="2">
        <v>1.118501972</v>
      </c>
      <c r="AF9" s="2">
        <v>0.99841420999999997</v>
      </c>
      <c r="AG9" s="2">
        <v>0.81244618899999999</v>
      </c>
      <c r="AH9" s="7">
        <v>1.3255212890000001</v>
      </c>
    </row>
    <row r="10" spans="1:34" x14ac:dyDescent="0.25">
      <c r="A10" s="8">
        <v>8</v>
      </c>
      <c r="B10" s="1" t="s">
        <v>2</v>
      </c>
      <c r="C10" s="2">
        <v>6.5670568999999998E-2</v>
      </c>
      <c r="D10" s="2">
        <v>126.866897528</v>
      </c>
      <c r="E10" s="2">
        <v>77.259582093000006</v>
      </c>
      <c r="F10" s="2">
        <v>51.449840252000001</v>
      </c>
      <c r="G10" s="2">
        <v>54.521963933000002</v>
      </c>
      <c r="H10" s="2">
        <v>59.520421908000003</v>
      </c>
      <c r="I10" s="2">
        <v>67.311653383000007</v>
      </c>
      <c r="J10" s="2">
        <v>81.932904906000005</v>
      </c>
      <c r="K10" s="2">
        <v>65.676500414000003</v>
      </c>
      <c r="L10" s="2">
        <v>33.898158586000001</v>
      </c>
      <c r="M10" s="2">
        <v>17.294467896</v>
      </c>
      <c r="N10" s="2">
        <v>8.6505932919999999</v>
      </c>
      <c r="O10" s="2">
        <v>4.358523194</v>
      </c>
      <c r="P10" s="2">
        <v>2.3931662579999999</v>
      </c>
      <c r="Q10" s="2">
        <v>1.4542900270000001</v>
      </c>
      <c r="R10" s="2">
        <v>1.0388680539999999</v>
      </c>
      <c r="S10" s="2">
        <v>36.420989259999999</v>
      </c>
      <c r="T10" s="2">
        <v>15.734634366</v>
      </c>
      <c r="U10" s="2">
        <v>9.0852569499999998</v>
      </c>
      <c r="V10" s="2">
        <v>5.8398079770000004</v>
      </c>
      <c r="W10" s="2">
        <v>4.1037538400000004</v>
      </c>
      <c r="X10" s="2">
        <v>3.004299123</v>
      </c>
      <c r="Y10" s="2">
        <v>2.496522862</v>
      </c>
      <c r="Z10" s="2">
        <v>2.1489116859999999</v>
      </c>
      <c r="AA10" s="2">
        <v>1.981108667</v>
      </c>
      <c r="AB10" s="2">
        <v>1.4048002449999999</v>
      </c>
      <c r="AC10" s="2">
        <v>1.342078924</v>
      </c>
      <c r="AD10" s="2">
        <v>1.1508138809999999</v>
      </c>
      <c r="AE10" s="2">
        <v>1.1117115440000001</v>
      </c>
      <c r="AF10" s="2">
        <v>0.99490959400000001</v>
      </c>
      <c r="AG10" s="2">
        <v>0.83702270700000003</v>
      </c>
      <c r="AH10" s="7">
        <v>1.349143926</v>
      </c>
    </row>
    <row r="11" spans="1:34" x14ac:dyDescent="0.25">
      <c r="A11" s="8">
        <v>9</v>
      </c>
      <c r="B11" s="1" t="s">
        <v>2</v>
      </c>
      <c r="C11" s="2">
        <v>7.1300914000000007E-2</v>
      </c>
      <c r="D11" s="2">
        <v>126.49245159</v>
      </c>
      <c r="E11" s="2">
        <v>77.290866507000004</v>
      </c>
      <c r="F11" s="2">
        <v>50.793834384</v>
      </c>
      <c r="G11" s="2">
        <v>54.462287340000003</v>
      </c>
      <c r="H11" s="2">
        <v>59.553749439999997</v>
      </c>
      <c r="I11" s="2">
        <v>67.400656398999999</v>
      </c>
      <c r="J11" s="2">
        <v>81.971929469000003</v>
      </c>
      <c r="K11" s="2">
        <v>65.679613923000005</v>
      </c>
      <c r="L11" s="2">
        <v>33.911940039000001</v>
      </c>
      <c r="M11" s="2">
        <v>17.248849571000001</v>
      </c>
      <c r="N11" s="2">
        <v>8.6474908379999995</v>
      </c>
      <c r="O11" s="2">
        <v>4.3785868600000004</v>
      </c>
      <c r="P11" s="2">
        <v>2.3054111079999999</v>
      </c>
      <c r="Q11" s="2">
        <v>1.4673357069999999</v>
      </c>
      <c r="R11" s="2">
        <v>0.82866288799999999</v>
      </c>
      <c r="S11" s="2">
        <v>36.442474363000002</v>
      </c>
      <c r="T11" s="2">
        <v>15.771990407000001</v>
      </c>
      <c r="U11" s="2">
        <v>9.0062386629999995</v>
      </c>
      <c r="V11" s="2">
        <v>5.8618453170000002</v>
      </c>
      <c r="W11" s="2">
        <v>4.1100915960000002</v>
      </c>
      <c r="X11" s="2">
        <v>3.0261512129999999</v>
      </c>
      <c r="Y11" s="2">
        <v>2.355789911</v>
      </c>
      <c r="Z11" s="2">
        <v>2.239569302</v>
      </c>
      <c r="AA11" s="2">
        <v>2.057816549</v>
      </c>
      <c r="AB11" s="2">
        <v>1.376561841</v>
      </c>
      <c r="AC11" s="2">
        <v>1.341005274</v>
      </c>
      <c r="AD11" s="2">
        <v>1.179420133</v>
      </c>
      <c r="AE11" s="2">
        <v>1.120866782</v>
      </c>
      <c r="AF11" s="2">
        <v>0.995219831</v>
      </c>
      <c r="AG11" s="2">
        <v>0.81544801499999997</v>
      </c>
      <c r="AH11" s="7">
        <v>1.3443007119999999</v>
      </c>
    </row>
    <row r="12" spans="1:34" x14ac:dyDescent="0.25">
      <c r="A12" s="8">
        <v>10</v>
      </c>
      <c r="B12" s="1" t="s">
        <v>2</v>
      </c>
      <c r="C12" s="2">
        <v>6.4791927999999999E-2</v>
      </c>
      <c r="D12" s="2">
        <v>126.534764362</v>
      </c>
      <c r="E12" s="2">
        <v>77.447320371999993</v>
      </c>
      <c r="F12" s="2">
        <v>50.759095330000001</v>
      </c>
      <c r="G12" s="2">
        <v>54.230486511999999</v>
      </c>
      <c r="H12" s="2">
        <v>60.833471713000002</v>
      </c>
      <c r="I12" s="2">
        <v>67.377168463000004</v>
      </c>
      <c r="J12" s="2">
        <v>82.185634411999999</v>
      </c>
      <c r="K12" s="2">
        <v>65.60285064</v>
      </c>
      <c r="L12" s="2">
        <v>33.917049697000003</v>
      </c>
      <c r="M12" s="2">
        <v>17.261847320000001</v>
      </c>
      <c r="N12" s="2">
        <v>8.6703000330000002</v>
      </c>
      <c r="O12" s="2">
        <v>4.3666854539999997</v>
      </c>
      <c r="P12" s="2">
        <v>2.3572082719999998</v>
      </c>
      <c r="Q12" s="2">
        <v>1.442632165</v>
      </c>
      <c r="R12" s="2">
        <v>0.80851090599999997</v>
      </c>
      <c r="S12" s="2">
        <v>36.431621900000003</v>
      </c>
      <c r="T12" s="2">
        <v>15.358559423000001</v>
      </c>
      <c r="U12" s="2">
        <v>9.0736856249999995</v>
      </c>
      <c r="V12" s="2">
        <v>5.9026868459999999</v>
      </c>
      <c r="W12" s="2">
        <v>4.0889051060000003</v>
      </c>
      <c r="X12" s="2">
        <v>3.007116608</v>
      </c>
      <c r="Y12" s="2">
        <v>2.3298207849999999</v>
      </c>
      <c r="Z12" s="2">
        <v>2.2473544049999998</v>
      </c>
      <c r="AA12" s="2">
        <v>2.0163109449999999</v>
      </c>
      <c r="AB12" s="2">
        <v>1.6409077400000001</v>
      </c>
      <c r="AC12" s="2">
        <v>1.371638503</v>
      </c>
      <c r="AD12" s="2">
        <v>1.155414876</v>
      </c>
      <c r="AE12" s="2">
        <v>1.1183703039999999</v>
      </c>
      <c r="AF12" s="2">
        <v>0.99396153300000001</v>
      </c>
      <c r="AG12" s="2">
        <v>0.81432900399999997</v>
      </c>
      <c r="AH12" s="7">
        <v>1.3940697500000001</v>
      </c>
    </row>
    <row r="13" spans="1:34" x14ac:dyDescent="0.25">
      <c r="A13" s="8">
        <v>11</v>
      </c>
      <c r="B13" s="1" t="s">
        <v>2</v>
      </c>
      <c r="C13" s="2">
        <v>6.7788889000000005E-2</v>
      </c>
      <c r="D13" s="2">
        <v>126.577025683</v>
      </c>
      <c r="E13" s="2">
        <v>77.379827672000005</v>
      </c>
      <c r="F13" s="2">
        <v>50.773072665999997</v>
      </c>
      <c r="G13" s="2">
        <v>54.551486091000001</v>
      </c>
      <c r="H13" s="2">
        <v>59.466712364000003</v>
      </c>
      <c r="I13" s="2">
        <v>67.262193628999995</v>
      </c>
      <c r="J13" s="2">
        <v>81.914416474999996</v>
      </c>
      <c r="K13" s="2">
        <v>65.507055738000005</v>
      </c>
      <c r="L13" s="2">
        <v>33.917362924000003</v>
      </c>
      <c r="M13" s="2">
        <v>17.261574863</v>
      </c>
      <c r="N13" s="2">
        <v>8.6634362459999998</v>
      </c>
      <c r="O13" s="2">
        <v>4.3611488009999997</v>
      </c>
      <c r="P13" s="2">
        <v>2.3360787780000001</v>
      </c>
      <c r="Q13" s="2">
        <v>1.442430256</v>
      </c>
      <c r="R13" s="2">
        <v>0.80528087800000003</v>
      </c>
      <c r="S13" s="2">
        <v>36.413784460999999</v>
      </c>
      <c r="T13" s="2">
        <v>15.754579832999999</v>
      </c>
      <c r="U13" s="2">
        <v>9.0704946310000008</v>
      </c>
      <c r="V13" s="2">
        <v>5.8505977790000001</v>
      </c>
      <c r="W13" s="2">
        <v>4.1243896949999996</v>
      </c>
      <c r="X13" s="2">
        <v>3.0192719710000002</v>
      </c>
      <c r="Y13" s="2">
        <v>2.325562159</v>
      </c>
      <c r="Z13" s="2">
        <v>2.1577630289999998</v>
      </c>
      <c r="AA13" s="2">
        <v>2.0222957749999999</v>
      </c>
      <c r="AB13" s="2">
        <v>1.6835096350000001</v>
      </c>
      <c r="AC13" s="2">
        <v>1.4117754039999999</v>
      </c>
      <c r="AD13" s="2">
        <v>1.1535533950000001</v>
      </c>
      <c r="AE13" s="2">
        <v>1.119431434</v>
      </c>
      <c r="AF13" s="2">
        <v>0.99759159799999997</v>
      </c>
      <c r="AG13" s="2">
        <v>0.81390307699999997</v>
      </c>
      <c r="AH13" s="7">
        <v>1.420231013</v>
      </c>
    </row>
    <row r="14" spans="1:34" x14ac:dyDescent="0.25">
      <c r="A14" s="8">
        <v>12</v>
      </c>
      <c r="B14" s="1" t="s">
        <v>2</v>
      </c>
      <c r="C14" s="2">
        <v>6.4372812000000001E-2</v>
      </c>
      <c r="D14" s="2">
        <v>126.501478906</v>
      </c>
      <c r="E14" s="2">
        <v>77.429283217999995</v>
      </c>
      <c r="F14" s="2">
        <v>50.724395469999997</v>
      </c>
      <c r="G14" s="2">
        <v>55.305003120999999</v>
      </c>
      <c r="H14" s="2">
        <v>59.464931749999998</v>
      </c>
      <c r="I14" s="2">
        <v>67.609608733000002</v>
      </c>
      <c r="J14" s="2">
        <v>82.058743657999997</v>
      </c>
      <c r="K14" s="2">
        <v>65.686415600999993</v>
      </c>
      <c r="L14" s="2">
        <v>33.860354671000003</v>
      </c>
      <c r="M14" s="2">
        <v>17.269854656</v>
      </c>
      <c r="N14" s="2">
        <v>8.6415825430000002</v>
      </c>
      <c r="O14" s="2">
        <v>4.37382983</v>
      </c>
      <c r="P14" s="2">
        <v>2.2698313730000002</v>
      </c>
      <c r="Q14" s="2">
        <v>1.4685551969999999</v>
      </c>
      <c r="R14" s="2">
        <v>0.80554446700000004</v>
      </c>
      <c r="S14" s="2">
        <v>36.424098786999998</v>
      </c>
      <c r="T14" s="2">
        <v>15.663549608</v>
      </c>
      <c r="U14" s="2">
        <v>9.1121308919999997</v>
      </c>
      <c r="V14" s="2">
        <v>5.857818</v>
      </c>
      <c r="W14" s="2">
        <v>4.0808154940000003</v>
      </c>
      <c r="X14" s="2">
        <v>3.018419663</v>
      </c>
      <c r="Y14" s="2">
        <v>2.3309920449999999</v>
      </c>
      <c r="Z14" s="2">
        <v>2.2260248159999998</v>
      </c>
      <c r="AA14" s="2">
        <v>1.890623685</v>
      </c>
      <c r="AB14" s="2">
        <v>1.515402586</v>
      </c>
      <c r="AC14" s="2">
        <v>1.424643917</v>
      </c>
      <c r="AD14" s="2">
        <v>1.1585016960000001</v>
      </c>
      <c r="AE14" s="2">
        <v>1.127113534</v>
      </c>
      <c r="AF14" s="2">
        <v>0.99270287499999998</v>
      </c>
      <c r="AG14" s="2">
        <v>0.81432763399999997</v>
      </c>
      <c r="AH14" s="7">
        <v>1.564773024</v>
      </c>
    </row>
    <row r="15" spans="1:34" x14ac:dyDescent="0.25">
      <c r="A15" s="8">
        <v>13</v>
      </c>
      <c r="B15" s="1" t="s">
        <v>2</v>
      </c>
      <c r="C15" s="2">
        <v>6.8922758000000001E-2</v>
      </c>
      <c r="D15" s="2">
        <v>126.716586658</v>
      </c>
      <c r="E15" s="2">
        <v>77.624096823000002</v>
      </c>
      <c r="F15" s="2">
        <v>50.754407581000002</v>
      </c>
      <c r="G15" s="2">
        <v>54.429270363000001</v>
      </c>
      <c r="H15" s="2">
        <v>59.683184232999999</v>
      </c>
      <c r="I15" s="2">
        <v>67.278664456000001</v>
      </c>
      <c r="J15" s="2">
        <v>82.143446556000001</v>
      </c>
      <c r="K15" s="2">
        <v>65.760531271000005</v>
      </c>
      <c r="L15" s="2">
        <v>33.600787019000002</v>
      </c>
      <c r="M15" s="2">
        <v>17.148077570000002</v>
      </c>
      <c r="N15" s="2">
        <v>8.5533016929999999</v>
      </c>
      <c r="O15" s="2">
        <v>4.3830360490000002</v>
      </c>
      <c r="P15" s="2">
        <v>2.2709115830000002</v>
      </c>
      <c r="Q15" s="2">
        <v>1.3622245100000001</v>
      </c>
      <c r="R15" s="2">
        <v>1.118062686</v>
      </c>
      <c r="S15" s="2">
        <v>36.419932238000001</v>
      </c>
      <c r="T15" s="2">
        <v>15.692481181</v>
      </c>
      <c r="U15" s="2">
        <v>9.0932217509999997</v>
      </c>
      <c r="V15" s="2">
        <v>5.8428596009999998</v>
      </c>
      <c r="W15" s="2">
        <v>4.1015091310000003</v>
      </c>
      <c r="X15" s="2">
        <v>3.018282605</v>
      </c>
      <c r="Y15" s="2">
        <v>2.4554599210000001</v>
      </c>
      <c r="Z15" s="2">
        <v>2.2319185579999998</v>
      </c>
      <c r="AA15" s="2">
        <v>1.8877208729999999</v>
      </c>
      <c r="AB15" s="2">
        <v>1.6486424550000001</v>
      </c>
      <c r="AC15" s="2">
        <v>1.3418877920000001</v>
      </c>
      <c r="AD15" s="2">
        <v>1.1510543289999999</v>
      </c>
      <c r="AE15" s="2">
        <v>1.1143559599999999</v>
      </c>
      <c r="AF15" s="2">
        <v>0.996619009</v>
      </c>
      <c r="AG15" s="2">
        <v>0.81720671199999995</v>
      </c>
      <c r="AH15" s="7">
        <v>1.4600484789999999</v>
      </c>
    </row>
    <row r="16" spans="1:34" x14ac:dyDescent="0.25">
      <c r="A16" s="8">
        <v>14</v>
      </c>
      <c r="B16" s="1" t="s">
        <v>2</v>
      </c>
      <c r="C16" s="2">
        <v>6.7154775E-2</v>
      </c>
      <c r="D16" s="2">
        <v>126.494269981</v>
      </c>
      <c r="E16" s="2">
        <v>77.484378445000004</v>
      </c>
      <c r="F16" s="2">
        <v>51.564821866000003</v>
      </c>
      <c r="G16" s="2">
        <v>54.454681761000003</v>
      </c>
      <c r="H16" s="2">
        <v>59.478392804000002</v>
      </c>
      <c r="I16" s="2">
        <v>67.275578242999998</v>
      </c>
      <c r="J16" s="2">
        <v>82.119999342</v>
      </c>
      <c r="K16" s="2">
        <v>65.569599005000001</v>
      </c>
      <c r="L16" s="2">
        <v>33.922017031000003</v>
      </c>
      <c r="M16" s="2">
        <v>17.088458508999999</v>
      </c>
      <c r="N16" s="2">
        <v>8.5553561949999999</v>
      </c>
      <c r="O16" s="2">
        <v>4.3876993779999998</v>
      </c>
      <c r="P16" s="2">
        <v>2.214042085</v>
      </c>
      <c r="Q16" s="2">
        <v>1.2825721320000001</v>
      </c>
      <c r="R16" s="2">
        <v>1.0901644530000001</v>
      </c>
      <c r="S16" s="2">
        <v>36.414386100999998</v>
      </c>
      <c r="T16" s="2">
        <v>15.761149732</v>
      </c>
      <c r="U16" s="2">
        <v>9.1052875400000008</v>
      </c>
      <c r="V16" s="2">
        <v>5.8158305429999997</v>
      </c>
      <c r="W16" s="2">
        <v>4.0939298969999998</v>
      </c>
      <c r="X16" s="2">
        <v>3.017845398</v>
      </c>
      <c r="Y16" s="2">
        <v>2.3428462369999998</v>
      </c>
      <c r="Z16" s="2">
        <v>2.1252938389999998</v>
      </c>
      <c r="AA16" s="2">
        <v>1.888429667</v>
      </c>
      <c r="AB16" s="2">
        <v>1.70650404</v>
      </c>
      <c r="AC16" s="2">
        <v>1.361104885</v>
      </c>
      <c r="AD16" s="2">
        <v>1.1504679449999999</v>
      </c>
      <c r="AE16" s="2">
        <v>1.112592757</v>
      </c>
      <c r="AF16" s="2">
        <v>0.98813380100000003</v>
      </c>
      <c r="AG16" s="2">
        <v>0.81973897200000001</v>
      </c>
      <c r="AH16" s="7">
        <v>1.3321464759999999</v>
      </c>
    </row>
    <row r="17" spans="1:34" x14ac:dyDescent="0.25">
      <c r="A17" s="8">
        <v>15</v>
      </c>
      <c r="B17" s="1" t="s">
        <v>2</v>
      </c>
      <c r="C17" s="2">
        <v>6.4351713000000005E-2</v>
      </c>
      <c r="D17" s="2">
        <v>126.506597782</v>
      </c>
      <c r="E17" s="2">
        <v>77.288828985999999</v>
      </c>
      <c r="F17" s="2">
        <v>50.734135528000003</v>
      </c>
      <c r="G17" s="2">
        <v>54.516786572999997</v>
      </c>
      <c r="H17" s="2">
        <v>60.777304518000001</v>
      </c>
      <c r="I17" s="2">
        <v>67.325394840000001</v>
      </c>
      <c r="J17" s="2">
        <v>82.101626515000007</v>
      </c>
      <c r="K17" s="2">
        <v>65.674437208000001</v>
      </c>
      <c r="L17" s="2">
        <v>33.917705810999998</v>
      </c>
      <c r="M17" s="2">
        <v>17.083313198999999</v>
      </c>
      <c r="N17" s="2">
        <v>8.5541528259999993</v>
      </c>
      <c r="O17" s="2">
        <v>4.3727277170000001</v>
      </c>
      <c r="P17" s="2">
        <v>2.222060446</v>
      </c>
      <c r="Q17" s="2">
        <v>1.212552619</v>
      </c>
      <c r="R17" s="2">
        <v>1.1076885030000001</v>
      </c>
      <c r="S17" s="2">
        <v>36.433986730000001</v>
      </c>
      <c r="T17" s="2">
        <v>15.761965007000001</v>
      </c>
      <c r="U17" s="2">
        <v>9.1068527560000003</v>
      </c>
      <c r="V17" s="2">
        <v>5.8559534600000003</v>
      </c>
      <c r="W17" s="2">
        <v>4.0742601990000002</v>
      </c>
      <c r="X17" s="2">
        <v>3.013581673</v>
      </c>
      <c r="Y17" s="2">
        <v>2.3403819669999999</v>
      </c>
      <c r="Z17" s="2">
        <v>2.1923606769999999</v>
      </c>
      <c r="AA17" s="2">
        <v>1.89203265</v>
      </c>
      <c r="AB17" s="2">
        <v>1.591539802</v>
      </c>
      <c r="AC17" s="2">
        <v>1.340791512</v>
      </c>
      <c r="AD17" s="2">
        <v>1.1529969900000001</v>
      </c>
      <c r="AE17" s="2">
        <v>1.1222587690000001</v>
      </c>
      <c r="AF17" s="2">
        <v>0.98917758099999997</v>
      </c>
      <c r="AG17" s="2">
        <v>0.81470735100000002</v>
      </c>
      <c r="AH17" s="7">
        <v>1.5131009449999999</v>
      </c>
    </row>
    <row r="18" spans="1:34" x14ac:dyDescent="0.25">
      <c r="A18" s="8">
        <v>16</v>
      </c>
      <c r="B18" s="1" t="s">
        <v>2</v>
      </c>
      <c r="C18" s="2">
        <v>7.2951158000000002E-2</v>
      </c>
      <c r="D18" s="2">
        <v>126.735053927</v>
      </c>
      <c r="E18" s="2">
        <v>77.563084435999997</v>
      </c>
      <c r="F18" s="2">
        <v>50.717214560999999</v>
      </c>
      <c r="G18" s="2">
        <v>54.459607564999999</v>
      </c>
      <c r="H18" s="2">
        <v>59.561085661</v>
      </c>
      <c r="I18" s="2">
        <v>67.611258303</v>
      </c>
      <c r="J18" s="2">
        <v>81.994261195000007</v>
      </c>
      <c r="K18" s="2">
        <v>65.683005229000003</v>
      </c>
      <c r="L18" s="2">
        <v>33.878958119000004</v>
      </c>
      <c r="M18" s="2">
        <v>17.058531205000001</v>
      </c>
      <c r="N18" s="2">
        <v>8.5622762350000006</v>
      </c>
      <c r="O18" s="2">
        <v>4.3679158390000001</v>
      </c>
      <c r="P18" s="2">
        <v>2.20142624</v>
      </c>
      <c r="Q18" s="2">
        <v>1.1947713289999999</v>
      </c>
      <c r="R18" s="2">
        <v>1.350248307</v>
      </c>
      <c r="S18" s="2">
        <v>36.412820496000002</v>
      </c>
      <c r="T18" s="2">
        <v>15.814099524</v>
      </c>
      <c r="U18" s="2">
        <v>9.000627111</v>
      </c>
      <c r="V18" s="2">
        <v>5.8396081930000001</v>
      </c>
      <c r="W18" s="2">
        <v>4.0849645399999996</v>
      </c>
      <c r="X18" s="2">
        <v>3.0105851480000001</v>
      </c>
      <c r="Y18" s="2">
        <v>2.3415103190000002</v>
      </c>
      <c r="Z18" s="2">
        <v>2.2162993709999999</v>
      </c>
      <c r="AA18" s="2">
        <v>1.8812946189999999</v>
      </c>
      <c r="AB18" s="2">
        <v>1.4593036150000001</v>
      </c>
      <c r="AC18" s="2">
        <v>1.3906245580000001</v>
      </c>
      <c r="AD18" s="2">
        <v>1.1549374699999999</v>
      </c>
      <c r="AE18" s="2">
        <v>1.1098441619999999</v>
      </c>
      <c r="AF18" s="2">
        <v>0.99543816299999999</v>
      </c>
      <c r="AG18" s="2">
        <v>0.81502432899999999</v>
      </c>
      <c r="AH18" s="7">
        <v>1.3206491920000001</v>
      </c>
    </row>
    <row r="19" spans="1:34" x14ac:dyDescent="0.25">
      <c r="A19" s="8">
        <v>17</v>
      </c>
      <c r="B19" s="1" t="s">
        <v>2</v>
      </c>
      <c r="C19" s="2">
        <v>6.8350572999999998E-2</v>
      </c>
      <c r="D19" s="2">
        <v>126.50190966700001</v>
      </c>
      <c r="E19" s="2">
        <v>77.602714538000001</v>
      </c>
      <c r="F19" s="2">
        <v>50.698898597000003</v>
      </c>
      <c r="G19" s="2">
        <v>54.441462532999999</v>
      </c>
      <c r="H19" s="2">
        <v>59.544002083000002</v>
      </c>
      <c r="I19" s="2">
        <v>67.348863894000004</v>
      </c>
      <c r="J19" s="2">
        <v>81.996129967000002</v>
      </c>
      <c r="K19" s="2">
        <v>65.595926396999999</v>
      </c>
      <c r="L19" s="2">
        <v>33.877770120000001</v>
      </c>
      <c r="M19" s="2">
        <v>16.941415353</v>
      </c>
      <c r="N19" s="2">
        <v>8.5664854679999998</v>
      </c>
      <c r="O19" s="2">
        <v>4.2936293709999998</v>
      </c>
      <c r="P19" s="2">
        <v>2.2651608489999999</v>
      </c>
      <c r="Q19" s="2">
        <v>1.1956966309999999</v>
      </c>
      <c r="R19" s="2">
        <v>0.82286985099999999</v>
      </c>
      <c r="S19" s="2">
        <v>36.421367478999997</v>
      </c>
      <c r="T19" s="2">
        <v>15.609740829</v>
      </c>
      <c r="U19" s="2">
        <v>9.0053303029999991</v>
      </c>
      <c r="V19" s="2">
        <v>5.8689381450000004</v>
      </c>
      <c r="W19" s="2">
        <v>4.1028228410000001</v>
      </c>
      <c r="X19" s="2">
        <v>3.0143417270000001</v>
      </c>
      <c r="Y19" s="2">
        <v>2.4062289059999999</v>
      </c>
      <c r="Z19" s="2">
        <v>2.2725442569999998</v>
      </c>
      <c r="AA19" s="2">
        <v>1.8886489440000001</v>
      </c>
      <c r="AB19" s="2">
        <v>1.6623966830000001</v>
      </c>
      <c r="AC19" s="2">
        <v>1.4365747</v>
      </c>
      <c r="AD19" s="2">
        <v>1.1506915310000001</v>
      </c>
      <c r="AE19" s="2">
        <v>1.1130486719999999</v>
      </c>
      <c r="AF19" s="2">
        <v>0.99169956800000003</v>
      </c>
      <c r="AG19" s="2">
        <v>0.86004481799999999</v>
      </c>
      <c r="AH19" s="7">
        <v>1.4428443369999999</v>
      </c>
    </row>
    <row r="20" spans="1:34" x14ac:dyDescent="0.25">
      <c r="A20" s="8">
        <v>18</v>
      </c>
      <c r="B20" s="1" t="s">
        <v>2</v>
      </c>
      <c r="C20" s="2">
        <v>6.7436291999999995E-2</v>
      </c>
      <c r="D20" s="2">
        <v>126.90329278999999</v>
      </c>
      <c r="E20" s="2">
        <v>77.495320804000002</v>
      </c>
      <c r="F20" s="2">
        <v>50.687818297</v>
      </c>
      <c r="G20" s="2">
        <v>55.335712201</v>
      </c>
      <c r="H20" s="2">
        <v>59.668269252999998</v>
      </c>
      <c r="I20" s="2">
        <v>67.284484328000005</v>
      </c>
      <c r="J20" s="2">
        <v>82.059971195000003</v>
      </c>
      <c r="K20" s="2">
        <v>65.492744875</v>
      </c>
      <c r="L20" s="2">
        <v>33.888067577000001</v>
      </c>
      <c r="M20" s="2">
        <v>17.146257876</v>
      </c>
      <c r="N20" s="2">
        <v>8.5588204749999992</v>
      </c>
      <c r="O20" s="2">
        <v>4.301164666</v>
      </c>
      <c r="P20" s="2">
        <v>2.24591093</v>
      </c>
      <c r="Q20" s="2">
        <v>1.1957462400000001</v>
      </c>
      <c r="R20" s="2">
        <v>1.05568661</v>
      </c>
      <c r="S20" s="2">
        <v>36.408156744999999</v>
      </c>
      <c r="T20" s="2">
        <v>15.769353427</v>
      </c>
      <c r="U20" s="2">
        <v>9.0506049560000008</v>
      </c>
      <c r="V20" s="2">
        <v>5.8706279309999996</v>
      </c>
      <c r="W20" s="2">
        <v>4.0807333950000002</v>
      </c>
      <c r="X20" s="2">
        <v>3.0117238519999998</v>
      </c>
      <c r="Y20" s="2">
        <v>2.39600027</v>
      </c>
      <c r="Z20" s="2">
        <v>2.1187864529999998</v>
      </c>
      <c r="AA20" s="2">
        <v>1.90613363</v>
      </c>
      <c r="AB20" s="2">
        <v>1.483658487</v>
      </c>
      <c r="AC20" s="2">
        <v>1.4583427090000001</v>
      </c>
      <c r="AD20" s="2">
        <v>1.153423036</v>
      </c>
      <c r="AE20" s="2">
        <v>1.1042571919999999</v>
      </c>
      <c r="AF20" s="2">
        <v>1.0013211879999999</v>
      </c>
      <c r="AG20" s="2">
        <v>0.82225349199999997</v>
      </c>
      <c r="AH20" s="7">
        <v>1.4059746930000001</v>
      </c>
    </row>
    <row r="21" spans="1:34" x14ac:dyDescent="0.25">
      <c r="A21" s="8">
        <v>19</v>
      </c>
      <c r="B21" s="1" t="s">
        <v>2</v>
      </c>
      <c r="C21" s="2">
        <v>7.2562471000000003E-2</v>
      </c>
      <c r="D21" s="2">
        <v>126.50646123600001</v>
      </c>
      <c r="E21" s="2">
        <v>77.404074021</v>
      </c>
      <c r="F21" s="2">
        <v>50.686202170999998</v>
      </c>
      <c r="G21" s="2">
        <v>54.399049226000002</v>
      </c>
      <c r="H21" s="2">
        <v>59.603464015</v>
      </c>
      <c r="I21" s="2">
        <v>67.256181534999996</v>
      </c>
      <c r="J21" s="2">
        <v>81.997825500000005</v>
      </c>
      <c r="K21" s="2">
        <v>65.448828316000004</v>
      </c>
      <c r="L21" s="2">
        <v>33.920614782000001</v>
      </c>
      <c r="M21" s="2">
        <v>17.129478324000001</v>
      </c>
      <c r="N21" s="2">
        <v>8.7370955390000002</v>
      </c>
      <c r="O21" s="2">
        <v>4.2970542319999998</v>
      </c>
      <c r="P21" s="2">
        <v>2.224841278</v>
      </c>
      <c r="Q21" s="2">
        <v>1.4426212819999999</v>
      </c>
      <c r="R21" s="2">
        <v>0.80800868199999998</v>
      </c>
      <c r="S21" s="2">
        <v>36.411789638999998</v>
      </c>
      <c r="T21" s="2">
        <v>15.921742846000001</v>
      </c>
      <c r="U21" s="2">
        <v>9.0285848099999999</v>
      </c>
      <c r="V21" s="2">
        <v>5.8642178730000003</v>
      </c>
      <c r="W21" s="2">
        <v>4.1022259959999996</v>
      </c>
      <c r="X21" s="2">
        <v>3.012284728</v>
      </c>
      <c r="Y21" s="2">
        <v>2.503314907</v>
      </c>
      <c r="Z21" s="2">
        <v>2.2223006920000001</v>
      </c>
      <c r="AA21" s="2">
        <v>1.888735984</v>
      </c>
      <c r="AB21" s="2">
        <v>1.4158814749999999</v>
      </c>
      <c r="AC21" s="2">
        <v>1.3783721069999999</v>
      </c>
      <c r="AD21" s="2">
        <v>1.155693345</v>
      </c>
      <c r="AE21" s="2">
        <v>1.1131742710000001</v>
      </c>
      <c r="AF21" s="2">
        <v>0.99794397999999995</v>
      </c>
      <c r="AG21" s="2">
        <v>1.4743635580000001</v>
      </c>
      <c r="AH21" s="7">
        <v>1.2562712789999999</v>
      </c>
    </row>
    <row r="22" spans="1:34" x14ac:dyDescent="0.25">
      <c r="A22" s="8">
        <v>20</v>
      </c>
      <c r="B22" s="1" t="s">
        <v>2</v>
      </c>
      <c r="C22" s="2">
        <v>6.7616620000000002E-2</v>
      </c>
      <c r="D22" s="2">
        <v>126.564142233</v>
      </c>
      <c r="E22" s="2">
        <v>77.214731083999993</v>
      </c>
      <c r="F22" s="2">
        <v>51.430083987000003</v>
      </c>
      <c r="G22" s="2">
        <v>54.371087629000002</v>
      </c>
      <c r="H22" s="2">
        <v>60.424498026999999</v>
      </c>
      <c r="I22" s="2">
        <v>67.323870861000003</v>
      </c>
      <c r="J22" s="2">
        <v>82.057625044000005</v>
      </c>
      <c r="K22" s="2">
        <v>65.459635409000001</v>
      </c>
      <c r="L22" s="2">
        <v>33.892636029999998</v>
      </c>
      <c r="M22" s="2">
        <v>17.073159276999998</v>
      </c>
      <c r="N22" s="2">
        <v>8.7104520860000001</v>
      </c>
      <c r="O22" s="2">
        <v>4.3233513339999998</v>
      </c>
      <c r="P22" s="2">
        <v>2.304969335</v>
      </c>
      <c r="Q22" s="2">
        <v>1.4479820370000001</v>
      </c>
      <c r="R22" s="2">
        <v>0.80754277100000005</v>
      </c>
      <c r="S22" s="2">
        <v>36.436347867999999</v>
      </c>
      <c r="T22" s="2">
        <v>15.851059626</v>
      </c>
      <c r="U22" s="2">
        <v>9.0923064500000006</v>
      </c>
      <c r="V22" s="2">
        <v>5.8606158820000003</v>
      </c>
      <c r="W22" s="2">
        <v>4.1091537689999997</v>
      </c>
      <c r="X22" s="2">
        <v>3.0398758890000002</v>
      </c>
      <c r="Y22" s="2">
        <v>2.3279761790000002</v>
      </c>
      <c r="Z22" s="2">
        <v>2.0844472020000002</v>
      </c>
      <c r="AA22" s="2">
        <v>2.0171947559999999</v>
      </c>
      <c r="AB22" s="2">
        <v>1.692388507</v>
      </c>
      <c r="AC22" s="2">
        <v>1.3832748589999999</v>
      </c>
      <c r="AD22" s="2">
        <v>1.1536187840000001</v>
      </c>
      <c r="AE22" s="2">
        <v>1.1212171280000001</v>
      </c>
      <c r="AF22" s="2">
        <v>1.0897966050000001</v>
      </c>
      <c r="AG22" s="2">
        <v>1.5701206029999999</v>
      </c>
      <c r="AH22" s="7">
        <v>1.322608644</v>
      </c>
    </row>
    <row r="23" spans="1:34" x14ac:dyDescent="0.25">
      <c r="A23" s="8">
        <v>21</v>
      </c>
      <c r="B23" s="1" t="s">
        <v>2</v>
      </c>
      <c r="C23" s="2">
        <v>6.8663150000000006E-2</v>
      </c>
      <c r="D23" s="2">
        <v>126.49771893800001</v>
      </c>
      <c r="E23" s="2">
        <v>77.449378651000004</v>
      </c>
      <c r="F23" s="2">
        <v>50.494477963000001</v>
      </c>
      <c r="G23" s="2">
        <v>54.594246538999997</v>
      </c>
      <c r="H23" s="2">
        <v>59.625410332999998</v>
      </c>
      <c r="I23" s="2">
        <v>67.588074934999995</v>
      </c>
      <c r="J23" s="2">
        <v>82.099072620000001</v>
      </c>
      <c r="K23" s="2">
        <v>65.789258236999999</v>
      </c>
      <c r="L23" s="2">
        <v>33.923823933000001</v>
      </c>
      <c r="M23" s="2">
        <v>17.073121237999999</v>
      </c>
      <c r="N23" s="2">
        <v>8.7348127780000002</v>
      </c>
      <c r="O23" s="2">
        <v>4.3402349679999999</v>
      </c>
      <c r="P23" s="2">
        <v>2.2278409180000001</v>
      </c>
      <c r="Q23" s="2">
        <v>1.1978411229999999</v>
      </c>
      <c r="R23" s="2">
        <v>0.80651222</v>
      </c>
      <c r="S23" s="2">
        <v>36.419173811</v>
      </c>
      <c r="T23" s="2">
        <v>15.536639627</v>
      </c>
      <c r="U23" s="2">
        <v>9.0381116600000002</v>
      </c>
      <c r="V23" s="2">
        <v>5.832139883</v>
      </c>
      <c r="W23" s="2">
        <v>4.1131796359999999</v>
      </c>
      <c r="X23" s="2">
        <v>3.0228187900000001</v>
      </c>
      <c r="Y23" s="2">
        <v>2.3460139710000001</v>
      </c>
      <c r="Z23" s="2">
        <v>2.245361435</v>
      </c>
      <c r="AA23" s="2">
        <v>1.8378311039999999</v>
      </c>
      <c r="AB23" s="2">
        <v>1.571862045</v>
      </c>
      <c r="AC23" s="2">
        <v>1.3976629890000001</v>
      </c>
      <c r="AD23" s="2">
        <v>1.1714663430000001</v>
      </c>
      <c r="AE23" s="2">
        <v>1.1019418430000001</v>
      </c>
      <c r="AF23" s="2">
        <v>0.99436809299999995</v>
      </c>
      <c r="AG23" s="2">
        <v>1.4686754630000001</v>
      </c>
      <c r="AH23" s="7">
        <v>1.313244579</v>
      </c>
    </row>
    <row r="24" spans="1:34" x14ac:dyDescent="0.25">
      <c r="A24" s="8">
        <v>22</v>
      </c>
      <c r="B24" s="1" t="s">
        <v>2</v>
      </c>
      <c r="C24" s="2">
        <v>6.5407772000000003E-2</v>
      </c>
      <c r="D24" s="2">
        <v>126.491953452</v>
      </c>
      <c r="E24" s="2">
        <v>77.488597900000002</v>
      </c>
      <c r="F24" s="2">
        <v>50.845377767000002</v>
      </c>
      <c r="G24" s="2">
        <v>54.142313936999997</v>
      </c>
      <c r="H24" s="2">
        <v>59.555686956999999</v>
      </c>
      <c r="I24" s="2">
        <v>67.321471979999998</v>
      </c>
      <c r="J24" s="2">
        <v>81.998445351000001</v>
      </c>
      <c r="K24" s="2">
        <v>65.747335292000002</v>
      </c>
      <c r="L24" s="2">
        <v>33.925466569999998</v>
      </c>
      <c r="M24" s="2">
        <v>17.066358501</v>
      </c>
      <c r="N24" s="2">
        <v>8.7288561649999998</v>
      </c>
      <c r="O24" s="2">
        <v>4.2962290889999997</v>
      </c>
      <c r="P24" s="2">
        <v>2.2368785820000001</v>
      </c>
      <c r="Q24" s="2">
        <v>1.198293689</v>
      </c>
      <c r="R24" s="2">
        <v>0.80556830499999998</v>
      </c>
      <c r="S24" s="2">
        <v>36.446764911000002</v>
      </c>
      <c r="T24" s="2">
        <v>15.602449791</v>
      </c>
      <c r="U24" s="2">
        <v>9.0064761139999998</v>
      </c>
      <c r="V24" s="2">
        <v>5.8459271409999998</v>
      </c>
      <c r="W24" s="2">
        <v>4.087639738</v>
      </c>
      <c r="X24" s="2">
        <v>3.0120540089999999</v>
      </c>
      <c r="Y24" s="2">
        <v>2.3368806860000002</v>
      </c>
      <c r="Z24" s="2">
        <v>2.2658106839999999</v>
      </c>
      <c r="AA24" s="2">
        <v>1.8747658540000001</v>
      </c>
      <c r="AB24" s="2">
        <v>1.4614786660000001</v>
      </c>
      <c r="AC24" s="2">
        <v>1.383964762</v>
      </c>
      <c r="AD24" s="2">
        <v>1.15298268</v>
      </c>
      <c r="AE24" s="2">
        <v>1.104293432</v>
      </c>
      <c r="AF24" s="2">
        <v>0.99569662999999997</v>
      </c>
      <c r="AG24" s="2">
        <v>1.452831486</v>
      </c>
      <c r="AH24" s="7">
        <v>1.413165518</v>
      </c>
    </row>
    <row r="25" spans="1:34" x14ac:dyDescent="0.25">
      <c r="A25" s="8">
        <v>23</v>
      </c>
      <c r="B25" s="1" t="s">
        <v>2</v>
      </c>
      <c r="C25" s="2">
        <v>6.9718458999999997E-2</v>
      </c>
      <c r="D25" s="2">
        <v>126.57516217200001</v>
      </c>
      <c r="E25" s="2">
        <v>77.411832683</v>
      </c>
      <c r="F25" s="2">
        <v>50.715725947000003</v>
      </c>
      <c r="G25" s="2">
        <v>55.299952113000003</v>
      </c>
      <c r="H25" s="2">
        <v>59.573738507000002</v>
      </c>
      <c r="I25" s="2">
        <v>67.290152719000005</v>
      </c>
      <c r="J25" s="2">
        <v>82.029575574000006</v>
      </c>
      <c r="K25" s="2">
        <v>65.730927656000006</v>
      </c>
      <c r="L25" s="2">
        <v>33.927787197000001</v>
      </c>
      <c r="M25" s="2">
        <v>17.084888756000002</v>
      </c>
      <c r="N25" s="2">
        <v>8.7350421090000001</v>
      </c>
      <c r="O25" s="2">
        <v>4.3221450250000002</v>
      </c>
      <c r="P25" s="2">
        <v>2.2559204670000002</v>
      </c>
      <c r="Q25" s="2">
        <v>1.19822188</v>
      </c>
      <c r="R25" s="2">
        <v>1.2565854919999999</v>
      </c>
      <c r="S25" s="2">
        <v>36.442678645999997</v>
      </c>
      <c r="T25" s="2">
        <v>15.580378676</v>
      </c>
      <c r="U25" s="2">
        <v>9.0506247099999992</v>
      </c>
      <c r="V25" s="2">
        <v>5.8461355189999997</v>
      </c>
      <c r="W25" s="2">
        <v>4.1025362230000004</v>
      </c>
      <c r="X25" s="2">
        <v>3.0216031999999999</v>
      </c>
      <c r="Y25" s="2">
        <v>2.4267764569999999</v>
      </c>
      <c r="Z25" s="2">
        <v>2.2313050539999999</v>
      </c>
      <c r="AA25" s="2">
        <v>1.8999748400000001</v>
      </c>
      <c r="AB25" s="2">
        <v>1.4419604130000001</v>
      </c>
      <c r="AC25" s="2">
        <v>1.345239109</v>
      </c>
      <c r="AD25" s="2">
        <v>1.237523063</v>
      </c>
      <c r="AE25" s="2">
        <v>1.121856333</v>
      </c>
      <c r="AF25" s="2">
        <v>0.99361736000000001</v>
      </c>
      <c r="AG25" s="2">
        <v>0.83819549900000001</v>
      </c>
      <c r="AH25" s="7">
        <v>1.4747050660000001</v>
      </c>
    </row>
    <row r="26" spans="1:34" x14ac:dyDescent="0.25">
      <c r="A26" s="8">
        <v>24</v>
      </c>
      <c r="B26" s="1" t="s">
        <v>2</v>
      </c>
      <c r="C26" s="2">
        <v>7.1354272999999996E-2</v>
      </c>
      <c r="D26" s="2">
        <v>126.59556945999999</v>
      </c>
      <c r="E26" s="2">
        <v>77.48467531</v>
      </c>
      <c r="F26" s="2">
        <v>50.738799808000003</v>
      </c>
      <c r="G26" s="2">
        <v>54.647962616000001</v>
      </c>
      <c r="H26" s="2">
        <v>59.739599583</v>
      </c>
      <c r="I26" s="2">
        <v>67.291683816000003</v>
      </c>
      <c r="J26" s="2">
        <v>82.092627682</v>
      </c>
      <c r="K26" s="2">
        <v>65.579721727999996</v>
      </c>
      <c r="L26" s="2">
        <v>33.927217962999997</v>
      </c>
      <c r="M26" s="2">
        <v>17.102700347999999</v>
      </c>
      <c r="N26" s="2">
        <v>8.6819259080000002</v>
      </c>
      <c r="O26" s="2">
        <v>4.3105071559999999</v>
      </c>
      <c r="P26" s="2">
        <v>2.2166629360000001</v>
      </c>
      <c r="Q26" s="2">
        <v>1.4503416570000001</v>
      </c>
      <c r="R26" s="2">
        <v>1.0133023400000001</v>
      </c>
      <c r="S26" s="2">
        <v>36.418415525</v>
      </c>
      <c r="T26" s="2">
        <v>15.689319703000001</v>
      </c>
      <c r="U26" s="2">
        <v>9.0226125849999992</v>
      </c>
      <c r="V26" s="2">
        <v>5.8487605589999996</v>
      </c>
      <c r="W26" s="2">
        <v>4.0839884279999996</v>
      </c>
      <c r="X26" s="2">
        <v>3.0218194989999998</v>
      </c>
      <c r="Y26" s="2">
        <v>2.3231662690000001</v>
      </c>
      <c r="Z26" s="2">
        <v>2.2437055209999999</v>
      </c>
      <c r="AA26" s="2">
        <v>2.0310537559999999</v>
      </c>
      <c r="AB26" s="2">
        <v>1.5986081169999999</v>
      </c>
      <c r="AC26" s="2">
        <v>1.340195238</v>
      </c>
      <c r="AD26" s="2">
        <v>1.15082343</v>
      </c>
      <c r="AE26" s="2">
        <v>1.1103605270000001</v>
      </c>
      <c r="AF26" s="2">
        <v>0.989219611</v>
      </c>
      <c r="AG26" s="2">
        <v>0.84469836799999998</v>
      </c>
      <c r="AH26" s="7">
        <v>1.374776698</v>
      </c>
    </row>
    <row r="27" spans="1:34" x14ac:dyDescent="0.25">
      <c r="A27" s="8">
        <v>25</v>
      </c>
      <c r="B27" s="1" t="s">
        <v>2</v>
      </c>
      <c r="C27" s="2">
        <v>6.8350063000000003E-2</v>
      </c>
      <c r="D27" s="2">
        <v>126.882189176</v>
      </c>
      <c r="E27" s="2">
        <v>77.529559832999993</v>
      </c>
      <c r="F27" s="2">
        <v>50.683556455000002</v>
      </c>
      <c r="G27" s="2">
        <v>54.377438406000003</v>
      </c>
      <c r="H27" s="2">
        <v>60.642817153999999</v>
      </c>
      <c r="I27" s="2">
        <v>67.541104098999995</v>
      </c>
      <c r="J27" s="2">
        <v>82.156996999</v>
      </c>
      <c r="K27" s="2">
        <v>65.567258963</v>
      </c>
      <c r="L27" s="2">
        <v>33.933352122999999</v>
      </c>
      <c r="M27" s="2">
        <v>17.116336531000002</v>
      </c>
      <c r="N27" s="2">
        <v>8.7357562130000002</v>
      </c>
      <c r="O27" s="2">
        <v>4.3843776659999998</v>
      </c>
      <c r="P27" s="2">
        <v>2.2204538139999999</v>
      </c>
      <c r="Q27" s="2">
        <v>1.460668241</v>
      </c>
      <c r="R27" s="2">
        <v>0.80584674700000003</v>
      </c>
      <c r="S27" s="2">
        <v>36.432340789999998</v>
      </c>
      <c r="T27" s="2">
        <v>15.612366669</v>
      </c>
      <c r="U27" s="2">
        <v>8.9731503519999993</v>
      </c>
      <c r="V27" s="2">
        <v>5.8493616179999997</v>
      </c>
      <c r="W27" s="2">
        <v>4.1095565450000002</v>
      </c>
      <c r="X27" s="2">
        <v>3.0387264479999998</v>
      </c>
      <c r="Y27" s="2">
        <v>2.3245547179999999</v>
      </c>
      <c r="Z27" s="2">
        <v>2.271815294</v>
      </c>
      <c r="AA27" s="2">
        <v>1.8918892620000001</v>
      </c>
      <c r="AB27" s="2">
        <v>1.5529387560000001</v>
      </c>
      <c r="AC27" s="2">
        <v>1.3393707770000001</v>
      </c>
      <c r="AD27" s="2">
        <v>1.152105918</v>
      </c>
      <c r="AE27" s="2">
        <v>1.1145765990000001</v>
      </c>
      <c r="AF27" s="2">
        <v>0.98813098099999996</v>
      </c>
      <c r="AG27" s="2">
        <v>0.97925061099999999</v>
      </c>
      <c r="AH27" s="7">
        <v>1.344710192</v>
      </c>
    </row>
    <row r="28" spans="1:34" x14ac:dyDescent="0.25">
      <c r="A28" s="8">
        <v>26</v>
      </c>
      <c r="B28" s="1" t="s">
        <v>2</v>
      </c>
      <c r="C28" s="2">
        <v>6.8686700000000003E-2</v>
      </c>
      <c r="D28" s="2">
        <v>126.498719338</v>
      </c>
      <c r="E28" s="2">
        <v>77.240307501000004</v>
      </c>
      <c r="F28" s="2">
        <v>51.417082377</v>
      </c>
      <c r="G28" s="2">
        <v>54.416500609000003</v>
      </c>
      <c r="H28" s="2">
        <v>59.610991407</v>
      </c>
      <c r="I28" s="2">
        <v>67.340029960999999</v>
      </c>
      <c r="J28" s="2">
        <v>81.983531033000006</v>
      </c>
      <c r="K28" s="2">
        <v>65.782660140000004</v>
      </c>
      <c r="L28" s="2">
        <v>33.938248655000002</v>
      </c>
      <c r="M28" s="2">
        <v>17.100947855000001</v>
      </c>
      <c r="N28" s="2">
        <v>8.661020615</v>
      </c>
      <c r="O28" s="2">
        <v>4.332189627</v>
      </c>
      <c r="P28" s="2">
        <v>2.2187950289999998</v>
      </c>
      <c r="Q28" s="2">
        <v>1.4537748180000001</v>
      </c>
      <c r="R28" s="2">
        <v>0.80630233299999998</v>
      </c>
      <c r="S28" s="2">
        <v>36.431286995000001</v>
      </c>
      <c r="T28" s="2">
        <v>15.461653876</v>
      </c>
      <c r="U28" s="2">
        <v>9.0981178450000009</v>
      </c>
      <c r="V28" s="2">
        <v>5.8437052840000003</v>
      </c>
      <c r="W28" s="2">
        <v>4.0901525970000003</v>
      </c>
      <c r="X28" s="2">
        <v>2.9993608250000001</v>
      </c>
      <c r="Y28" s="2">
        <v>2.3214573729999999</v>
      </c>
      <c r="Z28" s="2">
        <v>2.2372602349999999</v>
      </c>
      <c r="AA28" s="2">
        <v>1.846455577</v>
      </c>
      <c r="AB28" s="2">
        <v>1.6481015139999999</v>
      </c>
      <c r="AC28" s="2">
        <v>1.3436081049999999</v>
      </c>
      <c r="AD28" s="2">
        <v>1.2520610510000001</v>
      </c>
      <c r="AE28" s="2">
        <v>1.124575278</v>
      </c>
      <c r="AF28" s="2">
        <v>0.99190890600000003</v>
      </c>
      <c r="AG28" s="2">
        <v>0.81955629299999999</v>
      </c>
      <c r="AH28" s="7">
        <v>1.3294382220000001</v>
      </c>
    </row>
    <row r="29" spans="1:34" x14ac:dyDescent="0.25">
      <c r="A29" s="8">
        <v>27</v>
      </c>
      <c r="B29" s="1" t="s">
        <v>2</v>
      </c>
      <c r="C29" s="2">
        <v>6.8705718999999998E-2</v>
      </c>
      <c r="D29" s="2">
        <v>126.511395749</v>
      </c>
      <c r="E29" s="2">
        <v>77.384165495999994</v>
      </c>
      <c r="F29" s="2">
        <v>50.778725710000003</v>
      </c>
      <c r="G29" s="2">
        <v>54.564676247000001</v>
      </c>
      <c r="H29" s="2">
        <v>59.780583886000002</v>
      </c>
      <c r="I29" s="2">
        <v>67.296674521</v>
      </c>
      <c r="J29" s="2">
        <v>81.981065255000004</v>
      </c>
      <c r="K29" s="2">
        <v>65.709302469999997</v>
      </c>
      <c r="L29" s="2">
        <v>33.932458513</v>
      </c>
      <c r="M29" s="2">
        <v>17.080703105000001</v>
      </c>
      <c r="N29" s="2">
        <v>8.7149396560000003</v>
      </c>
      <c r="O29" s="2">
        <v>4.2944399349999998</v>
      </c>
      <c r="P29" s="2">
        <v>2.2592624680000002</v>
      </c>
      <c r="Q29" s="2">
        <v>1.452201171</v>
      </c>
      <c r="R29" s="2">
        <v>0.804702166</v>
      </c>
      <c r="S29" s="2">
        <v>36.446301153999997</v>
      </c>
      <c r="T29" s="2">
        <v>15.480946024</v>
      </c>
      <c r="U29" s="2">
        <v>9.1008378350000001</v>
      </c>
      <c r="V29" s="2">
        <v>5.8654523770000004</v>
      </c>
      <c r="W29" s="2">
        <v>4.0974076659999996</v>
      </c>
      <c r="X29" s="2">
        <v>3.0204490399999999</v>
      </c>
      <c r="Y29" s="2">
        <v>2.3380353270000001</v>
      </c>
      <c r="Z29" s="2">
        <v>2.213818877</v>
      </c>
      <c r="AA29" s="2">
        <v>1.879469217</v>
      </c>
      <c r="AB29" s="2">
        <v>1.4327699410000001</v>
      </c>
      <c r="AC29" s="2">
        <v>1.3514538089999999</v>
      </c>
      <c r="AD29" s="2">
        <v>1.2787627989999999</v>
      </c>
      <c r="AE29" s="2">
        <v>1.1129952999999999</v>
      </c>
      <c r="AF29" s="2">
        <v>0.98834490900000005</v>
      </c>
      <c r="AG29" s="2">
        <v>0.81508667800000001</v>
      </c>
      <c r="AH29" s="7">
        <v>1.378033938</v>
      </c>
    </row>
    <row r="30" spans="1:34" x14ac:dyDescent="0.25">
      <c r="A30" s="8">
        <v>28</v>
      </c>
      <c r="B30" s="1" t="s">
        <v>2</v>
      </c>
      <c r="C30" s="2">
        <v>6.8323403000000005E-2</v>
      </c>
      <c r="D30" s="2">
        <v>126.58414270199999</v>
      </c>
      <c r="E30" s="2">
        <v>77.634994816000003</v>
      </c>
      <c r="F30" s="2">
        <v>50.540662048999998</v>
      </c>
      <c r="G30" s="2">
        <v>54.406255213999998</v>
      </c>
      <c r="H30" s="2">
        <v>59.563020776999998</v>
      </c>
      <c r="I30" s="2">
        <v>67.359130758999996</v>
      </c>
      <c r="J30" s="2">
        <v>82.055788714000002</v>
      </c>
      <c r="K30" s="2">
        <v>65.546053701000005</v>
      </c>
      <c r="L30" s="2">
        <v>33.860794098</v>
      </c>
      <c r="M30" s="2">
        <v>17.080320017999998</v>
      </c>
      <c r="N30" s="2">
        <v>8.6354681479999993</v>
      </c>
      <c r="O30" s="2">
        <v>4.4065684379999999</v>
      </c>
      <c r="P30" s="2">
        <v>2.3223604610000002</v>
      </c>
      <c r="Q30" s="2">
        <v>1.339531316</v>
      </c>
      <c r="R30" s="2">
        <v>1.02320155</v>
      </c>
      <c r="S30" s="2">
        <v>36.433716582999999</v>
      </c>
      <c r="T30" s="2">
        <v>15.496861594</v>
      </c>
      <c r="U30" s="2">
        <v>9.1432172529999995</v>
      </c>
      <c r="V30" s="2">
        <v>5.8545115360000004</v>
      </c>
      <c r="W30" s="2">
        <v>4.1052395209999997</v>
      </c>
      <c r="X30" s="2">
        <v>3.0086553870000001</v>
      </c>
      <c r="Y30" s="2">
        <v>2.3162003860000002</v>
      </c>
      <c r="Z30" s="2">
        <v>2.2033114899999999</v>
      </c>
      <c r="AA30" s="2">
        <v>2.0272892040000001</v>
      </c>
      <c r="AB30" s="2">
        <v>1.651723684</v>
      </c>
      <c r="AC30" s="2">
        <v>1.349094971</v>
      </c>
      <c r="AD30" s="2">
        <v>1.2674902809999999</v>
      </c>
      <c r="AE30" s="2">
        <v>1.125394131</v>
      </c>
      <c r="AF30" s="2">
        <v>0.993460291</v>
      </c>
      <c r="AG30" s="2">
        <v>0.81487337999999998</v>
      </c>
      <c r="AH30" s="7">
        <v>1.3948681140000001</v>
      </c>
    </row>
    <row r="31" spans="1:34" ht="15.75" thickBot="1" x14ac:dyDescent="0.3">
      <c r="A31" s="9">
        <v>29</v>
      </c>
      <c r="B31" s="10" t="s">
        <v>2</v>
      </c>
      <c r="C31" s="11">
        <v>6.8508701000000005E-2</v>
      </c>
      <c r="D31" s="11">
        <v>126.50704564500001</v>
      </c>
      <c r="E31" s="11">
        <v>77.533571971000001</v>
      </c>
      <c r="F31" s="11">
        <v>50.835215454</v>
      </c>
      <c r="G31" s="11">
        <v>55.448287123</v>
      </c>
      <c r="H31" s="11">
        <v>59.552746943999999</v>
      </c>
      <c r="I31" s="11">
        <v>67.339635270000002</v>
      </c>
      <c r="J31" s="11">
        <v>82.105006345000007</v>
      </c>
      <c r="K31" s="11">
        <v>65.709601469999996</v>
      </c>
      <c r="L31" s="11">
        <v>33.843840182000001</v>
      </c>
      <c r="M31" s="11">
        <v>17.073813235999999</v>
      </c>
      <c r="N31" s="11">
        <v>8.6130922909999992</v>
      </c>
      <c r="O31" s="11">
        <v>4.4077912960000001</v>
      </c>
      <c r="P31" s="11">
        <v>2.3341143</v>
      </c>
      <c r="Q31" s="11">
        <v>1.3418765960000001</v>
      </c>
      <c r="R31" s="11">
        <v>0.80445106600000005</v>
      </c>
      <c r="S31" s="11">
        <v>36.409064811</v>
      </c>
      <c r="T31" s="11">
        <v>15.58934253</v>
      </c>
      <c r="U31" s="11">
        <v>9.1251882640000002</v>
      </c>
      <c r="V31" s="11">
        <v>5.8611771709999996</v>
      </c>
      <c r="W31" s="11">
        <v>4.0753444349999999</v>
      </c>
      <c r="X31" s="11">
        <v>3.0069787620000001</v>
      </c>
      <c r="Y31" s="11">
        <v>2.3188909940000002</v>
      </c>
      <c r="Z31" s="11">
        <v>2.182848162</v>
      </c>
      <c r="AA31" s="11">
        <v>2.0149339080000002</v>
      </c>
      <c r="AB31" s="11">
        <v>1.6356762</v>
      </c>
      <c r="AC31" s="11">
        <v>1.3516456269999999</v>
      </c>
      <c r="AD31" s="11">
        <v>1.164271278</v>
      </c>
      <c r="AE31" s="11">
        <v>1.1257379670000001</v>
      </c>
      <c r="AF31" s="11">
        <v>0.99478086899999996</v>
      </c>
      <c r="AG31" s="11">
        <v>0.81417587499999999</v>
      </c>
      <c r="AH31" s="12">
        <v>1.3490868819999999</v>
      </c>
    </row>
    <row r="32" spans="1:34" s="4" customFormat="1" x14ac:dyDescent="0.25">
      <c r="A32" s="13" t="s">
        <v>31</v>
      </c>
      <c r="B32" s="14"/>
      <c r="C32" s="15">
        <f>AVERAGE(C2:C31)</f>
        <v>6.7834285100000002E-2</v>
      </c>
      <c r="D32" s="15">
        <f t="shared" ref="D32:AH32" si="0">AVERAGE(D2:D31)</f>
        <v>126.57702916316667</v>
      </c>
      <c r="E32" s="15">
        <f t="shared" si="0"/>
        <v>77.452961789566686</v>
      </c>
      <c r="F32" s="15">
        <f t="shared" si="0"/>
        <v>50.857977722499996</v>
      </c>
      <c r="G32" s="15">
        <f t="shared" si="0"/>
        <v>54.621895388333336</v>
      </c>
      <c r="H32" s="15">
        <f t="shared" si="0"/>
        <v>59.795868888900017</v>
      </c>
      <c r="I32" s="15">
        <f t="shared" si="0"/>
        <v>67.371630777633328</v>
      </c>
      <c r="J32" s="15">
        <f t="shared" si="0"/>
        <v>82.036846055799998</v>
      </c>
      <c r="K32" s="15">
        <f t="shared" si="0"/>
        <v>65.622454261333345</v>
      </c>
      <c r="L32" s="15">
        <f t="shared" si="0"/>
        <v>34.006365772133343</v>
      </c>
      <c r="M32" s="15">
        <f t="shared" si="0"/>
        <v>17.168688507433334</v>
      </c>
      <c r="N32" s="15">
        <f t="shared" si="0"/>
        <v>8.6290228370333359</v>
      </c>
      <c r="O32" s="15">
        <f t="shared" si="0"/>
        <v>4.3450667589333332</v>
      </c>
      <c r="P32" s="15">
        <f t="shared" si="0"/>
        <v>2.2612213734000002</v>
      </c>
      <c r="Q32" s="15">
        <f t="shared" si="0"/>
        <v>1.3809338298666667</v>
      </c>
      <c r="R32" s="15">
        <f t="shared" si="0"/>
        <v>0.90941162536666664</v>
      </c>
      <c r="S32" s="15">
        <f t="shared" si="0"/>
        <v>36.427501287533332</v>
      </c>
      <c r="T32" s="15">
        <f t="shared" si="0"/>
        <v>15.693200037833332</v>
      </c>
      <c r="U32" s="15">
        <f t="shared" si="0"/>
        <v>9.0512839466333315</v>
      </c>
      <c r="V32" s="15">
        <f t="shared" si="0"/>
        <v>5.8648444697000004</v>
      </c>
      <c r="W32" s="15">
        <f t="shared" si="0"/>
        <v>4.0975505769000007</v>
      </c>
      <c r="X32" s="15">
        <f t="shared" si="0"/>
        <v>3.0205341737666673</v>
      </c>
      <c r="Y32" s="15">
        <f t="shared" si="0"/>
        <v>2.3581845070000003</v>
      </c>
      <c r="Z32" s="15">
        <f t="shared" si="0"/>
        <v>2.207578781833333</v>
      </c>
      <c r="AA32" s="15">
        <f t="shared" si="0"/>
        <v>1.9370913881000005</v>
      </c>
      <c r="AB32" s="15">
        <f t="shared" si="0"/>
        <v>1.5495174462666663</v>
      </c>
      <c r="AC32" s="15">
        <f t="shared" si="0"/>
        <v>1.3746925447333334</v>
      </c>
      <c r="AD32" s="15">
        <f t="shared" si="0"/>
        <v>1.1768971939666666</v>
      </c>
      <c r="AE32" s="15">
        <f t="shared" si="0"/>
        <v>1.1169496229333336</v>
      </c>
      <c r="AF32" s="15">
        <f t="shared" si="0"/>
        <v>0.99702559639999988</v>
      </c>
      <c r="AG32" s="15">
        <f t="shared" si="0"/>
        <v>0.9197179426333334</v>
      </c>
      <c r="AH32" s="16">
        <f t="shared" si="0"/>
        <v>1.4361687318666665</v>
      </c>
    </row>
    <row r="33" spans="1:34" ht="15.75" thickBot="1" x14ac:dyDescent="0.3">
      <c r="A33" s="17" t="s">
        <v>54</v>
      </c>
      <c r="B33" s="18"/>
      <c r="C33" s="19">
        <f>_xlfn.STDEV.S(C2:C31)</f>
        <v>2.3860640232381456E-3</v>
      </c>
      <c r="D33" s="19">
        <f t="shared" ref="D33:AH33" si="1">_xlfn.STDEV.S(D2:D31)</f>
        <v>0.12070942762759819</v>
      </c>
      <c r="E33" s="19">
        <f t="shared" si="1"/>
        <v>0.12558384027265035</v>
      </c>
      <c r="F33" s="19">
        <f t="shared" si="1"/>
        <v>0.306680467747182</v>
      </c>
      <c r="G33" s="19">
        <f t="shared" si="1"/>
        <v>0.38231027241512755</v>
      </c>
      <c r="H33" s="19">
        <f t="shared" si="1"/>
        <v>0.42579561776133318</v>
      </c>
      <c r="I33" s="19">
        <f t="shared" si="1"/>
        <v>0.11582451477018346</v>
      </c>
      <c r="J33" s="19">
        <f t="shared" si="1"/>
        <v>9.0110640983167276E-2</v>
      </c>
      <c r="K33" s="19">
        <f t="shared" si="1"/>
        <v>0.11474813022506954</v>
      </c>
      <c r="L33" s="19">
        <f t="shared" si="1"/>
        <v>0.34318846981775386</v>
      </c>
      <c r="M33" s="19">
        <f t="shared" si="1"/>
        <v>0.11557644921459619</v>
      </c>
      <c r="N33" s="19">
        <f t="shared" si="1"/>
        <v>7.0237694175059498E-2</v>
      </c>
      <c r="O33" s="19">
        <f t="shared" si="1"/>
        <v>3.7889951140958361E-2</v>
      </c>
      <c r="P33" s="19">
        <f t="shared" si="1"/>
        <v>5.3238534156668758E-2</v>
      </c>
      <c r="Q33" s="19">
        <f t="shared" si="1"/>
        <v>0.11382419095155054</v>
      </c>
      <c r="R33" s="19">
        <f t="shared" si="1"/>
        <v>0.15532063730400633</v>
      </c>
      <c r="S33" s="19">
        <f t="shared" si="1"/>
        <v>1.1786856003220308E-2</v>
      </c>
      <c r="T33" s="19">
        <f t="shared" si="1"/>
        <v>0.15939177077509148</v>
      </c>
      <c r="U33" s="19">
        <f t="shared" si="1"/>
        <v>7.6436132094496873E-2</v>
      </c>
      <c r="V33" s="19">
        <f t="shared" si="1"/>
        <v>2.8218700156959622E-2</v>
      </c>
      <c r="W33" s="19">
        <f t="shared" si="1"/>
        <v>1.3295579575569955E-2</v>
      </c>
      <c r="X33" s="19">
        <f t="shared" si="1"/>
        <v>1.498268327989692E-2</v>
      </c>
      <c r="Y33" s="19">
        <f t="shared" si="1"/>
        <v>5.1053248998318146E-2</v>
      </c>
      <c r="Z33" s="19">
        <f t="shared" si="1"/>
        <v>5.030268963977147E-2</v>
      </c>
      <c r="AA33" s="19">
        <f t="shared" si="1"/>
        <v>6.7751142264905806E-2</v>
      </c>
      <c r="AB33" s="19">
        <f t="shared" si="1"/>
        <v>0.11281147227226127</v>
      </c>
      <c r="AC33" s="19">
        <f t="shared" si="1"/>
        <v>3.4771085147936635E-2</v>
      </c>
      <c r="AD33" s="19">
        <f t="shared" si="1"/>
        <v>3.9382855859357524E-2</v>
      </c>
      <c r="AE33" s="19">
        <f t="shared" si="1"/>
        <v>7.2184470297474226E-3</v>
      </c>
      <c r="AF33" s="19">
        <f t="shared" si="1"/>
        <v>1.7849729485432227E-2</v>
      </c>
      <c r="AG33" s="19">
        <f t="shared" si="1"/>
        <v>0.23091041248420505</v>
      </c>
      <c r="AH33" s="20">
        <f t="shared" si="1"/>
        <v>0.19055125496091485</v>
      </c>
    </row>
  </sheetData>
  <mergeCells count="2">
    <mergeCell ref="A32:B32"/>
    <mergeCell ref="A33:B33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3CE27-9881-481E-866B-11722D171692}">
  <dimension ref="A1:H1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18" sqref="H18"/>
    </sheetView>
  </sheetViews>
  <sheetFormatPr defaultRowHeight="15" x14ac:dyDescent="0.25"/>
  <cols>
    <col min="1" max="1" width="17.7109375" bestFit="1" customWidth="1"/>
    <col min="2" max="2" width="9.7109375" hidden="1" customWidth="1"/>
    <col min="3" max="3" width="8" hidden="1" customWidth="1"/>
    <col min="4" max="4" width="23.42578125" bestFit="1" customWidth="1"/>
    <col min="5" max="5" width="42.85546875" bestFit="1" customWidth="1"/>
    <col min="6" max="6" width="42.85546875" customWidth="1"/>
    <col min="7" max="7" width="22.28515625" bestFit="1" customWidth="1"/>
    <col min="8" max="8" width="22.28515625" customWidth="1"/>
    <col min="9" max="9" width="22.140625" bestFit="1" customWidth="1"/>
  </cols>
  <sheetData>
    <row r="1" spans="1:8" ht="15.75" thickBot="1" x14ac:dyDescent="0.3">
      <c r="A1" s="33" t="s">
        <v>32</v>
      </c>
      <c r="B1" s="34" t="s">
        <v>27</v>
      </c>
      <c r="C1" s="34" t="s">
        <v>28</v>
      </c>
      <c r="D1" s="34" t="s">
        <v>30</v>
      </c>
      <c r="E1" s="34" t="s">
        <v>33</v>
      </c>
      <c r="F1" s="34" t="s">
        <v>43</v>
      </c>
      <c r="G1" s="34" t="s">
        <v>29</v>
      </c>
      <c r="H1" s="35" t="s">
        <v>44</v>
      </c>
    </row>
    <row r="2" spans="1:8" x14ac:dyDescent="0.25">
      <c r="A2" s="21">
        <v>1</v>
      </c>
      <c r="B2" s="22">
        <v>1</v>
      </c>
      <c r="C2" s="22">
        <v>1</v>
      </c>
      <c r="D2" s="22">
        <f>B2*C2</f>
        <v>1</v>
      </c>
      <c r="E2" s="32"/>
      <c r="F2" s="32"/>
      <c r="G2" s="22">
        <v>126.57702916316667</v>
      </c>
      <c r="H2" s="23"/>
    </row>
    <row r="3" spans="1:8" x14ac:dyDescent="0.25">
      <c r="A3" s="6">
        <v>2</v>
      </c>
      <c r="B3" s="2">
        <v>2</v>
      </c>
      <c r="C3" s="2">
        <v>2</v>
      </c>
      <c r="D3" s="2">
        <f>B3*C3</f>
        <v>4</v>
      </c>
      <c r="E3" s="3">
        <f>(D3-D2)/D3</f>
        <v>0.75</v>
      </c>
      <c r="F3" s="3">
        <f>D3/D2</f>
        <v>4</v>
      </c>
      <c r="G3" s="2">
        <v>36.427501287533332</v>
      </c>
      <c r="H3" s="27">
        <f>G2/G3</f>
        <v>3.4747656218321352</v>
      </c>
    </row>
    <row r="4" spans="1:8" x14ac:dyDescent="0.25">
      <c r="A4" s="6">
        <v>3</v>
      </c>
      <c r="B4" s="2">
        <v>3</v>
      </c>
      <c r="C4" s="2">
        <v>3</v>
      </c>
      <c r="D4" s="2">
        <f>B4*C4</f>
        <v>9</v>
      </c>
      <c r="E4" s="3">
        <f t="shared" ref="E4:E17" si="0">(D4-D3)/D4</f>
        <v>0.55555555555555558</v>
      </c>
      <c r="F4" s="3">
        <f t="shared" ref="F4:F18" si="1">D4/D3</f>
        <v>2.25</v>
      </c>
      <c r="G4" s="2">
        <v>15.693200037833332</v>
      </c>
      <c r="H4" s="27">
        <f t="shared" ref="H4:H18" si="2">G3/G4</f>
        <v>2.3212283791523416</v>
      </c>
    </row>
    <row r="5" spans="1:8" x14ac:dyDescent="0.25">
      <c r="A5" s="6">
        <v>4</v>
      </c>
      <c r="B5" s="2">
        <v>4</v>
      </c>
      <c r="C5" s="2">
        <v>4</v>
      </c>
      <c r="D5" s="2">
        <f>B5*C5</f>
        <v>16</v>
      </c>
      <c r="E5" s="3">
        <f t="shared" si="0"/>
        <v>0.4375</v>
      </c>
      <c r="F5" s="3">
        <f t="shared" si="1"/>
        <v>1.7777777777777777</v>
      </c>
      <c r="G5" s="2">
        <v>9.0512839466333315</v>
      </c>
      <c r="H5" s="27">
        <f t="shared" si="2"/>
        <v>1.7338092728458148</v>
      </c>
    </row>
    <row r="6" spans="1:8" x14ac:dyDescent="0.25">
      <c r="A6" s="6">
        <v>5</v>
      </c>
      <c r="B6" s="2">
        <v>5</v>
      </c>
      <c r="C6" s="2">
        <v>5</v>
      </c>
      <c r="D6" s="2">
        <f>B6*C6</f>
        <v>25</v>
      </c>
      <c r="E6" s="3">
        <f t="shared" si="0"/>
        <v>0.36</v>
      </c>
      <c r="F6" s="3">
        <f t="shared" si="1"/>
        <v>1.5625</v>
      </c>
      <c r="G6" s="2">
        <v>5.8648444697000004</v>
      </c>
      <c r="H6" s="27">
        <f t="shared" si="2"/>
        <v>1.5433118462724253</v>
      </c>
    </row>
    <row r="7" spans="1:8" x14ac:dyDescent="0.25">
      <c r="A7" s="6">
        <v>6</v>
      </c>
      <c r="B7" s="2">
        <v>6</v>
      </c>
      <c r="C7" s="2">
        <v>6</v>
      </c>
      <c r="D7" s="2">
        <f>B7*C7</f>
        <v>36</v>
      </c>
      <c r="E7" s="3">
        <f t="shared" si="0"/>
        <v>0.30555555555555558</v>
      </c>
      <c r="F7" s="3">
        <f t="shared" si="1"/>
        <v>1.44</v>
      </c>
      <c r="G7" s="2">
        <v>4.0975505769000007</v>
      </c>
      <c r="H7" s="27">
        <f t="shared" si="2"/>
        <v>1.4313049612524966</v>
      </c>
    </row>
    <row r="8" spans="1:8" x14ac:dyDescent="0.25">
      <c r="A8" s="6">
        <v>7</v>
      </c>
      <c r="B8" s="2">
        <v>7</v>
      </c>
      <c r="C8" s="2">
        <v>7</v>
      </c>
      <c r="D8" s="2">
        <f>B8*C8</f>
        <v>49</v>
      </c>
      <c r="E8" s="3">
        <f t="shared" si="0"/>
        <v>0.26530612244897961</v>
      </c>
      <c r="F8" s="3">
        <f t="shared" si="1"/>
        <v>1.3611111111111112</v>
      </c>
      <c r="G8" s="2">
        <v>3.0205341737666673</v>
      </c>
      <c r="H8" s="27">
        <f t="shared" si="2"/>
        <v>1.3565648793141354</v>
      </c>
    </row>
    <row r="9" spans="1:8" x14ac:dyDescent="0.25">
      <c r="A9" s="6">
        <v>8</v>
      </c>
      <c r="B9" s="2">
        <v>8</v>
      </c>
      <c r="C9" s="2">
        <v>8</v>
      </c>
      <c r="D9" s="2">
        <f>B9*C9</f>
        <v>64</v>
      </c>
      <c r="E9" s="3">
        <f t="shared" si="0"/>
        <v>0.234375</v>
      </c>
      <c r="F9" s="3">
        <f t="shared" si="1"/>
        <v>1.3061224489795917</v>
      </c>
      <c r="G9" s="2">
        <v>2.3581845070000003</v>
      </c>
      <c r="H9" s="27">
        <f t="shared" si="2"/>
        <v>1.2808727072884067</v>
      </c>
    </row>
    <row r="10" spans="1:8" x14ac:dyDescent="0.25">
      <c r="A10" s="6">
        <v>9</v>
      </c>
      <c r="B10" s="2">
        <v>9</v>
      </c>
      <c r="C10" s="2">
        <v>9</v>
      </c>
      <c r="D10" s="2">
        <f>B10*C10</f>
        <v>81</v>
      </c>
      <c r="E10" s="3">
        <f t="shared" si="0"/>
        <v>0.20987654320987653</v>
      </c>
      <c r="F10" s="3">
        <f t="shared" si="1"/>
        <v>1.265625</v>
      </c>
      <c r="G10" s="2">
        <v>2.207578781833333</v>
      </c>
      <c r="H10" s="27">
        <f t="shared" si="2"/>
        <v>1.06822212933284</v>
      </c>
    </row>
    <row r="11" spans="1:8" x14ac:dyDescent="0.25">
      <c r="A11" s="6">
        <v>10</v>
      </c>
      <c r="B11" s="2">
        <v>10</v>
      </c>
      <c r="C11" s="2">
        <v>10</v>
      </c>
      <c r="D11" s="2">
        <f>B11*C11</f>
        <v>100</v>
      </c>
      <c r="E11" s="3">
        <f t="shared" si="0"/>
        <v>0.19</v>
      </c>
      <c r="F11" s="3">
        <f t="shared" si="1"/>
        <v>1.2345679012345678</v>
      </c>
      <c r="G11" s="2">
        <v>1.9370913881000005</v>
      </c>
      <c r="H11" s="27">
        <f t="shared" si="2"/>
        <v>1.1396358454717206</v>
      </c>
    </row>
    <row r="12" spans="1:8" x14ac:dyDescent="0.25">
      <c r="A12" s="6">
        <v>11</v>
      </c>
      <c r="B12" s="2">
        <v>11</v>
      </c>
      <c r="C12" s="2">
        <v>11</v>
      </c>
      <c r="D12" s="2">
        <f>B12*C12</f>
        <v>121</v>
      </c>
      <c r="E12" s="3">
        <f t="shared" si="0"/>
        <v>0.17355371900826447</v>
      </c>
      <c r="F12" s="3">
        <f t="shared" si="1"/>
        <v>1.21</v>
      </c>
      <c r="G12" s="2">
        <v>1.5495174462666663</v>
      </c>
      <c r="H12" s="27">
        <f t="shared" si="2"/>
        <v>1.2501255747504725</v>
      </c>
    </row>
    <row r="13" spans="1:8" x14ac:dyDescent="0.25">
      <c r="A13" s="6">
        <v>12</v>
      </c>
      <c r="B13" s="2">
        <v>12</v>
      </c>
      <c r="C13" s="2">
        <v>12</v>
      </c>
      <c r="D13" s="2">
        <f>B13*C13</f>
        <v>144</v>
      </c>
      <c r="E13" s="3">
        <f t="shared" si="0"/>
        <v>0.15972222222222221</v>
      </c>
      <c r="F13" s="3">
        <f t="shared" si="1"/>
        <v>1.1900826446280992</v>
      </c>
      <c r="G13" s="2">
        <v>1.3746925447333334</v>
      </c>
      <c r="H13" s="27">
        <f t="shared" si="2"/>
        <v>1.1271738194864844</v>
      </c>
    </row>
    <row r="14" spans="1:8" x14ac:dyDescent="0.25">
      <c r="A14" s="6">
        <v>13</v>
      </c>
      <c r="B14" s="2">
        <v>13</v>
      </c>
      <c r="C14" s="2">
        <v>13</v>
      </c>
      <c r="D14" s="2">
        <f>B14*C14</f>
        <v>169</v>
      </c>
      <c r="E14" s="3">
        <f t="shared" si="0"/>
        <v>0.14792899408284024</v>
      </c>
      <c r="F14" s="3">
        <f t="shared" si="1"/>
        <v>1.1736111111111112</v>
      </c>
      <c r="G14" s="2">
        <v>1.1768971939666666</v>
      </c>
      <c r="H14" s="27">
        <f t="shared" si="2"/>
        <v>1.1680651052450968</v>
      </c>
    </row>
    <row r="15" spans="1:8" x14ac:dyDescent="0.25">
      <c r="A15" s="6">
        <v>14</v>
      </c>
      <c r="B15" s="2">
        <v>14</v>
      </c>
      <c r="C15" s="2">
        <v>14</v>
      </c>
      <c r="D15" s="2">
        <f>B15*C15</f>
        <v>196</v>
      </c>
      <c r="E15" s="3">
        <f t="shared" si="0"/>
        <v>0.13775510204081631</v>
      </c>
      <c r="F15" s="3">
        <f t="shared" si="1"/>
        <v>1.1597633136094674</v>
      </c>
      <c r="G15" s="2">
        <v>1.1169496229333336</v>
      </c>
      <c r="H15" s="27">
        <f t="shared" si="2"/>
        <v>1.0536707921310711</v>
      </c>
    </row>
    <row r="16" spans="1:8" x14ac:dyDescent="0.25">
      <c r="A16" s="6">
        <v>15</v>
      </c>
      <c r="B16" s="2">
        <v>15</v>
      </c>
      <c r="C16" s="2">
        <v>15</v>
      </c>
      <c r="D16" s="2">
        <f>B16*C16</f>
        <v>225</v>
      </c>
      <c r="E16" s="3">
        <f t="shared" si="0"/>
        <v>0.12888888888888889</v>
      </c>
      <c r="F16" s="3">
        <f t="shared" si="1"/>
        <v>1.1479591836734695</v>
      </c>
      <c r="G16" s="2">
        <v>0.99702559639999988</v>
      </c>
      <c r="H16" s="27">
        <f t="shared" si="2"/>
        <v>1.1202817931318394</v>
      </c>
    </row>
    <row r="17" spans="1:8" x14ac:dyDescent="0.25">
      <c r="A17" s="6">
        <v>16</v>
      </c>
      <c r="B17" s="2">
        <v>16</v>
      </c>
      <c r="C17" s="2">
        <v>16</v>
      </c>
      <c r="D17" s="2">
        <f>B17*C17</f>
        <v>256</v>
      </c>
      <c r="E17" s="3">
        <f t="shared" si="0"/>
        <v>0.12109375</v>
      </c>
      <c r="F17" s="3">
        <f t="shared" si="1"/>
        <v>1.1377777777777778</v>
      </c>
      <c r="G17" s="2">
        <v>0.9197179426333334</v>
      </c>
      <c r="H17" s="27">
        <f t="shared" si="2"/>
        <v>1.0840558286221094</v>
      </c>
    </row>
    <row r="18" spans="1:8" ht="15.75" thickBot="1" x14ac:dyDescent="0.3">
      <c r="A18" s="28">
        <v>17</v>
      </c>
      <c r="B18" s="29">
        <v>17</v>
      </c>
      <c r="C18" s="29">
        <v>17</v>
      </c>
      <c r="D18" s="29">
        <f>B18*C18</f>
        <v>289</v>
      </c>
      <c r="E18" s="30">
        <f t="shared" ref="E18" si="3">(D18-D17)/D18</f>
        <v>0.11418685121107267</v>
      </c>
      <c r="F18" s="30">
        <f t="shared" si="1"/>
        <v>1.12890625</v>
      </c>
      <c r="G18" s="29">
        <v>1.4361687318666665</v>
      </c>
      <c r="H18" s="31">
        <f t="shared" si="2"/>
        <v>0.64039685743465957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plan</vt:lpstr>
      <vt:lpstr>data summary</vt:lpstr>
      <vt:lpstr>theoretical vs real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Trejos Vargas</dc:creator>
  <cp:lastModifiedBy>Kevin Trejos Vargas</cp:lastModifiedBy>
  <dcterms:created xsi:type="dcterms:W3CDTF">2023-07-01T19:16:57Z</dcterms:created>
  <dcterms:modified xsi:type="dcterms:W3CDTF">2023-07-02T00:41:20Z</dcterms:modified>
</cp:coreProperties>
</file>