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45" windowHeight="11325" activeTab="1"/>
  </bookViews>
  <sheets>
    <sheet name="Reduzido" sheetId="8" r:id="rId1"/>
    <sheet name="TRENDnet PoE" sheetId="7" r:id="rId2"/>
  </sheets>
  <calcPr calcId="125725"/>
</workbook>
</file>

<file path=xl/calcChain.xml><?xml version="1.0" encoding="utf-8"?>
<calcChain xmlns="http://schemas.openxmlformats.org/spreadsheetml/2006/main">
  <c r="M26" i="8"/>
  <c r="M25"/>
  <c r="M24"/>
  <c r="M23"/>
  <c r="M22"/>
  <c r="M20"/>
  <c r="M19"/>
  <c r="M18"/>
  <c r="M17"/>
  <c r="M16"/>
  <c r="M15"/>
  <c r="M14"/>
  <c r="M13"/>
  <c r="M12"/>
  <c r="M11"/>
  <c r="M10"/>
  <c r="M8"/>
  <c r="Q14" i="7"/>
  <c r="Q13"/>
  <c r="Q12"/>
  <c r="Q11"/>
  <c r="Q10"/>
  <c r="Q8"/>
  <c r="Q26"/>
  <c r="Q25"/>
  <c r="Q24"/>
  <c r="Q23"/>
  <c r="Q22"/>
  <c r="Q20"/>
  <c r="Q19"/>
  <c r="Q18"/>
  <c r="Q17"/>
  <c r="Q16"/>
  <c r="Q15"/>
</calcChain>
</file>

<file path=xl/sharedStrings.xml><?xml version="1.0" encoding="utf-8"?>
<sst xmlns="http://schemas.openxmlformats.org/spreadsheetml/2006/main" count="217" uniqueCount="92">
  <si>
    <t>TPE-113GI</t>
  </si>
  <si>
    <t>TPE-104GS</t>
  </si>
  <si>
    <t>TPE-115GI</t>
  </si>
  <si>
    <t>TPE-E100</t>
  </si>
  <si>
    <t>TPE-E110</t>
  </si>
  <si>
    <t>TPE-224WS</t>
  </si>
  <si>
    <t>TPE-1020WS</t>
  </si>
  <si>
    <t>TPE-1620WS</t>
  </si>
  <si>
    <t>TPE-2840WS</t>
  </si>
  <si>
    <t>TPE-4840WS</t>
  </si>
  <si>
    <t>TPE-TG44g</t>
  </si>
  <si>
    <t>TPE-TG50g</t>
  </si>
  <si>
    <t>TPE-TG80g</t>
  </si>
  <si>
    <t>TPE-TG81g</t>
  </si>
  <si>
    <t>TPE-TG160g</t>
  </si>
  <si>
    <t>TPE-TG240g</t>
  </si>
  <si>
    <t>TPE-S44</t>
  </si>
  <si>
    <t>TPE-T80H</t>
  </si>
  <si>
    <t>TPE-T160H</t>
  </si>
  <si>
    <t>TPE-T80</t>
  </si>
  <si>
    <t>TPE-T160</t>
  </si>
  <si>
    <t>TI-PG541</t>
  </si>
  <si>
    <t>48VDC3000</t>
  </si>
  <si>
    <t>Modelo</t>
  </si>
  <si>
    <t>Descrição</t>
  </si>
  <si>
    <t>Hardened</t>
  </si>
  <si>
    <t>Unmanaged</t>
  </si>
  <si>
    <t>Web Smart</t>
  </si>
  <si>
    <t>10/100 Mbps</t>
  </si>
  <si>
    <t>10/100/1000 Mbps</t>
  </si>
  <si>
    <t>PoE</t>
  </si>
  <si>
    <t>PoE+</t>
  </si>
  <si>
    <t>PoE Budget</t>
  </si>
  <si>
    <t>(W)</t>
  </si>
  <si>
    <t>15W</t>
  </si>
  <si>
    <t>30W</t>
  </si>
  <si>
    <t>-</t>
  </si>
  <si>
    <t>Normal</t>
  </si>
  <si>
    <t>SFP</t>
  </si>
  <si>
    <t xml:space="preserve"> Quantidade de Portas</t>
  </si>
  <si>
    <t>120 W</t>
  </si>
  <si>
    <t>30 W</t>
  </si>
  <si>
    <t>240 W</t>
  </si>
  <si>
    <t>125 W</t>
  </si>
  <si>
    <t>480 W</t>
  </si>
  <si>
    <t>250 W</t>
  </si>
  <si>
    <t>31 W</t>
  </si>
  <si>
    <t>68 W</t>
  </si>
  <si>
    <t>123 W</t>
  </si>
  <si>
    <t>105 W</t>
  </si>
  <si>
    <t>246 W</t>
  </si>
  <si>
    <t>370 W</t>
  </si>
  <si>
    <t>193 W</t>
  </si>
  <si>
    <t>2S</t>
  </si>
  <si>
    <t>75 W</t>
  </si>
  <si>
    <t>185 W</t>
  </si>
  <si>
    <t>4S</t>
  </si>
  <si>
    <t>Total</t>
  </si>
  <si>
    <t>por Porta</t>
  </si>
  <si>
    <t>Potência</t>
  </si>
  <si>
    <t>Velocidade</t>
  </si>
  <si>
    <t>Tipo</t>
  </si>
  <si>
    <t xml:space="preserve">Switch PoE 10/100 Mbps 8 portas </t>
  </si>
  <si>
    <t xml:space="preserve">Switch PoE+ 10/100 Mbps 8 portas </t>
  </si>
  <si>
    <t xml:space="preserve">Switch PoE+ 10/100 Mbps 16 portas </t>
  </si>
  <si>
    <t xml:space="preserve">Switch PoE+ Gigabit 5 portas </t>
  </si>
  <si>
    <t xml:space="preserve">Switch PoE+ Gigabit GREENnet 5 portas </t>
  </si>
  <si>
    <t xml:space="preserve">Switch PoE+ Gigabit 8 portas </t>
  </si>
  <si>
    <t xml:space="preserve">Switch PoE+ Gigabit GREENnet 8 portas </t>
  </si>
  <si>
    <t xml:space="preserve">Switch PoE+ Gigabit 16 portas </t>
  </si>
  <si>
    <t xml:space="preserve">Switch PoE+ Gigabit 24 portas </t>
  </si>
  <si>
    <t>Switch Web Smart PoE+ 10/100 Mbps 24 Portas</t>
  </si>
  <si>
    <t>Switch Web Smart PoE+ Gigabit 10 Portas</t>
  </si>
  <si>
    <t>Switch Web Smart PoE+ Gigabit 16 Portas</t>
  </si>
  <si>
    <t>Switch Web Smart PoE+ Gigabit 28 Portas</t>
  </si>
  <si>
    <t>Switch Web Smart PoE+ Gigabit 48 Portas</t>
  </si>
  <si>
    <t>W/porta</t>
  </si>
  <si>
    <t>S:shared</t>
  </si>
  <si>
    <t>Splitter PoE Gigabit</t>
  </si>
  <si>
    <t>Injetor PoE Gigabit</t>
  </si>
  <si>
    <t>Injetor PoE+ Gigabit</t>
  </si>
  <si>
    <t>Repetidor PoE+ Gigabit</t>
  </si>
  <si>
    <t>Repetidor Amplificador PoE+ Gigabit</t>
  </si>
  <si>
    <t>2 x TPE-E100 em cascata ampliam rede PoE para 300 m</t>
  </si>
  <si>
    <t>7 x TPE-E110 (PoE+) ou 4 x TPE-E110 (PoE) em cascata</t>
  </si>
  <si>
    <t>Adaptador de Potência 48V 160W</t>
  </si>
  <si>
    <t>TRENDnet PoE</t>
  </si>
  <si>
    <t>Fonte de Alimentação Compatível com TI-PG541</t>
  </si>
  <si>
    <t>Diversos</t>
  </si>
  <si>
    <t xml:space="preserve">Switch PoE+ Gigabit DIN Industrial 5 portas </t>
  </si>
  <si>
    <t>2 x TPE-E100 em cascata ampliam rede para 300 m</t>
  </si>
  <si>
    <t>Em cascata PoE+: 7 x TPE-E110 ou PoE: 4 x TPE-E110</t>
  </si>
</sst>
</file>

<file path=xl/styles.xml><?xml version="1.0" encoding="utf-8"?>
<styleSheet xmlns="http://schemas.openxmlformats.org/spreadsheetml/2006/main">
  <numFmts count="1">
    <numFmt numFmtId="166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/>
    <xf numFmtId="0" fontId="6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 applyFill="1" applyAlignment="1">
      <alignment horizontal="left"/>
    </xf>
    <xf numFmtId="0" fontId="10" fillId="0" borderId="7" xfId="0" applyFont="1" applyFill="1" applyBorder="1" applyAlignment="1">
      <alignment horizontal="center"/>
    </xf>
    <xf numFmtId="0" fontId="1" fillId="0" borderId="9" xfId="0" applyFont="1" applyBorder="1"/>
    <xf numFmtId="0" fontId="7" fillId="0" borderId="0" xfId="0" applyFont="1" applyFill="1" applyBorder="1" applyAlignment="1"/>
    <xf numFmtId="0" fontId="3" fillId="7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" fillId="0" borderId="11" xfId="0" applyFont="1" applyBorder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4" fillId="3" borderId="0" xfId="0" applyFont="1" applyFill="1" applyBorder="1"/>
    <xf numFmtId="0" fontId="4" fillId="3" borderId="9" xfId="0" applyFont="1" applyFill="1" applyBorder="1"/>
    <xf numFmtId="0" fontId="3" fillId="0" borderId="0" xfId="0" applyFont="1" applyFill="1" applyBorder="1" applyAlignment="1"/>
    <xf numFmtId="0" fontId="8" fillId="9" borderId="7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/>
    </xf>
    <xf numFmtId="0" fontId="3" fillId="7" borderId="15" xfId="0" applyFont="1" applyFill="1" applyBorder="1" applyAlignment="1">
      <alignment horizontal="right" vertical="center"/>
    </xf>
    <xf numFmtId="0" fontId="3" fillId="0" borderId="15" xfId="0" applyFont="1" applyFill="1" applyBorder="1"/>
    <xf numFmtId="0" fontId="6" fillId="0" borderId="15" xfId="1" applyFont="1" applyFill="1" applyBorder="1" applyAlignment="1">
      <alignment horizontal="left" vertical="center"/>
    </xf>
    <xf numFmtId="0" fontId="6" fillId="0" borderId="15" xfId="0" applyFont="1" applyFill="1" applyBorder="1"/>
    <xf numFmtId="0" fontId="3" fillId="0" borderId="16" xfId="0" applyFont="1" applyFill="1" applyBorder="1"/>
    <xf numFmtId="0" fontId="3" fillId="7" borderId="18" xfId="0" applyFont="1" applyFill="1" applyBorder="1" applyAlignment="1">
      <alignment horizontal="right"/>
    </xf>
    <xf numFmtId="0" fontId="3" fillId="7" borderId="18" xfId="0" applyFont="1" applyFill="1" applyBorder="1" applyAlignment="1">
      <alignment horizontal="right" vertical="center"/>
    </xf>
    <xf numFmtId="0" fontId="8" fillId="0" borderId="18" xfId="0" applyFont="1" applyFill="1" applyBorder="1" applyAlignment="1">
      <alignment horizontal="left"/>
    </xf>
    <xf numFmtId="0" fontId="3" fillId="0" borderId="18" xfId="1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/>
    </xf>
    <xf numFmtId="0" fontId="3" fillId="0" borderId="18" xfId="1" applyFont="1" applyFill="1" applyBorder="1" applyAlignment="1">
      <alignment horizontal="left" vertical="center" wrapText="1"/>
    </xf>
    <xf numFmtId="0" fontId="3" fillId="0" borderId="18" xfId="0" applyFont="1" applyFill="1" applyBorder="1" applyAlignment="1"/>
    <xf numFmtId="0" fontId="3" fillId="0" borderId="19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7" borderId="24" xfId="0" applyFont="1" applyFill="1" applyBorder="1" applyAlignment="1">
      <alignment horizontal="right" vertical="center"/>
    </xf>
    <xf numFmtId="0" fontId="3" fillId="7" borderId="25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2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CC9900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4"/>
  <sheetViews>
    <sheetView workbookViewId="0">
      <selection activeCell="C1" sqref="C1"/>
    </sheetView>
  </sheetViews>
  <sheetFormatPr defaultRowHeight="15"/>
  <cols>
    <col min="2" max="2" width="11.85546875" style="2" bestFit="1" customWidth="1"/>
    <col min="3" max="3" width="42.85546875" style="11" bestFit="1" customWidth="1"/>
    <col min="4" max="4" width="7.85546875" style="6" bestFit="1" customWidth="1"/>
    <col min="5" max="5" width="4.7109375" style="5" bestFit="1" customWidth="1"/>
    <col min="6" max="6" width="5.28515625" style="5" bestFit="1" customWidth="1"/>
    <col min="7" max="7" width="8.7109375" style="5" customWidth="1"/>
    <col min="8" max="8" width="4.7109375" style="5" bestFit="1" customWidth="1"/>
    <col min="9" max="9" width="5.28515625" style="5" bestFit="1" customWidth="1"/>
    <col min="10" max="10" width="8.5703125" style="5" bestFit="1" customWidth="1"/>
    <col min="11" max="11" width="14.5703125" style="6" hidden="1" customWidth="1"/>
    <col min="12" max="12" width="5.42578125" style="6" bestFit="1" customWidth="1"/>
    <col min="13" max="13" width="9.140625" style="9" bestFit="1" customWidth="1"/>
  </cols>
  <sheetData>
    <row r="2" spans="2:13" ht="15.75" thickBot="1"/>
    <row r="3" spans="2:13" ht="15.75">
      <c r="B3" s="89" t="s">
        <v>30</v>
      </c>
      <c r="C3" s="90" t="s">
        <v>24</v>
      </c>
      <c r="D3" s="92" t="s">
        <v>39</v>
      </c>
      <c r="E3" s="93"/>
      <c r="F3" s="93"/>
      <c r="G3" s="93"/>
      <c r="H3" s="93"/>
      <c r="I3" s="93"/>
      <c r="J3" s="94"/>
      <c r="K3" s="91"/>
      <c r="L3" s="93" t="s">
        <v>59</v>
      </c>
      <c r="M3" s="95"/>
    </row>
    <row r="4" spans="2:13" ht="15.75" customHeight="1">
      <c r="B4" s="57"/>
      <c r="C4" s="62" t="s">
        <v>60</v>
      </c>
      <c r="D4" s="96" t="s">
        <v>28</v>
      </c>
      <c r="E4" s="97"/>
      <c r="F4" s="97"/>
      <c r="G4" s="98" t="s">
        <v>29</v>
      </c>
      <c r="H4" s="98"/>
      <c r="I4" s="98"/>
      <c r="J4" s="70" t="s">
        <v>38</v>
      </c>
      <c r="K4" s="17" t="s">
        <v>32</v>
      </c>
      <c r="L4" s="99" t="s">
        <v>32</v>
      </c>
      <c r="M4" s="100"/>
    </row>
    <row r="5" spans="2:13" ht="15.75" customHeight="1">
      <c r="B5" s="88" t="s">
        <v>23</v>
      </c>
      <c r="C5" s="63" t="s">
        <v>61</v>
      </c>
      <c r="D5" s="71" t="s">
        <v>37</v>
      </c>
      <c r="E5" s="21" t="s">
        <v>30</v>
      </c>
      <c r="F5" s="21" t="s">
        <v>31</v>
      </c>
      <c r="G5" s="22" t="s">
        <v>37</v>
      </c>
      <c r="H5" s="22" t="s">
        <v>30</v>
      </c>
      <c r="I5" s="22" t="s">
        <v>31</v>
      </c>
      <c r="J5" s="72" t="s">
        <v>77</v>
      </c>
      <c r="K5" s="24" t="s">
        <v>57</v>
      </c>
      <c r="L5" s="25" t="s">
        <v>57</v>
      </c>
      <c r="M5" s="26" t="s">
        <v>58</v>
      </c>
    </row>
    <row r="6" spans="2:13">
      <c r="B6" s="79"/>
      <c r="C6" s="80" t="s">
        <v>76</v>
      </c>
      <c r="D6" s="81" t="s">
        <v>36</v>
      </c>
      <c r="E6" s="82" t="s">
        <v>34</v>
      </c>
      <c r="F6" s="82" t="s">
        <v>35</v>
      </c>
      <c r="G6" s="83" t="s">
        <v>36</v>
      </c>
      <c r="H6" s="83" t="s">
        <v>34</v>
      </c>
      <c r="I6" s="83" t="s">
        <v>35</v>
      </c>
      <c r="J6" s="84"/>
      <c r="K6" s="85" t="s">
        <v>33</v>
      </c>
      <c r="L6" s="86" t="s">
        <v>33</v>
      </c>
      <c r="M6" s="87" t="s">
        <v>33</v>
      </c>
    </row>
    <row r="7" spans="2:13" ht="15.75">
      <c r="B7" s="58"/>
      <c r="C7" s="64"/>
      <c r="D7" s="73"/>
      <c r="E7" s="38"/>
      <c r="F7" s="38"/>
      <c r="G7" s="38"/>
      <c r="H7" s="38"/>
      <c r="I7" s="38"/>
      <c r="J7" s="74"/>
      <c r="K7" s="35"/>
      <c r="L7" s="35"/>
      <c r="M7" s="39"/>
    </row>
    <row r="8" spans="2:13">
      <c r="B8" s="59" t="s">
        <v>21</v>
      </c>
      <c r="C8" s="65" t="s">
        <v>89</v>
      </c>
      <c r="D8" s="75"/>
      <c r="E8" s="38"/>
      <c r="F8" s="38"/>
      <c r="G8" s="38">
        <v>1</v>
      </c>
      <c r="H8" s="38"/>
      <c r="I8" s="38">
        <v>4</v>
      </c>
      <c r="J8" s="74">
        <v>1</v>
      </c>
      <c r="K8" s="7" t="s">
        <v>40</v>
      </c>
      <c r="L8" s="53">
        <v>120</v>
      </c>
      <c r="M8" s="39">
        <f>+L8/I8</f>
        <v>30</v>
      </c>
    </row>
    <row r="9" spans="2:13">
      <c r="B9" s="60"/>
      <c r="C9" s="66"/>
      <c r="D9" s="73"/>
      <c r="E9" s="38"/>
      <c r="F9" s="38"/>
      <c r="G9" s="38"/>
      <c r="H9" s="38"/>
      <c r="I9" s="38"/>
      <c r="J9" s="74"/>
      <c r="K9" s="37"/>
      <c r="L9" s="54"/>
      <c r="M9" s="39"/>
    </row>
    <row r="10" spans="2:13">
      <c r="B10" s="59" t="s">
        <v>16</v>
      </c>
      <c r="C10" s="65" t="s">
        <v>62</v>
      </c>
      <c r="D10" s="75">
        <v>4</v>
      </c>
      <c r="E10" s="38">
        <v>4</v>
      </c>
      <c r="F10" s="38"/>
      <c r="G10" s="38"/>
      <c r="H10" s="38"/>
      <c r="I10" s="38"/>
      <c r="J10" s="74"/>
      <c r="K10" s="7" t="s">
        <v>41</v>
      </c>
      <c r="L10" s="53">
        <v>30</v>
      </c>
      <c r="M10" s="39">
        <f>+L10/E10</f>
        <v>7.5</v>
      </c>
    </row>
    <row r="11" spans="2:13">
      <c r="B11" s="59" t="s">
        <v>19</v>
      </c>
      <c r="C11" s="65" t="s">
        <v>63</v>
      </c>
      <c r="D11" s="75"/>
      <c r="E11" s="38"/>
      <c r="F11" s="38">
        <v>8</v>
      </c>
      <c r="G11" s="38"/>
      <c r="H11" s="38"/>
      <c r="I11" s="38"/>
      <c r="J11" s="74"/>
      <c r="K11" s="7" t="s">
        <v>42</v>
      </c>
      <c r="L11" s="53">
        <v>240</v>
      </c>
      <c r="M11" s="39">
        <f>+L11/F11</f>
        <v>30</v>
      </c>
    </row>
    <row r="12" spans="2:13">
      <c r="B12" s="59" t="s">
        <v>17</v>
      </c>
      <c r="C12" s="65" t="s">
        <v>63</v>
      </c>
      <c r="D12" s="75"/>
      <c r="E12" s="38"/>
      <c r="F12" s="38">
        <v>8</v>
      </c>
      <c r="G12" s="38"/>
      <c r="H12" s="38"/>
      <c r="I12" s="38"/>
      <c r="J12" s="74"/>
      <c r="K12" s="7" t="s">
        <v>43</v>
      </c>
      <c r="L12" s="53">
        <v>125</v>
      </c>
      <c r="M12" s="39">
        <f>+L12/F12</f>
        <v>15.625</v>
      </c>
    </row>
    <row r="13" spans="2:13">
      <c r="B13" s="59" t="s">
        <v>20</v>
      </c>
      <c r="C13" s="67" t="s">
        <v>64</v>
      </c>
      <c r="D13" s="75"/>
      <c r="E13" s="38"/>
      <c r="F13" s="38">
        <v>16</v>
      </c>
      <c r="G13" s="38"/>
      <c r="H13" s="38"/>
      <c r="I13" s="38"/>
      <c r="J13" s="74"/>
      <c r="K13" s="7" t="s">
        <v>44</v>
      </c>
      <c r="L13" s="53">
        <v>480</v>
      </c>
      <c r="M13" s="39">
        <f>+L13/F13</f>
        <v>30</v>
      </c>
    </row>
    <row r="14" spans="2:13">
      <c r="B14" s="59" t="s">
        <v>18</v>
      </c>
      <c r="C14" s="67" t="s">
        <v>64</v>
      </c>
      <c r="D14" s="75"/>
      <c r="E14" s="38"/>
      <c r="F14" s="38">
        <v>16</v>
      </c>
      <c r="G14" s="38"/>
      <c r="H14" s="38"/>
      <c r="I14" s="38"/>
      <c r="J14" s="74"/>
      <c r="K14" s="8" t="s">
        <v>45</v>
      </c>
      <c r="L14" s="55">
        <v>250</v>
      </c>
      <c r="M14" s="39">
        <f>+L14/F14</f>
        <v>15.625</v>
      </c>
    </row>
    <row r="15" spans="2:13">
      <c r="B15" s="59" t="s">
        <v>11</v>
      </c>
      <c r="C15" s="65" t="s">
        <v>65</v>
      </c>
      <c r="D15" s="75"/>
      <c r="E15" s="38"/>
      <c r="F15" s="38"/>
      <c r="G15" s="38">
        <v>1</v>
      </c>
      <c r="H15" s="38"/>
      <c r="I15" s="38">
        <v>4</v>
      </c>
      <c r="J15" s="74"/>
      <c r="K15" s="7" t="s">
        <v>46</v>
      </c>
      <c r="L15" s="53">
        <v>31</v>
      </c>
      <c r="M15" s="39">
        <f t="shared" ref="M15:M20" si="0">+L15/I15</f>
        <v>7.75</v>
      </c>
    </row>
    <row r="16" spans="2:13">
      <c r="B16" s="59" t="s">
        <v>10</v>
      </c>
      <c r="C16" s="65" t="s">
        <v>66</v>
      </c>
      <c r="D16" s="75"/>
      <c r="E16" s="38"/>
      <c r="F16" s="38"/>
      <c r="G16" s="38">
        <v>4</v>
      </c>
      <c r="H16" s="38"/>
      <c r="I16" s="38">
        <v>4</v>
      </c>
      <c r="J16" s="74"/>
      <c r="K16" s="7" t="s">
        <v>47</v>
      </c>
      <c r="L16" s="53">
        <v>68</v>
      </c>
      <c r="M16" s="39">
        <f t="shared" si="0"/>
        <v>17</v>
      </c>
    </row>
    <row r="17" spans="2:13">
      <c r="B17" s="59" t="s">
        <v>12</v>
      </c>
      <c r="C17" s="65" t="s">
        <v>67</v>
      </c>
      <c r="D17" s="75"/>
      <c r="E17" s="38"/>
      <c r="F17" s="38"/>
      <c r="G17" s="38"/>
      <c r="H17" s="38"/>
      <c r="I17" s="38">
        <v>8</v>
      </c>
      <c r="J17" s="74"/>
      <c r="K17" s="7" t="s">
        <v>48</v>
      </c>
      <c r="L17" s="53">
        <v>123</v>
      </c>
      <c r="M17" s="39">
        <f t="shared" si="0"/>
        <v>15.375</v>
      </c>
    </row>
    <row r="18" spans="2:13">
      <c r="B18" s="59" t="s">
        <v>13</v>
      </c>
      <c r="C18" s="65" t="s">
        <v>68</v>
      </c>
      <c r="D18" s="75"/>
      <c r="E18" s="38"/>
      <c r="F18" s="38"/>
      <c r="G18" s="38"/>
      <c r="H18" s="38"/>
      <c r="I18" s="38">
        <v>8</v>
      </c>
      <c r="J18" s="74"/>
      <c r="K18" s="7" t="s">
        <v>49</v>
      </c>
      <c r="L18" s="53">
        <v>105</v>
      </c>
      <c r="M18" s="39">
        <f t="shared" si="0"/>
        <v>13.125</v>
      </c>
    </row>
    <row r="19" spans="2:13">
      <c r="B19" s="59" t="s">
        <v>14</v>
      </c>
      <c r="C19" s="65" t="s">
        <v>69</v>
      </c>
      <c r="D19" s="75"/>
      <c r="E19" s="38"/>
      <c r="F19" s="38"/>
      <c r="G19" s="38"/>
      <c r="H19" s="38"/>
      <c r="I19" s="38">
        <v>16</v>
      </c>
      <c r="J19" s="74"/>
      <c r="K19" s="7" t="s">
        <v>50</v>
      </c>
      <c r="L19" s="53">
        <v>246</v>
      </c>
      <c r="M19" s="39">
        <f t="shared" si="0"/>
        <v>15.375</v>
      </c>
    </row>
    <row r="20" spans="2:13">
      <c r="B20" s="59" t="s">
        <v>15</v>
      </c>
      <c r="C20" s="65" t="s">
        <v>70</v>
      </c>
      <c r="D20" s="75"/>
      <c r="E20" s="38"/>
      <c r="F20" s="38"/>
      <c r="G20" s="38"/>
      <c r="H20" s="38"/>
      <c r="I20" s="38">
        <v>24</v>
      </c>
      <c r="J20" s="74"/>
      <c r="K20" s="7" t="s">
        <v>51</v>
      </c>
      <c r="L20" s="53">
        <v>370</v>
      </c>
      <c r="M20" s="39">
        <f t="shared" si="0"/>
        <v>15.416666666666666</v>
      </c>
    </row>
    <row r="21" spans="2:13">
      <c r="B21" s="60"/>
      <c r="C21" s="68"/>
      <c r="D21" s="73"/>
      <c r="E21" s="38"/>
      <c r="F21" s="38"/>
      <c r="G21" s="38"/>
      <c r="H21" s="38"/>
      <c r="I21" s="38"/>
      <c r="J21" s="74"/>
      <c r="K21" s="37"/>
      <c r="L21" s="54"/>
      <c r="M21" s="39"/>
    </row>
    <row r="22" spans="2:13">
      <c r="B22" s="59" t="s">
        <v>5</v>
      </c>
      <c r="C22" s="65" t="s">
        <v>71</v>
      </c>
      <c r="D22" s="75"/>
      <c r="E22" s="38">
        <v>20</v>
      </c>
      <c r="F22" s="38">
        <v>4</v>
      </c>
      <c r="G22" s="38">
        <v>4</v>
      </c>
      <c r="H22" s="38"/>
      <c r="I22" s="38"/>
      <c r="J22" s="74" t="s">
        <v>53</v>
      </c>
      <c r="K22" s="7" t="s">
        <v>52</v>
      </c>
      <c r="L22" s="53">
        <v>193</v>
      </c>
      <c r="M22" s="39">
        <f>+L22/24</f>
        <v>8.0416666666666661</v>
      </c>
    </row>
    <row r="23" spans="2:13">
      <c r="B23" s="59" t="s">
        <v>6</v>
      </c>
      <c r="C23" s="65" t="s">
        <v>72</v>
      </c>
      <c r="D23" s="75"/>
      <c r="E23" s="38"/>
      <c r="F23" s="38"/>
      <c r="G23" s="38">
        <v>2</v>
      </c>
      <c r="H23" s="38"/>
      <c r="I23" s="38">
        <v>8</v>
      </c>
      <c r="J23" s="74" t="s">
        <v>53</v>
      </c>
      <c r="K23" s="7" t="s">
        <v>54</v>
      </c>
      <c r="L23" s="53">
        <v>75</v>
      </c>
      <c r="M23" s="39">
        <f>+L23/I23</f>
        <v>9.375</v>
      </c>
    </row>
    <row r="24" spans="2:13">
      <c r="B24" s="59" t="s">
        <v>7</v>
      </c>
      <c r="C24" s="65" t="s">
        <v>73</v>
      </c>
      <c r="D24" s="75"/>
      <c r="E24" s="38"/>
      <c r="F24" s="38"/>
      <c r="G24" s="38"/>
      <c r="H24" s="38"/>
      <c r="I24" s="38">
        <v>16</v>
      </c>
      <c r="J24" s="74" t="s">
        <v>53</v>
      </c>
      <c r="K24" s="7" t="s">
        <v>55</v>
      </c>
      <c r="L24" s="53">
        <v>185</v>
      </c>
      <c r="M24" s="39">
        <f>+L24/I24</f>
        <v>11.5625</v>
      </c>
    </row>
    <row r="25" spans="2:13">
      <c r="B25" s="59" t="s">
        <v>8</v>
      </c>
      <c r="C25" s="65" t="s">
        <v>74</v>
      </c>
      <c r="D25" s="75"/>
      <c r="E25" s="38"/>
      <c r="F25" s="38"/>
      <c r="G25" s="38"/>
      <c r="H25" s="38">
        <v>20</v>
      </c>
      <c r="I25" s="38">
        <v>4</v>
      </c>
      <c r="J25" s="74">
        <v>4</v>
      </c>
      <c r="K25" s="7" t="s">
        <v>55</v>
      </c>
      <c r="L25" s="53">
        <v>185</v>
      </c>
      <c r="M25" s="39">
        <f>+L25/(I25+H25)</f>
        <v>7.708333333333333</v>
      </c>
    </row>
    <row r="26" spans="2:13">
      <c r="B26" s="59" t="s">
        <v>9</v>
      </c>
      <c r="C26" s="65" t="s">
        <v>75</v>
      </c>
      <c r="D26" s="75"/>
      <c r="E26" s="38"/>
      <c r="F26" s="38"/>
      <c r="G26" s="38">
        <v>24</v>
      </c>
      <c r="H26" s="38">
        <v>12</v>
      </c>
      <c r="I26" s="38">
        <v>12</v>
      </c>
      <c r="J26" s="74" t="s">
        <v>56</v>
      </c>
      <c r="K26" s="7" t="s">
        <v>51</v>
      </c>
      <c r="L26" s="53">
        <v>370</v>
      </c>
      <c r="M26" s="39">
        <f>+L26/(I26+H26)</f>
        <v>15.416666666666666</v>
      </c>
    </row>
    <row r="27" spans="2:13">
      <c r="B27" s="60"/>
      <c r="C27" s="66"/>
      <c r="D27" s="73"/>
      <c r="E27" s="38"/>
      <c r="F27" s="38"/>
      <c r="G27" s="38"/>
      <c r="H27" s="38"/>
      <c r="I27" s="38"/>
      <c r="J27" s="74"/>
      <c r="K27" s="37"/>
      <c r="L27" s="54"/>
      <c r="M27" s="39"/>
    </row>
    <row r="28" spans="2:13">
      <c r="B28" s="59" t="s">
        <v>1</v>
      </c>
      <c r="C28" s="65" t="s">
        <v>78</v>
      </c>
      <c r="D28" s="75"/>
      <c r="E28" s="38"/>
      <c r="F28" s="38"/>
      <c r="G28" s="38">
        <v>1</v>
      </c>
      <c r="H28" s="38">
        <v>1</v>
      </c>
      <c r="I28" s="38"/>
      <c r="J28" s="74"/>
      <c r="K28" s="7"/>
      <c r="L28" s="53">
        <v>15.4</v>
      </c>
      <c r="M28" s="39">
        <v>15.4</v>
      </c>
    </row>
    <row r="29" spans="2:13">
      <c r="B29" s="59" t="s">
        <v>0</v>
      </c>
      <c r="C29" s="65" t="s">
        <v>79</v>
      </c>
      <c r="D29" s="75"/>
      <c r="E29" s="38"/>
      <c r="F29" s="38"/>
      <c r="G29" s="38">
        <v>1</v>
      </c>
      <c r="H29" s="38">
        <v>1</v>
      </c>
      <c r="I29" s="38"/>
      <c r="J29" s="74"/>
      <c r="K29" s="7"/>
      <c r="L29" s="53">
        <v>15.4</v>
      </c>
      <c r="M29" s="39">
        <v>15.4</v>
      </c>
    </row>
    <row r="30" spans="2:13">
      <c r="B30" s="59" t="s">
        <v>2</v>
      </c>
      <c r="C30" s="65" t="s">
        <v>80</v>
      </c>
      <c r="D30" s="75"/>
      <c r="E30" s="38"/>
      <c r="F30" s="38"/>
      <c r="G30" s="38">
        <v>1</v>
      </c>
      <c r="H30" s="38">
        <v>1</v>
      </c>
      <c r="I30" s="38"/>
      <c r="J30" s="74"/>
      <c r="K30" s="7"/>
      <c r="L30" s="53">
        <v>30</v>
      </c>
      <c r="M30" s="39">
        <v>30</v>
      </c>
    </row>
    <row r="31" spans="2:13">
      <c r="B31" s="59" t="s">
        <v>3</v>
      </c>
      <c r="C31" s="65" t="s">
        <v>81</v>
      </c>
      <c r="D31" s="76" t="s">
        <v>90</v>
      </c>
      <c r="E31" s="38"/>
      <c r="F31" s="38"/>
      <c r="G31" s="38"/>
      <c r="H31" s="38"/>
      <c r="I31" s="38"/>
      <c r="J31" s="74"/>
      <c r="K31" s="7"/>
      <c r="L31" s="56" t="s">
        <v>36</v>
      </c>
      <c r="M31" s="39" t="s">
        <v>36</v>
      </c>
    </row>
    <row r="32" spans="2:13">
      <c r="B32" s="59" t="s">
        <v>4</v>
      </c>
      <c r="C32" s="65" t="s">
        <v>82</v>
      </c>
      <c r="D32" s="76" t="s">
        <v>91</v>
      </c>
      <c r="E32" s="38"/>
      <c r="F32" s="38"/>
      <c r="G32" s="38"/>
      <c r="H32" s="38"/>
      <c r="I32" s="38"/>
      <c r="J32" s="74"/>
      <c r="K32" s="7"/>
      <c r="L32" s="56" t="s">
        <v>36</v>
      </c>
      <c r="M32" s="39" t="s">
        <v>36</v>
      </c>
    </row>
    <row r="33" spans="2:13">
      <c r="B33" s="59" t="s">
        <v>22</v>
      </c>
      <c r="C33" s="65" t="s">
        <v>85</v>
      </c>
      <c r="D33" s="76" t="s">
        <v>87</v>
      </c>
      <c r="E33" s="38"/>
      <c r="F33" s="38"/>
      <c r="G33" s="38"/>
      <c r="H33" s="38"/>
      <c r="I33" s="38"/>
      <c r="J33" s="74"/>
      <c r="K33" s="7"/>
      <c r="L33" s="53">
        <v>160</v>
      </c>
      <c r="M33" s="39" t="s">
        <v>36</v>
      </c>
    </row>
    <row r="34" spans="2:13" ht="15.75" thickBot="1">
      <c r="B34" s="61"/>
      <c r="C34" s="69"/>
      <c r="D34" s="77"/>
      <c r="E34" s="46"/>
      <c r="F34" s="46"/>
      <c r="G34" s="46"/>
      <c r="H34" s="46"/>
      <c r="I34" s="46"/>
      <c r="J34" s="78"/>
      <c r="K34" s="44"/>
      <c r="L34" s="44"/>
      <c r="M34" s="47"/>
    </row>
  </sheetData>
  <mergeCells count="5">
    <mergeCell ref="D3:J3"/>
    <mergeCell ref="L3:M3"/>
    <mergeCell ref="D4:F4"/>
    <mergeCell ref="G4:I4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34"/>
  <sheetViews>
    <sheetView tabSelected="1" zoomScaleNormal="100" workbookViewId="0">
      <selection activeCell="B1" sqref="B1"/>
    </sheetView>
  </sheetViews>
  <sheetFormatPr defaultRowHeight="15"/>
  <cols>
    <col min="2" max="2" width="15.140625" style="10" bestFit="1" customWidth="1"/>
    <col min="3" max="3" width="15.28515625" style="2" customWidth="1"/>
    <col min="4" max="4" width="0.85546875" style="6" customWidth="1"/>
    <col min="5" max="5" width="42.85546875" style="11" bestFit="1" customWidth="1"/>
    <col min="6" max="6" width="0.85546875" style="6" customWidth="1"/>
    <col min="7" max="7" width="7.85546875" style="6" bestFit="1" customWidth="1"/>
    <col min="8" max="9" width="6.7109375" style="5" customWidth="1"/>
    <col min="10" max="10" width="8.7109375" style="5" customWidth="1"/>
    <col min="11" max="12" width="6.7109375" style="5" customWidth="1"/>
    <col min="13" max="13" width="9.140625" style="5"/>
    <col min="14" max="14" width="14.5703125" style="6" hidden="1" customWidth="1"/>
    <col min="15" max="15" width="0.85546875" style="6" customWidth="1"/>
    <col min="16" max="16" width="9.140625" style="6" customWidth="1"/>
    <col min="17" max="17" width="9.140625" style="9" bestFit="1" customWidth="1"/>
  </cols>
  <sheetData>
    <row r="2" spans="2:17" ht="15.75" thickBot="1"/>
    <row r="3" spans="2:17" ht="15.75">
      <c r="B3" s="104"/>
      <c r="C3" s="93"/>
      <c r="D3" s="12"/>
      <c r="E3" s="51" t="s">
        <v>24</v>
      </c>
      <c r="F3" s="12"/>
      <c r="G3" s="102" t="s">
        <v>39</v>
      </c>
      <c r="H3" s="102"/>
      <c r="I3" s="102"/>
      <c r="J3" s="102"/>
      <c r="K3" s="102"/>
      <c r="L3" s="102"/>
      <c r="M3" s="102"/>
      <c r="N3" s="12"/>
      <c r="O3" s="12"/>
      <c r="P3" s="102" t="s">
        <v>59</v>
      </c>
      <c r="Q3" s="103"/>
    </row>
    <row r="4" spans="2:17" ht="15.75">
      <c r="B4" s="105" t="s">
        <v>86</v>
      </c>
      <c r="C4" s="106"/>
      <c r="D4" s="14"/>
      <c r="E4" s="15" t="s">
        <v>60</v>
      </c>
      <c r="F4" s="14"/>
      <c r="G4" s="97" t="s">
        <v>28</v>
      </c>
      <c r="H4" s="97"/>
      <c r="I4" s="97"/>
      <c r="J4" s="98" t="s">
        <v>29</v>
      </c>
      <c r="K4" s="98"/>
      <c r="L4" s="98"/>
      <c r="M4" s="16" t="s">
        <v>38</v>
      </c>
      <c r="N4" s="17" t="s">
        <v>32</v>
      </c>
      <c r="O4" s="14"/>
      <c r="P4" s="99" t="s">
        <v>32</v>
      </c>
      <c r="Q4" s="100"/>
    </row>
    <row r="5" spans="2:17" ht="15.75" customHeight="1">
      <c r="B5" s="105"/>
      <c r="C5" s="106"/>
      <c r="D5" s="18"/>
      <c r="E5" s="19" t="s">
        <v>61</v>
      </c>
      <c r="F5" s="18"/>
      <c r="G5" s="20" t="s">
        <v>37</v>
      </c>
      <c r="H5" s="21" t="s">
        <v>30</v>
      </c>
      <c r="I5" s="21" t="s">
        <v>31</v>
      </c>
      <c r="J5" s="22" t="s">
        <v>37</v>
      </c>
      <c r="K5" s="22" t="s">
        <v>30</v>
      </c>
      <c r="L5" s="22" t="s">
        <v>31</v>
      </c>
      <c r="M5" s="23" t="s">
        <v>77</v>
      </c>
      <c r="N5" s="24" t="s">
        <v>57</v>
      </c>
      <c r="O5" s="18"/>
      <c r="P5" s="25" t="s">
        <v>57</v>
      </c>
      <c r="Q5" s="26" t="s">
        <v>58</v>
      </c>
    </row>
    <row r="6" spans="2:17">
      <c r="B6" s="49"/>
      <c r="C6" s="48"/>
      <c r="D6" s="27"/>
      <c r="E6" s="19" t="s">
        <v>76</v>
      </c>
      <c r="F6" s="27"/>
      <c r="G6" s="20" t="s">
        <v>36</v>
      </c>
      <c r="H6" s="28" t="s">
        <v>34</v>
      </c>
      <c r="I6" s="28" t="s">
        <v>35</v>
      </c>
      <c r="J6" s="29" t="s">
        <v>36</v>
      </c>
      <c r="K6" s="29" t="s">
        <v>34</v>
      </c>
      <c r="L6" s="29" t="s">
        <v>35</v>
      </c>
      <c r="M6" s="30"/>
      <c r="N6" s="31" t="s">
        <v>33</v>
      </c>
      <c r="O6" s="27"/>
      <c r="P6" s="32" t="s">
        <v>33</v>
      </c>
      <c r="Q6" s="33" t="s">
        <v>33</v>
      </c>
    </row>
    <row r="7" spans="2:17" ht="15.75">
      <c r="B7" s="13"/>
      <c r="C7" s="34"/>
      <c r="D7" s="35"/>
      <c r="E7" s="36"/>
      <c r="F7" s="35"/>
      <c r="G7" s="37"/>
      <c r="H7" s="38"/>
      <c r="I7" s="38"/>
      <c r="J7" s="38"/>
      <c r="K7" s="38"/>
      <c r="L7" s="38"/>
      <c r="M7" s="38"/>
      <c r="N7" s="35"/>
      <c r="O7" s="35"/>
      <c r="P7" s="35"/>
      <c r="Q7" s="39"/>
    </row>
    <row r="8" spans="2:17">
      <c r="B8" s="40" t="s">
        <v>25</v>
      </c>
      <c r="C8" s="3" t="s">
        <v>21</v>
      </c>
      <c r="D8" s="7"/>
      <c r="E8" s="1" t="s">
        <v>89</v>
      </c>
      <c r="F8" s="7"/>
      <c r="G8" s="7"/>
      <c r="H8" s="38"/>
      <c r="I8" s="38"/>
      <c r="J8" s="38">
        <v>1</v>
      </c>
      <c r="K8" s="38"/>
      <c r="L8" s="38">
        <v>4</v>
      </c>
      <c r="M8" s="38">
        <v>1</v>
      </c>
      <c r="N8" s="7" t="s">
        <v>40</v>
      </c>
      <c r="O8" s="7"/>
      <c r="P8" s="53">
        <v>120</v>
      </c>
      <c r="Q8" s="39">
        <f>+P8/L8</f>
        <v>30</v>
      </c>
    </row>
    <row r="9" spans="2:17">
      <c r="B9" s="13"/>
      <c r="C9" s="52"/>
      <c r="D9" s="37"/>
      <c r="E9" s="41"/>
      <c r="F9" s="37"/>
      <c r="G9" s="37"/>
      <c r="H9" s="38"/>
      <c r="I9" s="38"/>
      <c r="J9" s="38"/>
      <c r="K9" s="38"/>
      <c r="L9" s="38"/>
      <c r="M9" s="38"/>
      <c r="N9" s="37"/>
      <c r="O9" s="37"/>
      <c r="P9" s="54"/>
      <c r="Q9" s="39"/>
    </row>
    <row r="10" spans="2:17">
      <c r="B10" s="101" t="s">
        <v>26</v>
      </c>
      <c r="C10" s="3" t="s">
        <v>16</v>
      </c>
      <c r="D10" s="7"/>
      <c r="E10" s="1" t="s">
        <v>62</v>
      </c>
      <c r="F10" s="7"/>
      <c r="G10" s="7">
        <v>4</v>
      </c>
      <c r="H10" s="38">
        <v>4</v>
      </c>
      <c r="I10" s="38"/>
      <c r="J10" s="38"/>
      <c r="K10" s="38"/>
      <c r="L10" s="38"/>
      <c r="M10" s="38"/>
      <c r="N10" s="7" t="s">
        <v>41</v>
      </c>
      <c r="O10" s="7"/>
      <c r="P10" s="53">
        <v>30</v>
      </c>
      <c r="Q10" s="39">
        <f>+P10/H10</f>
        <v>7.5</v>
      </c>
    </row>
    <row r="11" spans="2:17">
      <c r="B11" s="101"/>
      <c r="C11" s="3" t="s">
        <v>19</v>
      </c>
      <c r="D11" s="7"/>
      <c r="E11" s="1" t="s">
        <v>63</v>
      </c>
      <c r="F11" s="7"/>
      <c r="G11" s="7"/>
      <c r="H11" s="38"/>
      <c r="I11" s="38">
        <v>8</v>
      </c>
      <c r="J11" s="38"/>
      <c r="K11" s="38"/>
      <c r="L11" s="38"/>
      <c r="M11" s="38"/>
      <c r="N11" s="7" t="s">
        <v>42</v>
      </c>
      <c r="O11" s="7"/>
      <c r="P11" s="53">
        <v>240</v>
      </c>
      <c r="Q11" s="39">
        <f>+P11/I11</f>
        <v>30</v>
      </c>
    </row>
    <row r="12" spans="2:17">
      <c r="B12" s="101"/>
      <c r="C12" s="3" t="s">
        <v>17</v>
      </c>
      <c r="D12" s="7"/>
      <c r="E12" s="1" t="s">
        <v>63</v>
      </c>
      <c r="F12" s="7"/>
      <c r="G12" s="7"/>
      <c r="H12" s="38"/>
      <c r="I12" s="38">
        <v>8</v>
      </c>
      <c r="J12" s="38"/>
      <c r="K12" s="38"/>
      <c r="L12" s="38"/>
      <c r="M12" s="38"/>
      <c r="N12" s="7" t="s">
        <v>43</v>
      </c>
      <c r="O12" s="7"/>
      <c r="P12" s="53">
        <v>125</v>
      </c>
      <c r="Q12" s="39">
        <f>+P12/I12</f>
        <v>15.625</v>
      </c>
    </row>
    <row r="13" spans="2:17">
      <c r="B13" s="101"/>
      <c r="C13" s="3" t="s">
        <v>20</v>
      </c>
      <c r="D13" s="7"/>
      <c r="E13" s="4" t="s">
        <v>64</v>
      </c>
      <c r="F13" s="7"/>
      <c r="G13" s="7"/>
      <c r="H13" s="38"/>
      <c r="I13" s="38">
        <v>16</v>
      </c>
      <c r="J13" s="38"/>
      <c r="K13" s="38"/>
      <c r="L13" s="38"/>
      <c r="M13" s="38"/>
      <c r="N13" s="7" t="s">
        <v>44</v>
      </c>
      <c r="O13" s="7"/>
      <c r="P13" s="53">
        <v>480</v>
      </c>
      <c r="Q13" s="39">
        <f>+P13/I13</f>
        <v>30</v>
      </c>
    </row>
    <row r="14" spans="2:17">
      <c r="B14" s="101"/>
      <c r="C14" s="3" t="s">
        <v>18</v>
      </c>
      <c r="D14" s="8"/>
      <c r="E14" s="4" t="s">
        <v>64</v>
      </c>
      <c r="F14" s="8"/>
      <c r="G14" s="7"/>
      <c r="H14" s="38"/>
      <c r="I14" s="38">
        <v>16</v>
      </c>
      <c r="J14" s="38"/>
      <c r="K14" s="38"/>
      <c r="L14" s="38"/>
      <c r="M14" s="38"/>
      <c r="N14" s="8" t="s">
        <v>45</v>
      </c>
      <c r="O14" s="8"/>
      <c r="P14" s="55">
        <v>250</v>
      </c>
      <c r="Q14" s="39">
        <f>+P14/I14</f>
        <v>15.625</v>
      </c>
    </row>
    <row r="15" spans="2:17">
      <c r="B15" s="101"/>
      <c r="C15" s="3" t="s">
        <v>11</v>
      </c>
      <c r="D15" s="7"/>
      <c r="E15" s="1" t="s">
        <v>65</v>
      </c>
      <c r="F15" s="7"/>
      <c r="G15" s="7"/>
      <c r="H15" s="38"/>
      <c r="I15" s="38"/>
      <c r="J15" s="38">
        <v>1</v>
      </c>
      <c r="K15" s="38"/>
      <c r="L15" s="38">
        <v>4</v>
      </c>
      <c r="M15" s="38"/>
      <c r="N15" s="7" t="s">
        <v>46</v>
      </c>
      <c r="O15" s="7"/>
      <c r="P15" s="53">
        <v>31</v>
      </c>
      <c r="Q15" s="39">
        <f t="shared" ref="Q15:Q20" si="0">+P15/L15</f>
        <v>7.75</v>
      </c>
    </row>
    <row r="16" spans="2:17">
      <c r="B16" s="101"/>
      <c r="C16" s="3" t="s">
        <v>10</v>
      </c>
      <c r="D16" s="7"/>
      <c r="E16" s="1" t="s">
        <v>66</v>
      </c>
      <c r="F16" s="7"/>
      <c r="G16" s="7"/>
      <c r="H16" s="38"/>
      <c r="I16" s="38"/>
      <c r="J16" s="38">
        <v>4</v>
      </c>
      <c r="K16" s="38"/>
      <c r="L16" s="38">
        <v>4</v>
      </c>
      <c r="M16" s="38"/>
      <c r="N16" s="7" t="s">
        <v>47</v>
      </c>
      <c r="O16" s="7"/>
      <c r="P16" s="53">
        <v>68</v>
      </c>
      <c r="Q16" s="39">
        <f t="shared" si="0"/>
        <v>17</v>
      </c>
    </row>
    <row r="17" spans="2:17">
      <c r="B17" s="101"/>
      <c r="C17" s="3" t="s">
        <v>12</v>
      </c>
      <c r="D17" s="7"/>
      <c r="E17" s="1" t="s">
        <v>67</v>
      </c>
      <c r="F17" s="7"/>
      <c r="G17" s="7"/>
      <c r="H17" s="38"/>
      <c r="I17" s="38"/>
      <c r="J17" s="38"/>
      <c r="K17" s="38"/>
      <c r="L17" s="38">
        <v>8</v>
      </c>
      <c r="M17" s="38"/>
      <c r="N17" s="7" t="s">
        <v>48</v>
      </c>
      <c r="O17" s="7"/>
      <c r="P17" s="53">
        <v>123</v>
      </c>
      <c r="Q17" s="39">
        <f t="shared" si="0"/>
        <v>15.375</v>
      </c>
    </row>
    <row r="18" spans="2:17">
      <c r="B18" s="101"/>
      <c r="C18" s="3" t="s">
        <v>13</v>
      </c>
      <c r="D18" s="7"/>
      <c r="E18" s="1" t="s">
        <v>68</v>
      </c>
      <c r="F18" s="7"/>
      <c r="G18" s="7"/>
      <c r="H18" s="38"/>
      <c r="I18" s="38"/>
      <c r="J18" s="38"/>
      <c r="K18" s="38"/>
      <c r="L18" s="38">
        <v>8</v>
      </c>
      <c r="M18" s="38"/>
      <c r="N18" s="7" t="s">
        <v>49</v>
      </c>
      <c r="O18" s="7"/>
      <c r="P18" s="53">
        <v>105</v>
      </c>
      <c r="Q18" s="39">
        <f t="shared" si="0"/>
        <v>13.125</v>
      </c>
    </row>
    <row r="19" spans="2:17">
      <c r="B19" s="101"/>
      <c r="C19" s="3" t="s">
        <v>14</v>
      </c>
      <c r="D19" s="7"/>
      <c r="E19" s="1" t="s">
        <v>69</v>
      </c>
      <c r="F19" s="7"/>
      <c r="G19" s="7"/>
      <c r="H19" s="38"/>
      <c r="I19" s="38"/>
      <c r="J19" s="38"/>
      <c r="K19" s="38"/>
      <c r="L19" s="38">
        <v>16</v>
      </c>
      <c r="M19" s="38"/>
      <c r="N19" s="7" t="s">
        <v>50</v>
      </c>
      <c r="O19" s="7"/>
      <c r="P19" s="53">
        <v>246</v>
      </c>
      <c r="Q19" s="39">
        <f t="shared" si="0"/>
        <v>15.375</v>
      </c>
    </row>
    <row r="20" spans="2:17">
      <c r="B20" s="101"/>
      <c r="C20" s="3" t="s">
        <v>15</v>
      </c>
      <c r="D20" s="7"/>
      <c r="E20" s="1" t="s">
        <v>70</v>
      </c>
      <c r="F20" s="7"/>
      <c r="G20" s="7"/>
      <c r="H20" s="38"/>
      <c r="I20" s="38"/>
      <c r="J20" s="38"/>
      <c r="K20" s="38"/>
      <c r="L20" s="38">
        <v>24</v>
      </c>
      <c r="M20" s="38"/>
      <c r="N20" s="7" t="s">
        <v>51</v>
      </c>
      <c r="O20" s="7"/>
      <c r="P20" s="53">
        <v>370</v>
      </c>
      <c r="Q20" s="39">
        <f t="shared" si="0"/>
        <v>15.416666666666666</v>
      </c>
    </row>
    <row r="21" spans="2:17">
      <c r="B21" s="13"/>
      <c r="C21" s="52"/>
      <c r="D21" s="37"/>
      <c r="E21" s="50"/>
      <c r="F21" s="37"/>
      <c r="G21" s="37"/>
      <c r="H21" s="38"/>
      <c r="I21" s="38"/>
      <c r="J21" s="38"/>
      <c r="K21" s="38"/>
      <c r="L21" s="38"/>
      <c r="M21" s="38"/>
      <c r="N21" s="37"/>
      <c r="O21" s="37"/>
      <c r="P21" s="54"/>
      <c r="Q21" s="39"/>
    </row>
    <row r="22" spans="2:17">
      <c r="B22" s="101" t="s">
        <v>27</v>
      </c>
      <c r="C22" s="3" t="s">
        <v>5</v>
      </c>
      <c r="D22" s="7"/>
      <c r="E22" s="1" t="s">
        <v>71</v>
      </c>
      <c r="F22" s="7"/>
      <c r="G22" s="7"/>
      <c r="H22" s="38">
        <v>20</v>
      </c>
      <c r="I22" s="38">
        <v>4</v>
      </c>
      <c r="J22" s="38">
        <v>4</v>
      </c>
      <c r="K22" s="38"/>
      <c r="L22" s="38"/>
      <c r="M22" s="38" t="s">
        <v>53</v>
      </c>
      <c r="N22" s="7" t="s">
        <v>52</v>
      </c>
      <c r="O22" s="7"/>
      <c r="P22" s="53">
        <v>193</v>
      </c>
      <c r="Q22" s="39">
        <f>+P22/24</f>
        <v>8.0416666666666661</v>
      </c>
    </row>
    <row r="23" spans="2:17">
      <c r="B23" s="101"/>
      <c r="C23" s="3" t="s">
        <v>6</v>
      </c>
      <c r="D23" s="7"/>
      <c r="E23" s="1" t="s">
        <v>72</v>
      </c>
      <c r="F23" s="7"/>
      <c r="G23" s="7"/>
      <c r="H23" s="38"/>
      <c r="I23" s="38"/>
      <c r="J23" s="38">
        <v>2</v>
      </c>
      <c r="K23" s="38"/>
      <c r="L23" s="38">
        <v>8</v>
      </c>
      <c r="M23" s="38" t="s">
        <v>53</v>
      </c>
      <c r="N23" s="7" t="s">
        <v>54</v>
      </c>
      <c r="O23" s="7"/>
      <c r="P23" s="53">
        <v>75</v>
      </c>
      <c r="Q23" s="39">
        <f>+P23/L23</f>
        <v>9.375</v>
      </c>
    </row>
    <row r="24" spans="2:17">
      <c r="B24" s="101"/>
      <c r="C24" s="3" t="s">
        <v>7</v>
      </c>
      <c r="D24" s="7"/>
      <c r="E24" s="1" t="s">
        <v>73</v>
      </c>
      <c r="F24" s="7"/>
      <c r="G24" s="7"/>
      <c r="H24" s="38"/>
      <c r="I24" s="38"/>
      <c r="J24" s="38"/>
      <c r="K24" s="38"/>
      <c r="L24" s="38">
        <v>16</v>
      </c>
      <c r="M24" s="38" t="s">
        <v>53</v>
      </c>
      <c r="N24" s="7" t="s">
        <v>55</v>
      </c>
      <c r="O24" s="7"/>
      <c r="P24" s="53">
        <v>185</v>
      </c>
      <c r="Q24" s="39">
        <f>+P24/L24</f>
        <v>11.5625</v>
      </c>
    </row>
    <row r="25" spans="2:17">
      <c r="B25" s="101"/>
      <c r="C25" s="3" t="s">
        <v>8</v>
      </c>
      <c r="D25" s="7"/>
      <c r="E25" s="1" t="s">
        <v>74</v>
      </c>
      <c r="F25" s="7"/>
      <c r="G25" s="7"/>
      <c r="H25" s="38"/>
      <c r="I25" s="38"/>
      <c r="J25" s="38"/>
      <c r="K25" s="38">
        <v>20</v>
      </c>
      <c r="L25" s="38">
        <v>4</v>
      </c>
      <c r="M25" s="38">
        <v>4</v>
      </c>
      <c r="N25" s="7" t="s">
        <v>55</v>
      </c>
      <c r="O25" s="7"/>
      <c r="P25" s="53">
        <v>185</v>
      </c>
      <c r="Q25" s="39">
        <f>+P25/(L25+K25)</f>
        <v>7.708333333333333</v>
      </c>
    </row>
    <row r="26" spans="2:17">
      <c r="B26" s="101"/>
      <c r="C26" s="3" t="s">
        <v>9</v>
      </c>
      <c r="D26" s="7"/>
      <c r="E26" s="1" t="s">
        <v>75</v>
      </c>
      <c r="F26" s="7"/>
      <c r="G26" s="7"/>
      <c r="H26" s="38"/>
      <c r="I26" s="38"/>
      <c r="J26" s="38">
        <v>24</v>
      </c>
      <c r="K26" s="38">
        <v>12</v>
      </c>
      <c r="L26" s="38">
        <v>12</v>
      </c>
      <c r="M26" s="38" t="s">
        <v>56</v>
      </c>
      <c r="N26" s="7" t="s">
        <v>51</v>
      </c>
      <c r="O26" s="7"/>
      <c r="P26" s="53">
        <v>370</v>
      </c>
      <c r="Q26" s="39">
        <f>+P26/(L26+K26)</f>
        <v>15.416666666666666</v>
      </c>
    </row>
    <row r="27" spans="2:17">
      <c r="B27" s="13"/>
      <c r="C27" s="52"/>
      <c r="D27" s="37"/>
      <c r="E27" s="41"/>
      <c r="F27" s="37"/>
      <c r="G27" s="37"/>
      <c r="H27" s="38"/>
      <c r="I27" s="38"/>
      <c r="J27" s="38"/>
      <c r="K27" s="38"/>
      <c r="L27" s="38"/>
      <c r="M27" s="38"/>
      <c r="N27" s="37"/>
      <c r="O27" s="37"/>
      <c r="P27" s="54"/>
      <c r="Q27" s="39"/>
    </row>
    <row r="28" spans="2:17">
      <c r="B28" s="101" t="s">
        <v>88</v>
      </c>
      <c r="C28" s="3" t="s">
        <v>1</v>
      </c>
      <c r="D28" s="7"/>
      <c r="E28" s="1" t="s">
        <v>78</v>
      </c>
      <c r="F28" s="7"/>
      <c r="G28" s="7"/>
      <c r="H28" s="38"/>
      <c r="I28" s="38"/>
      <c r="J28" s="38">
        <v>1</v>
      </c>
      <c r="K28" s="38">
        <v>1</v>
      </c>
      <c r="L28" s="38"/>
      <c r="M28" s="38"/>
      <c r="N28" s="7"/>
      <c r="O28" s="7"/>
      <c r="P28" s="53">
        <v>15.4</v>
      </c>
      <c r="Q28" s="39">
        <v>15.4</v>
      </c>
    </row>
    <row r="29" spans="2:17">
      <c r="B29" s="101"/>
      <c r="C29" s="3" t="s">
        <v>0</v>
      </c>
      <c r="D29" s="7"/>
      <c r="E29" s="1" t="s">
        <v>79</v>
      </c>
      <c r="F29" s="7"/>
      <c r="G29" s="7"/>
      <c r="H29" s="38"/>
      <c r="I29" s="38"/>
      <c r="J29" s="38">
        <v>1</v>
      </c>
      <c r="K29" s="38">
        <v>1</v>
      </c>
      <c r="L29" s="38"/>
      <c r="M29" s="38"/>
      <c r="N29" s="7"/>
      <c r="O29" s="7"/>
      <c r="P29" s="53">
        <v>15.4</v>
      </c>
      <c r="Q29" s="39">
        <v>15.4</v>
      </c>
    </row>
    <row r="30" spans="2:17">
      <c r="B30" s="101"/>
      <c r="C30" s="3" t="s">
        <v>2</v>
      </c>
      <c r="D30" s="7"/>
      <c r="E30" s="1" t="s">
        <v>80</v>
      </c>
      <c r="F30" s="7"/>
      <c r="G30" s="7"/>
      <c r="H30" s="38"/>
      <c r="I30" s="38"/>
      <c r="J30" s="38">
        <v>1</v>
      </c>
      <c r="K30" s="38">
        <v>1</v>
      </c>
      <c r="L30" s="38"/>
      <c r="M30" s="38"/>
      <c r="N30" s="7"/>
      <c r="O30" s="7"/>
      <c r="P30" s="53">
        <v>30</v>
      </c>
      <c r="Q30" s="39">
        <v>30</v>
      </c>
    </row>
    <row r="31" spans="2:17">
      <c r="B31" s="101"/>
      <c r="C31" s="3" t="s">
        <v>3</v>
      </c>
      <c r="D31" s="7"/>
      <c r="E31" s="1" t="s">
        <v>81</v>
      </c>
      <c r="F31" s="7"/>
      <c r="G31" s="1" t="s">
        <v>83</v>
      </c>
      <c r="H31" s="38"/>
      <c r="I31" s="38"/>
      <c r="J31" s="38"/>
      <c r="K31" s="38"/>
      <c r="L31" s="38"/>
      <c r="M31" s="38"/>
      <c r="N31" s="7"/>
      <c r="O31" s="7"/>
      <c r="P31" s="56" t="s">
        <v>36</v>
      </c>
      <c r="Q31" s="39" t="s">
        <v>36</v>
      </c>
    </row>
    <row r="32" spans="2:17">
      <c r="B32" s="101"/>
      <c r="C32" s="3" t="s">
        <v>4</v>
      </c>
      <c r="D32" s="7"/>
      <c r="E32" s="1" t="s">
        <v>82</v>
      </c>
      <c r="F32" s="7"/>
      <c r="G32" s="1" t="s">
        <v>84</v>
      </c>
      <c r="H32" s="38"/>
      <c r="I32" s="38"/>
      <c r="J32" s="38"/>
      <c r="K32" s="38"/>
      <c r="L32" s="38"/>
      <c r="M32" s="38"/>
      <c r="N32" s="7"/>
      <c r="O32" s="7"/>
      <c r="P32" s="56" t="s">
        <v>36</v>
      </c>
      <c r="Q32" s="39" t="s">
        <v>36</v>
      </c>
    </row>
    <row r="33" spans="2:17">
      <c r="B33" s="101"/>
      <c r="C33" s="3" t="s">
        <v>22</v>
      </c>
      <c r="D33" s="7"/>
      <c r="E33" s="1" t="s">
        <v>85</v>
      </c>
      <c r="F33" s="7"/>
      <c r="G33" s="1" t="s">
        <v>87</v>
      </c>
      <c r="H33" s="38"/>
      <c r="I33" s="38"/>
      <c r="J33" s="38"/>
      <c r="K33" s="38"/>
      <c r="L33" s="38"/>
      <c r="M33" s="38"/>
      <c r="N33" s="7"/>
      <c r="O33" s="7"/>
      <c r="P33" s="53">
        <v>160</v>
      </c>
      <c r="Q33" s="39" t="s">
        <v>36</v>
      </c>
    </row>
    <row r="34" spans="2:17" ht="15.75" thickBot="1">
      <c r="B34" s="42"/>
      <c r="C34" s="43"/>
      <c r="D34" s="44"/>
      <c r="E34" s="45"/>
      <c r="F34" s="44"/>
      <c r="G34" s="44"/>
      <c r="H34" s="46"/>
      <c r="I34" s="46"/>
      <c r="J34" s="46"/>
      <c r="K34" s="46"/>
      <c r="L34" s="46"/>
      <c r="M34" s="46"/>
      <c r="N34" s="44"/>
      <c r="O34" s="44"/>
      <c r="P34" s="44"/>
      <c r="Q34" s="47"/>
    </row>
  </sheetData>
  <mergeCells count="10">
    <mergeCell ref="B10:B20"/>
    <mergeCell ref="B22:B26"/>
    <mergeCell ref="B28:B33"/>
    <mergeCell ref="G3:M3"/>
    <mergeCell ref="P3:Q3"/>
    <mergeCell ref="P4:Q4"/>
    <mergeCell ref="B3:C3"/>
    <mergeCell ref="G4:I4"/>
    <mergeCell ref="J4:L4"/>
    <mergeCell ref="B4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Reduzido</vt:lpstr>
      <vt:lpstr>TRENDnet PoE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2015-05-28T16:34:14Z</dcterms:created>
  <dcterms:modified xsi:type="dcterms:W3CDTF">2015-06-03T20:17:42Z</dcterms:modified>
</cp:coreProperties>
</file>