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итмо\теор вер\Teoria_veroyatnostey_i_matematicheskaya_statistika\лаба2\"/>
    </mc:Choice>
  </mc:AlternateContent>
  <bookViews>
    <workbookView xWindow="0" yWindow="0" windowWidth="15345" windowHeight="457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5" i="1"/>
  <c r="K34" i="1"/>
  <c r="G34" i="1"/>
  <c r="H11" i="1" s="1"/>
  <c r="L8" i="1" l="1"/>
  <c r="L9" i="1"/>
  <c r="L26" i="1"/>
  <c r="L10" i="1"/>
  <c r="L27" i="1"/>
  <c r="L11" i="1"/>
  <c r="L12" i="1"/>
  <c r="L21" i="1"/>
  <c r="L22" i="1"/>
  <c r="L31" i="1"/>
  <c r="L32" i="1"/>
  <c r="L5" i="1"/>
  <c r="L25" i="1"/>
  <c r="L17" i="1"/>
  <c r="L18" i="1"/>
  <c r="L19" i="1"/>
  <c r="L28" i="1"/>
  <c r="L30" i="1"/>
  <c r="L6" i="1"/>
  <c r="L23" i="1"/>
  <c r="L15" i="1"/>
  <c r="L7" i="1"/>
  <c r="L20" i="1"/>
  <c r="L29" i="1"/>
  <c r="L13" i="1"/>
  <c r="L14" i="1"/>
  <c r="L24" i="1"/>
  <c r="L16" i="1"/>
  <c r="H32" i="1"/>
  <c r="H12" i="1"/>
  <c r="H5" i="1"/>
  <c r="H16" i="1"/>
  <c r="H20" i="1"/>
  <c r="H24" i="1"/>
  <c r="H28" i="1"/>
  <c r="H17" i="1"/>
  <c r="H18" i="1"/>
  <c r="H27" i="1"/>
  <c r="H25" i="1"/>
  <c r="H8" i="1"/>
  <c r="H26" i="1"/>
  <c r="H9" i="1"/>
  <c r="H29" i="1"/>
  <c r="H21" i="1"/>
  <c r="H13" i="1"/>
  <c r="H30" i="1"/>
  <c r="H22" i="1"/>
  <c r="H14" i="1"/>
  <c r="H6" i="1"/>
  <c r="H31" i="1"/>
  <c r="H23" i="1"/>
  <c r="H15" i="1"/>
  <c r="H7" i="1"/>
  <c r="H10" i="1"/>
  <c r="H19" i="1"/>
  <c r="K35" i="1" l="1"/>
  <c r="K36" i="1" s="1"/>
  <c r="G35" i="1"/>
  <c r="G36" i="1" s="1"/>
</calcChain>
</file>

<file path=xl/sharedStrings.xml><?xml version="1.0" encoding="utf-8"?>
<sst xmlns="http://schemas.openxmlformats.org/spreadsheetml/2006/main" count="19" uniqueCount="13">
  <si>
    <t>Выборочная средняя xn</t>
  </si>
  <si>
    <t>Дата/Город</t>
  </si>
  <si>
    <t>Параметры</t>
  </si>
  <si>
    <t>Исходные данные</t>
  </si>
  <si>
    <t>Вариационный ряд</t>
  </si>
  <si>
    <t>Варианта</t>
  </si>
  <si>
    <t>Дисперсия Dr</t>
  </si>
  <si>
    <t>(xi - xr)^2</t>
  </si>
  <si>
    <t>Коэффициент вариации V</t>
  </si>
  <si>
    <t>Частота</t>
  </si>
  <si>
    <t>Относительная частота</t>
  </si>
  <si>
    <t>Осло</t>
  </si>
  <si>
    <t>Абу Даби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</si>
</sst>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 applyAlignment="1">
      <alignment horizontal="left" vertical="top"/>
    </xf>
    <xf numFmtId="14" fontId="0" fillId="0" borderId="1" xfId="0" applyNumberFormat="1" applyFill="1" applyBorder="1" applyAlignment="1">
      <alignment horizontal="left" vertical="top"/>
    </xf>
    <xf numFmtId="0" fontId="0" fillId="0" borderId="1" xfId="0" applyBorder="1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4" fontId="1" fillId="0" borderId="6" xfId="0" applyNumberFormat="1" applyFont="1" applyBorder="1" applyAlignment="1">
      <alignment horizontal="center" vertical="top"/>
    </xf>
    <xf numFmtId="14" fontId="1" fillId="0" borderId="9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  <a:r>
              <a:rPr lang="ru-RU" baseline="0"/>
              <a:t> частот (Абу-Даби)</a:t>
            </a:r>
          </a:p>
        </c:rich>
      </c:tx>
      <c:layout>
        <c:manualLayout>
          <c:xMode val="edge"/>
          <c:yMode val="edge"/>
          <c:x val="0.20072922134733157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939107611548556"/>
          <c:y val="0.15325240594925635"/>
          <c:w val="0.81795603674540684"/>
          <c:h val="0.66859543598716831"/>
        </c:manualLayout>
      </c:layout>
      <c:lineChart>
        <c:grouping val="standard"/>
        <c:varyColors val="0"/>
        <c:ser>
          <c:idx val="0"/>
          <c:order val="0"/>
          <c:cat>
            <c:numRef>
              <c:f>(Лист1!$G$5,Лист1!$G$7,Лист1!$G$8,Лист1!$G$9,Лист1!$G$10,Лист1!$G$12,Лист1!$G$17,Лист1!$G$23,Лист1!$G$27,Лист1!$G$29,Лист1!$G$31)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(Лист1!$I$5,Лист1!$I$7,Лист1!$I$8,Лист1!$I$9,Лист1!$I$10,Лист1!$I$12,Лист1!$I$17,Лист1!$I$23,Лист1!$I$27,Лист1!$I$30,Лист1!$I$31)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1-47C1-B602-D6FA92056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36288"/>
        <c:axId val="147841024"/>
      </c:lineChart>
      <c:catAx>
        <c:axId val="1478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975109361329834"/>
              <c:y val="0.785147877856731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7841024"/>
        <c:crosses val="autoZero"/>
        <c:auto val="1"/>
        <c:lblAlgn val="ctr"/>
        <c:lblOffset val="100"/>
        <c:noMultiLvlLbl val="0"/>
      </c:catAx>
      <c:valAx>
        <c:axId val="147841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n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"/>
              <c:y val="6.276870878945009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7836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 частот (Осло)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613298337707788E-2"/>
          <c:y val="0.19354382682362728"/>
          <c:w val="0.85406714785651794"/>
          <c:h val="0.70563247302420529"/>
        </c:manualLayout>
      </c:layout>
      <c:lineChart>
        <c:grouping val="standard"/>
        <c:varyColors val="0"/>
        <c:ser>
          <c:idx val="0"/>
          <c:order val="0"/>
          <c:cat>
            <c:numRef>
              <c:f>(Лист1!$K$5,Лист1!$K$9,Лист1!$K$12,Лист1!$K$15,Лист1!$K$23,Лист1!$K$29,Лист1!$K$32)</c:f>
              <c:numCache>
                <c:formatCode>General</c:formatCode>
                <c:ptCount val="7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37</c:v>
                </c:pt>
              </c:numCache>
            </c:numRef>
          </c:cat>
          <c:val>
            <c:numRef>
              <c:f>(Лист1!$M$5,Лист1!$M$9,Лист1!$M$12,Лист1!$M$15,Лист1!$M$23,Лист1!$M$28,Лист1!$M$32)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D-47E8-ADE4-3FDD567B2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46784"/>
        <c:axId val="149048704"/>
      </c:lineChart>
      <c:catAx>
        <c:axId val="14904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635520559930009"/>
              <c:y val="0.82775444736074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048704"/>
        <c:crosses val="autoZero"/>
        <c:auto val="1"/>
        <c:lblAlgn val="ctr"/>
        <c:lblOffset val="100"/>
        <c:noMultiLvlLbl val="0"/>
      </c:catAx>
      <c:valAx>
        <c:axId val="149048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n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9444444444444448E-2"/>
              <c:y val="6.34642023913677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04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относительных</a:t>
            </a:r>
            <a:r>
              <a:rPr lang="ru-RU" baseline="0"/>
              <a:t> частот (</a:t>
            </a:r>
            <a:r>
              <a:rPr lang="ru-RU" sz="1800" b="1" i="0" u="none" strike="noStrike" baseline="0">
                <a:effectLst/>
              </a:rPr>
              <a:t>Абу-Даби</a:t>
            </a:r>
            <a:r>
              <a:rPr lang="ru-RU" baseline="0"/>
              <a:t>)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50218722659667"/>
          <c:y val="0.29653944298629337"/>
          <c:w val="0.82505336832895892"/>
          <c:h val="0.5506324730242052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(Лист1!$G$5,Лист1!$G$7,Лист1!$G$8,Лист1!$G$9,Лист1!$G$10,Лист1!$G$12,Лист1!$G$17,Лист1!$G$23,Лист1!$G$27,Лист1!$G$29,Лист1!$G$31)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(Лист1!$J$5,Лист1!$J$7,Лист1!$J$8,Лист1!$J$9,Лист1!$J$10,Лист1!$J$12,Лист1!$J$17,Лист1!$J$23,Лист1!$J$27,Лист1!$J$29,Лист1!$J$31)</c:f>
              <c:numCache>
                <c:formatCode>General</c:formatCode>
                <c:ptCount val="11"/>
                <c:pt idx="0">
                  <c:v>3.5714285714285712E-2</c:v>
                </c:pt>
                <c:pt idx="1">
                  <c:v>3.5714285714285712E-2</c:v>
                </c:pt>
                <c:pt idx="2">
                  <c:v>3.5714285714285712E-2</c:v>
                </c:pt>
                <c:pt idx="3">
                  <c:v>0.10714285714285714</c:v>
                </c:pt>
                <c:pt idx="4">
                  <c:v>0.10714285714285714</c:v>
                </c:pt>
                <c:pt idx="5">
                  <c:v>0.10714285714285714</c:v>
                </c:pt>
                <c:pt idx="6">
                  <c:v>3.5714285714285712E-2</c:v>
                </c:pt>
                <c:pt idx="7">
                  <c:v>0.25</c:v>
                </c:pt>
                <c:pt idx="8">
                  <c:v>3.5714285714285712E-2</c:v>
                </c:pt>
                <c:pt idx="9">
                  <c:v>7.1428571428571425E-2</c:v>
                </c:pt>
                <c:pt idx="10">
                  <c:v>0.10714285714285714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7-4629-8DA1-FA249D79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73280"/>
        <c:axId val="149087744"/>
      </c:barChart>
      <c:catAx>
        <c:axId val="1490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</a:p>
            </c:rich>
          </c:tx>
          <c:layout>
            <c:manualLayout>
              <c:xMode val="edge"/>
              <c:yMode val="edge"/>
              <c:x val="0.94189676290463697"/>
              <c:y val="0.830879629629629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087744"/>
        <c:crosses val="autoZero"/>
        <c:auto val="1"/>
        <c:lblAlgn val="ctr"/>
        <c:lblOffset val="100"/>
        <c:noMultiLvlLbl val="0"/>
      </c:catAx>
      <c:valAx>
        <c:axId val="1490877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h</a:t>
                </a:r>
                <a:r>
                  <a:rPr lang="en-US"/>
                  <a:t>i</a:t>
                </a:r>
                <a:r>
                  <a:rPr lang="en-US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333333333333329E-2"/>
              <c:y val="0.186369568387284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073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относительных частот (</a:t>
            </a:r>
            <a:r>
              <a:rPr lang="ru-RU" sz="1800" b="1" i="0" u="none" strike="noStrike" baseline="0">
                <a:effectLst/>
              </a:rPr>
              <a:t>Осло</a:t>
            </a:r>
            <a:r>
              <a:rPr lang="ru-RU"/>
              <a:t>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50218722659667"/>
          <c:y val="0.29653944298629337"/>
          <c:w val="0.83455015016910461"/>
          <c:h val="0.5762343248760571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(Лист1!$K$5,Лист1!$K$9,Лист1!$K$12,Лист1!$K$15,Лист1!$K$23,Лист1!$K$28,Лист1!$K$32)</c:f>
              <c:numCache>
                <c:formatCode>General</c:formatCode>
                <c:ptCount val="7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37</c:v>
                </c:pt>
              </c:numCache>
            </c:numRef>
          </c:cat>
          <c:val>
            <c:numRef>
              <c:f>(Лист1!$N$5,Лист1!$N$9,Лист1!$N$12,Лист1!$N$15,Лист1!$N$23,Лист1!$N$28,Лист1!$N$32)</c:f>
              <c:numCache>
                <c:formatCode>General</c:formatCode>
                <c:ptCount val="7"/>
                <c:pt idx="0">
                  <c:v>0.10714285714285714</c:v>
                </c:pt>
                <c:pt idx="1">
                  <c:v>0.10714285714285714</c:v>
                </c:pt>
                <c:pt idx="2">
                  <c:v>7.1428571428571425E-2</c:v>
                </c:pt>
                <c:pt idx="3">
                  <c:v>7.1428571428571425E-2</c:v>
                </c:pt>
                <c:pt idx="4">
                  <c:v>0.17857142857142858</c:v>
                </c:pt>
                <c:pt idx="5">
                  <c:v>0.17857142857142858</c:v>
                </c:pt>
                <c:pt idx="6">
                  <c:v>0.17857142857142858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B-49DD-8997-2F3BE4FC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86048"/>
        <c:axId val="149187968"/>
      </c:barChart>
      <c:catAx>
        <c:axId val="14918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0.95208222218715644"/>
              <c:y val="0.772731481481481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187968"/>
        <c:crosses val="autoZero"/>
        <c:auto val="1"/>
        <c:lblAlgn val="ctr"/>
        <c:lblOffset val="100"/>
        <c:noMultiLvlLbl val="0"/>
      </c:catAx>
      <c:valAx>
        <c:axId val="1491879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h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7488309953239812E-2"/>
              <c:y val="0.177110309128025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18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2</xdr:row>
      <xdr:rowOff>133350</xdr:rowOff>
    </xdr:from>
    <xdr:to>
      <xdr:col>22</xdr:col>
      <xdr:colOff>66675</xdr:colOff>
      <xdr:row>17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17</xdr:row>
      <xdr:rowOff>123825</xdr:rowOff>
    </xdr:from>
    <xdr:to>
      <xdr:col>22</xdr:col>
      <xdr:colOff>76200</xdr:colOff>
      <xdr:row>32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2</xdr:row>
      <xdr:rowOff>142874</xdr:rowOff>
    </xdr:from>
    <xdr:to>
      <xdr:col>29</xdr:col>
      <xdr:colOff>495300</xdr:colOff>
      <xdr:row>16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247649</xdr:colOff>
      <xdr:row>17</xdr:row>
      <xdr:rowOff>114300</xdr:rowOff>
    </xdr:from>
    <xdr:to>
      <xdr:col>30</xdr:col>
      <xdr:colOff>123824</xdr:colOff>
      <xdr:row>32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95250</xdr:colOff>
      <xdr:row>6</xdr:row>
      <xdr:rowOff>95251</xdr:rowOff>
    </xdr:from>
    <xdr:to>
      <xdr:col>18</xdr:col>
      <xdr:colOff>266700</xdr:colOff>
      <xdr:row>7</xdr:row>
      <xdr:rowOff>66675</xdr:rowOff>
    </xdr:to>
    <xdr:cxnSp macro="">
      <xdr:nvCxnSpPr>
        <xdr:cNvPr id="9" name="Прямая со стрелкой 8"/>
        <xdr:cNvCxnSpPr/>
      </xdr:nvCxnSpPr>
      <xdr:spPr>
        <a:xfrm flipV="1">
          <a:off x="13401675" y="1619251"/>
          <a:ext cx="781050" cy="1619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28575</xdr:colOff>
      <xdr:row>6</xdr:row>
      <xdr:rowOff>123825</xdr:rowOff>
    </xdr:from>
    <xdr:ext cx="741037" cy="264560"/>
    <xdr:sp macro="" textlink="">
      <xdr:nvSpPr>
        <xdr:cNvPr id="11" name="TextBox 10"/>
        <xdr:cNvSpPr txBox="1"/>
      </xdr:nvSpPr>
      <xdr:spPr>
        <a:xfrm>
          <a:off x="12725400" y="1647825"/>
          <a:ext cx="741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Медиана</a:t>
          </a:r>
        </a:p>
      </xdr:txBody>
    </xdr:sp>
    <xdr:clientData/>
  </xdr:oneCellAnchor>
  <xdr:twoCellAnchor>
    <xdr:from>
      <xdr:col>19</xdr:col>
      <xdr:colOff>123826</xdr:colOff>
      <xdr:row>3</xdr:row>
      <xdr:rowOff>523874</xdr:rowOff>
    </xdr:from>
    <xdr:to>
      <xdr:col>19</xdr:col>
      <xdr:colOff>552451</xdr:colOff>
      <xdr:row>4</xdr:row>
      <xdr:rowOff>114299</xdr:rowOff>
    </xdr:to>
    <xdr:cxnSp macro="">
      <xdr:nvCxnSpPr>
        <xdr:cNvPr id="13" name="Прямая со стрелкой 12"/>
        <xdr:cNvCxnSpPr/>
      </xdr:nvCxnSpPr>
      <xdr:spPr>
        <a:xfrm rot="10800000" flipV="1">
          <a:off x="14649451" y="1095374"/>
          <a:ext cx="42862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504825</xdr:colOff>
      <xdr:row>3</xdr:row>
      <xdr:rowOff>361950</xdr:rowOff>
    </xdr:from>
    <xdr:ext cx="525978" cy="264560"/>
    <xdr:sp macro="" textlink="">
      <xdr:nvSpPr>
        <xdr:cNvPr id="14" name="TextBox 13"/>
        <xdr:cNvSpPr txBox="1"/>
      </xdr:nvSpPr>
      <xdr:spPr>
        <a:xfrm>
          <a:off x="15030450" y="933450"/>
          <a:ext cx="5259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Мода</a:t>
          </a:r>
        </a:p>
      </xdr:txBody>
    </xdr:sp>
    <xdr:clientData/>
  </xdr:oneCellAnchor>
  <xdr:twoCellAnchor>
    <xdr:from>
      <xdr:col>18</xdr:col>
      <xdr:colOff>371477</xdr:colOff>
      <xdr:row>20</xdr:row>
      <xdr:rowOff>94180</xdr:rowOff>
    </xdr:from>
    <xdr:to>
      <xdr:col>19</xdr:col>
      <xdr:colOff>142875</xdr:colOff>
      <xdr:row>21</xdr:row>
      <xdr:rowOff>9524</xdr:rowOff>
    </xdr:to>
    <xdr:cxnSp macro="">
      <xdr:nvCxnSpPr>
        <xdr:cNvPr id="15" name="Прямая со стрелкой 14"/>
        <xdr:cNvCxnSpPr>
          <a:stCxn id="16" idx="1"/>
        </xdr:cNvCxnSpPr>
      </xdr:nvCxnSpPr>
      <xdr:spPr>
        <a:xfrm rot="10800000" flipV="1">
          <a:off x="14287502" y="4285180"/>
          <a:ext cx="380998" cy="1058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142875</xdr:colOff>
      <xdr:row>19</xdr:row>
      <xdr:rowOff>152400</xdr:rowOff>
    </xdr:from>
    <xdr:ext cx="525978" cy="264560"/>
    <xdr:sp macro="" textlink="">
      <xdr:nvSpPr>
        <xdr:cNvPr id="16" name="TextBox 15"/>
        <xdr:cNvSpPr txBox="1"/>
      </xdr:nvSpPr>
      <xdr:spPr>
        <a:xfrm>
          <a:off x="14668500" y="4152900"/>
          <a:ext cx="5259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Мода</a:t>
          </a:r>
        </a:p>
      </xdr:txBody>
    </xdr:sp>
    <xdr:clientData/>
  </xdr:oneCellAnchor>
  <xdr:twoCellAnchor>
    <xdr:from>
      <xdr:col>17</xdr:col>
      <xdr:colOff>104775</xdr:colOff>
      <xdr:row>21</xdr:row>
      <xdr:rowOff>66675</xdr:rowOff>
    </xdr:from>
    <xdr:to>
      <xdr:col>18</xdr:col>
      <xdr:colOff>276225</xdr:colOff>
      <xdr:row>22</xdr:row>
      <xdr:rowOff>38099</xdr:rowOff>
    </xdr:to>
    <xdr:cxnSp macro="">
      <xdr:nvCxnSpPr>
        <xdr:cNvPr id="20" name="Прямая со стрелкой 19"/>
        <xdr:cNvCxnSpPr/>
      </xdr:nvCxnSpPr>
      <xdr:spPr>
        <a:xfrm flipV="1">
          <a:off x="13411200" y="4448175"/>
          <a:ext cx="781050" cy="1619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38100</xdr:colOff>
      <xdr:row>21</xdr:row>
      <xdr:rowOff>95249</xdr:rowOff>
    </xdr:from>
    <xdr:ext cx="741037" cy="264560"/>
    <xdr:sp macro="" textlink="">
      <xdr:nvSpPr>
        <xdr:cNvPr id="21" name="TextBox 20"/>
        <xdr:cNvSpPr txBox="1"/>
      </xdr:nvSpPr>
      <xdr:spPr>
        <a:xfrm>
          <a:off x="12734925" y="4476749"/>
          <a:ext cx="741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Медиана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6"/>
  <sheetViews>
    <sheetView tabSelected="1" topLeftCell="N11" workbookViewId="0">
      <selection activeCell="I7" sqref="I7"/>
    </sheetView>
  </sheetViews>
  <sheetFormatPr defaultRowHeight="15" x14ac:dyDescent="0.25"/>
  <cols>
    <col min="2" max="2" width="22.7109375" customWidth="1"/>
    <col min="4" max="4" width="10.5703125" customWidth="1"/>
    <col min="5" max="5" width="9.140625" customWidth="1"/>
    <col min="6" max="6" width="24.42578125" customWidth="1"/>
    <col min="10" max="10" width="16.42578125" customWidth="1"/>
    <col min="11" max="11" width="10.28515625" customWidth="1"/>
    <col min="14" max="14" width="15.42578125" customWidth="1"/>
  </cols>
  <sheetData>
    <row r="2" spans="2:19" x14ac:dyDescent="0.25">
      <c r="B2" s="22" t="s">
        <v>3</v>
      </c>
      <c r="C2" s="22"/>
      <c r="D2" s="22"/>
      <c r="F2" s="1"/>
      <c r="G2" s="22" t="s">
        <v>4</v>
      </c>
      <c r="H2" s="22"/>
      <c r="I2" s="22"/>
      <c r="J2" s="22"/>
      <c r="K2" s="22"/>
      <c r="L2" s="22"/>
      <c r="M2" s="22"/>
      <c r="N2" s="22"/>
      <c r="O2" s="1"/>
    </row>
    <row r="3" spans="2:19" x14ac:dyDescent="0.25">
      <c r="B3" s="20" t="s">
        <v>1</v>
      </c>
      <c r="C3" s="20" t="s">
        <v>12</v>
      </c>
      <c r="D3" s="20" t="s">
        <v>11</v>
      </c>
      <c r="F3" s="6"/>
      <c r="G3" s="26" t="s">
        <v>11</v>
      </c>
      <c r="H3" s="26"/>
      <c r="I3" s="26"/>
      <c r="J3" s="26"/>
      <c r="K3" s="26" t="s">
        <v>12</v>
      </c>
      <c r="L3" s="26"/>
      <c r="M3" s="26"/>
      <c r="N3" s="26"/>
      <c r="O3" s="1"/>
    </row>
    <row r="4" spans="2:19" ht="30.75" thickBot="1" x14ac:dyDescent="0.3">
      <c r="B4" s="21"/>
      <c r="C4" s="21"/>
      <c r="D4" s="21"/>
      <c r="F4" s="6"/>
      <c r="G4" s="12" t="s">
        <v>5</v>
      </c>
      <c r="H4" s="12" t="s">
        <v>7</v>
      </c>
      <c r="I4" s="12" t="s">
        <v>9</v>
      </c>
      <c r="J4" s="12" t="s">
        <v>10</v>
      </c>
      <c r="K4" s="12" t="s">
        <v>5</v>
      </c>
      <c r="L4" s="12" t="s">
        <v>7</v>
      </c>
      <c r="M4" s="13" t="s">
        <v>9</v>
      </c>
      <c r="N4" s="12" t="s">
        <v>10</v>
      </c>
      <c r="O4" s="9"/>
      <c r="P4" s="9"/>
      <c r="Q4" s="9"/>
      <c r="R4" s="9"/>
      <c r="S4" s="9"/>
    </row>
    <row r="5" spans="2:19" ht="15.75" thickBot="1" x14ac:dyDescent="0.3">
      <c r="B5" s="4">
        <v>41778</v>
      </c>
      <c r="C5" s="18">
        <v>32</v>
      </c>
      <c r="D5" s="18">
        <v>6</v>
      </c>
      <c r="F5" s="7"/>
      <c r="G5" s="17">
        <v>6</v>
      </c>
      <c r="H5" s="2">
        <f>POWER(G5-$G$34,2)</f>
        <v>103.60331632653057</v>
      </c>
      <c r="I5" s="17">
        <v>1</v>
      </c>
      <c r="J5" s="3">
        <f>I5/28</f>
        <v>3.5714285714285712E-2</v>
      </c>
      <c r="K5" s="2">
        <v>31</v>
      </c>
      <c r="L5" s="2">
        <f>POWER(K5-$K$34,2)</f>
        <v>12.755102040816311</v>
      </c>
      <c r="M5" s="2">
        <v>3</v>
      </c>
      <c r="N5" s="3">
        <f>M5/28</f>
        <v>0.10714285714285714</v>
      </c>
      <c r="O5" s="11"/>
    </row>
    <row r="6" spans="2:19" ht="15.75" thickBot="1" x14ac:dyDescent="0.3">
      <c r="B6" s="4">
        <v>41779</v>
      </c>
      <c r="C6" s="19">
        <v>31</v>
      </c>
      <c r="D6" s="19">
        <v>11</v>
      </c>
      <c r="F6" s="7"/>
      <c r="G6" s="17">
        <v>9</v>
      </c>
      <c r="H6" s="2">
        <f t="shared" ref="H6:H32" si="0">POWER(G6-$G$34,2)</f>
        <v>51.531887755102019</v>
      </c>
      <c r="I6" s="17">
        <v>1</v>
      </c>
      <c r="J6" s="3">
        <f t="shared" ref="J6:J32" si="1">I6/28</f>
        <v>3.5714285714285712E-2</v>
      </c>
      <c r="K6" s="2">
        <v>31</v>
      </c>
      <c r="L6" s="2">
        <f t="shared" ref="L6:L32" si="2">POWER(K6-$K$34,2)</f>
        <v>12.755102040816311</v>
      </c>
      <c r="M6" s="2">
        <v>3</v>
      </c>
      <c r="N6" s="3">
        <f t="shared" ref="N6:N32" si="3">M6/28</f>
        <v>0.10714285714285714</v>
      </c>
      <c r="O6" s="10"/>
    </row>
    <row r="7" spans="2:19" ht="15.75" thickBot="1" x14ac:dyDescent="0.3">
      <c r="B7" s="4">
        <v>41780</v>
      </c>
      <c r="C7" s="19">
        <v>31</v>
      </c>
      <c r="D7" s="19">
        <v>9</v>
      </c>
      <c r="F7" s="7"/>
      <c r="G7" s="17">
        <v>11</v>
      </c>
      <c r="H7" s="2">
        <f t="shared" si="0"/>
        <v>26.817602040816311</v>
      </c>
      <c r="I7" s="17">
        <v>1</v>
      </c>
      <c r="J7" s="3">
        <f t="shared" si="1"/>
        <v>3.5714285714285712E-2</v>
      </c>
      <c r="K7" s="2">
        <v>31</v>
      </c>
      <c r="L7" s="2">
        <f t="shared" si="2"/>
        <v>12.755102040816311</v>
      </c>
      <c r="M7" s="2">
        <v>3</v>
      </c>
      <c r="N7" s="3">
        <f t="shared" si="3"/>
        <v>0.10714285714285714</v>
      </c>
      <c r="O7" s="10"/>
    </row>
    <row r="8" spans="2:19" ht="15.75" thickBot="1" x14ac:dyDescent="0.3">
      <c r="B8" s="4">
        <v>41781</v>
      </c>
      <c r="C8" s="19">
        <v>37</v>
      </c>
      <c r="D8" s="19">
        <v>13</v>
      </c>
      <c r="F8" s="7"/>
      <c r="G8" s="17">
        <v>12</v>
      </c>
      <c r="H8" s="2">
        <f t="shared" si="0"/>
        <v>17.460459183673457</v>
      </c>
      <c r="I8" s="17">
        <v>1</v>
      </c>
      <c r="J8" s="3">
        <f t="shared" si="1"/>
        <v>3.5714285714285712E-2</v>
      </c>
      <c r="K8" s="2">
        <v>32</v>
      </c>
      <c r="L8" s="2">
        <f t="shared" si="2"/>
        <v>6.6122448979591733</v>
      </c>
      <c r="M8" s="2">
        <v>3</v>
      </c>
      <c r="N8" s="3">
        <f t="shared" si="3"/>
        <v>0.10714285714285714</v>
      </c>
      <c r="O8" s="10"/>
    </row>
    <row r="9" spans="2:19" ht="15.75" thickBot="1" x14ac:dyDescent="0.3">
      <c r="B9" s="4">
        <v>41782</v>
      </c>
      <c r="C9" s="19">
        <v>36</v>
      </c>
      <c r="D9" s="19">
        <v>19</v>
      </c>
      <c r="F9" s="7"/>
      <c r="G9" s="17">
        <v>13</v>
      </c>
      <c r="H9" s="2">
        <f t="shared" si="0"/>
        <v>10.103316326530603</v>
      </c>
      <c r="I9" s="17">
        <v>3</v>
      </c>
      <c r="J9" s="3">
        <f t="shared" si="1"/>
        <v>0.10714285714285714</v>
      </c>
      <c r="K9" s="2">
        <v>32</v>
      </c>
      <c r="L9" s="2">
        <f>POWER(K9-$K$34,2)</f>
        <v>6.6122448979591733</v>
      </c>
      <c r="M9" s="2">
        <v>3</v>
      </c>
      <c r="N9" s="3">
        <f t="shared" si="3"/>
        <v>0.10714285714285714</v>
      </c>
      <c r="O9" s="1"/>
    </row>
    <row r="10" spans="2:19" ht="15.75" thickBot="1" x14ac:dyDescent="0.3">
      <c r="B10" s="4">
        <v>41783</v>
      </c>
      <c r="C10" s="19">
        <v>38</v>
      </c>
      <c r="D10" s="19">
        <v>19</v>
      </c>
      <c r="F10" s="7"/>
      <c r="G10" s="17">
        <v>13</v>
      </c>
      <c r="H10" s="2">
        <f t="shared" si="0"/>
        <v>10.103316326530603</v>
      </c>
      <c r="I10" s="17">
        <v>3</v>
      </c>
      <c r="J10" s="3">
        <f t="shared" si="1"/>
        <v>0.10714285714285714</v>
      </c>
      <c r="K10" s="2">
        <v>32</v>
      </c>
      <c r="L10" s="2">
        <f t="shared" si="2"/>
        <v>6.6122448979591733</v>
      </c>
      <c r="M10" s="2">
        <v>3</v>
      </c>
      <c r="N10" s="3">
        <f t="shared" si="3"/>
        <v>0.10714285714285714</v>
      </c>
      <c r="O10" s="1"/>
    </row>
    <row r="11" spans="2:19" ht="15.75" thickBot="1" x14ac:dyDescent="0.3">
      <c r="B11" s="4">
        <v>41784</v>
      </c>
      <c r="C11" s="19">
        <v>31</v>
      </c>
      <c r="D11" s="19">
        <v>19</v>
      </c>
      <c r="F11" s="7"/>
      <c r="G11" s="17">
        <v>13</v>
      </c>
      <c r="H11" s="2">
        <f t="shared" si="0"/>
        <v>10.103316326530603</v>
      </c>
      <c r="I11" s="17">
        <v>3</v>
      </c>
      <c r="J11" s="3">
        <f t="shared" si="1"/>
        <v>0.10714285714285714</v>
      </c>
      <c r="K11" s="2">
        <v>33</v>
      </c>
      <c r="L11" s="2">
        <f t="shared" si="2"/>
        <v>2.4693877551020345</v>
      </c>
      <c r="M11" s="2">
        <v>2</v>
      </c>
      <c r="N11" s="3">
        <f t="shared" si="3"/>
        <v>7.1428571428571425E-2</v>
      </c>
      <c r="O11" s="1"/>
    </row>
    <row r="12" spans="2:19" ht="15.75" thickBot="1" x14ac:dyDescent="0.3">
      <c r="B12" s="4">
        <v>41785</v>
      </c>
      <c r="C12" s="19">
        <v>32</v>
      </c>
      <c r="D12" s="19">
        <v>19</v>
      </c>
      <c r="F12" s="7"/>
      <c r="G12" s="17">
        <v>14</v>
      </c>
      <c r="H12" s="2">
        <f t="shared" si="0"/>
        <v>4.7461734693877489</v>
      </c>
      <c r="I12" s="17">
        <v>3</v>
      </c>
      <c r="J12" s="3">
        <f t="shared" si="1"/>
        <v>0.10714285714285714</v>
      </c>
      <c r="K12" s="2">
        <v>33</v>
      </c>
      <c r="L12" s="2">
        <f t="shared" si="2"/>
        <v>2.4693877551020345</v>
      </c>
      <c r="M12" s="2">
        <v>2</v>
      </c>
      <c r="N12" s="3">
        <f t="shared" si="3"/>
        <v>7.1428571428571425E-2</v>
      </c>
      <c r="O12" s="1"/>
    </row>
    <row r="13" spans="2:19" ht="15.75" thickBot="1" x14ac:dyDescent="0.3">
      <c r="B13" s="4">
        <v>41786</v>
      </c>
      <c r="C13" s="19">
        <v>37</v>
      </c>
      <c r="D13" s="19">
        <v>19</v>
      </c>
      <c r="F13" s="7"/>
      <c r="G13" s="17">
        <v>14</v>
      </c>
      <c r="H13" s="2">
        <f t="shared" si="0"/>
        <v>4.7461734693877489</v>
      </c>
      <c r="I13" s="17">
        <v>3</v>
      </c>
      <c r="J13" s="3">
        <f t="shared" si="1"/>
        <v>0.10714285714285714</v>
      </c>
      <c r="K13" s="2">
        <v>34</v>
      </c>
      <c r="L13" s="2">
        <f t="shared" si="2"/>
        <v>0.32653061224489566</v>
      </c>
      <c r="M13" s="2">
        <v>2</v>
      </c>
      <c r="N13" s="3">
        <f t="shared" si="3"/>
        <v>7.1428571428571425E-2</v>
      </c>
      <c r="O13" s="1"/>
    </row>
    <row r="14" spans="2:19" ht="15.75" thickBot="1" x14ac:dyDescent="0.3">
      <c r="B14" s="4">
        <v>41787</v>
      </c>
      <c r="C14" s="19">
        <v>36</v>
      </c>
      <c r="D14" s="19">
        <v>20</v>
      </c>
      <c r="F14" s="7"/>
      <c r="G14" s="17">
        <v>14</v>
      </c>
      <c r="H14" s="2">
        <f t="shared" si="0"/>
        <v>4.7461734693877489</v>
      </c>
      <c r="I14" s="17">
        <v>3</v>
      </c>
      <c r="J14" s="3">
        <f t="shared" si="1"/>
        <v>0.10714285714285714</v>
      </c>
      <c r="K14" s="2">
        <v>34</v>
      </c>
      <c r="L14" s="2">
        <f t="shared" si="2"/>
        <v>0.32653061224489566</v>
      </c>
      <c r="M14" s="2">
        <v>2</v>
      </c>
      <c r="N14" s="3">
        <f t="shared" si="3"/>
        <v>7.1428571428571425E-2</v>
      </c>
      <c r="O14" s="1"/>
    </row>
    <row r="15" spans="2:19" ht="15.75" thickBot="1" x14ac:dyDescent="0.3">
      <c r="B15" s="4">
        <v>41788</v>
      </c>
      <c r="C15" s="19">
        <v>33</v>
      </c>
      <c r="D15" s="19">
        <v>17</v>
      </c>
      <c r="F15" s="7"/>
      <c r="G15" s="17">
        <v>15</v>
      </c>
      <c r="H15" s="2">
        <f t="shared" si="0"/>
        <v>1.3890306122448943</v>
      </c>
      <c r="I15" s="17">
        <v>2</v>
      </c>
      <c r="J15" s="3">
        <f t="shared" si="1"/>
        <v>7.1428571428571425E-2</v>
      </c>
      <c r="K15" s="2">
        <v>35</v>
      </c>
      <c r="L15" s="2">
        <f t="shared" si="2"/>
        <v>0.18367346938775683</v>
      </c>
      <c r="M15" s="2">
        <v>2</v>
      </c>
      <c r="N15" s="3">
        <f t="shared" si="3"/>
        <v>7.1428571428571425E-2</v>
      </c>
    </row>
    <row r="16" spans="2:19" ht="15.75" thickBot="1" x14ac:dyDescent="0.3">
      <c r="B16" s="4">
        <v>41789</v>
      </c>
      <c r="C16" s="19">
        <v>34</v>
      </c>
      <c r="D16" s="19">
        <v>13</v>
      </c>
      <c r="F16" s="7"/>
      <c r="G16" s="17">
        <v>15</v>
      </c>
      <c r="H16" s="2">
        <f t="shared" si="0"/>
        <v>1.3890306122448943</v>
      </c>
      <c r="I16" s="17">
        <v>2</v>
      </c>
      <c r="J16" s="3">
        <f t="shared" si="1"/>
        <v>7.1428571428571425E-2</v>
      </c>
      <c r="K16" s="2">
        <v>35</v>
      </c>
      <c r="L16" s="2">
        <f t="shared" si="2"/>
        <v>0.18367346938775683</v>
      </c>
      <c r="M16" s="2">
        <v>7</v>
      </c>
      <c r="N16" s="3">
        <f t="shared" si="3"/>
        <v>0.25</v>
      </c>
    </row>
    <row r="17" spans="2:14" ht="15.75" thickBot="1" x14ac:dyDescent="0.3">
      <c r="B17" s="4">
        <v>41790</v>
      </c>
      <c r="C17" s="19">
        <v>37</v>
      </c>
      <c r="D17" s="19">
        <v>12</v>
      </c>
      <c r="F17" s="7"/>
      <c r="G17" s="17">
        <v>16</v>
      </c>
      <c r="H17" s="2">
        <f t="shared" si="0"/>
        <v>3.1887755102040276E-2</v>
      </c>
      <c r="I17" s="17">
        <v>1</v>
      </c>
      <c r="J17" s="3">
        <f t="shared" si="1"/>
        <v>3.5714285714285712E-2</v>
      </c>
      <c r="K17" s="2">
        <v>35</v>
      </c>
      <c r="L17" s="2">
        <f t="shared" si="2"/>
        <v>0.18367346938775683</v>
      </c>
      <c r="M17" s="2">
        <v>7</v>
      </c>
      <c r="N17" s="3">
        <f t="shared" si="3"/>
        <v>0.25</v>
      </c>
    </row>
    <row r="18" spans="2:14" ht="15.75" thickBot="1" x14ac:dyDescent="0.3">
      <c r="B18" s="4">
        <v>41791</v>
      </c>
      <c r="C18" s="19">
        <v>35</v>
      </c>
      <c r="D18" s="19">
        <v>14</v>
      </c>
      <c r="F18" s="7"/>
      <c r="G18" s="17">
        <v>17</v>
      </c>
      <c r="H18" s="2">
        <f t="shared" si="0"/>
        <v>0.67474489795918613</v>
      </c>
      <c r="I18" s="17">
        <v>2</v>
      </c>
      <c r="J18" s="3">
        <f t="shared" si="1"/>
        <v>7.1428571428571425E-2</v>
      </c>
      <c r="K18" s="2">
        <v>35</v>
      </c>
      <c r="L18" s="2">
        <f t="shared" si="2"/>
        <v>0.18367346938775683</v>
      </c>
      <c r="M18" s="2">
        <v>7</v>
      </c>
      <c r="N18" s="3">
        <f t="shared" si="3"/>
        <v>0.25</v>
      </c>
    </row>
    <row r="19" spans="2:14" ht="15.75" thickBot="1" x14ac:dyDescent="0.3">
      <c r="B19" s="4">
        <v>41792</v>
      </c>
      <c r="C19" s="19">
        <v>33</v>
      </c>
      <c r="D19" s="19">
        <v>19</v>
      </c>
      <c r="F19" s="7"/>
      <c r="G19" s="17">
        <v>17</v>
      </c>
      <c r="H19" s="2">
        <f t="shared" si="0"/>
        <v>0.67474489795918613</v>
      </c>
      <c r="I19" s="17">
        <v>2</v>
      </c>
      <c r="J19" s="3">
        <f t="shared" si="1"/>
        <v>7.1428571428571425E-2</v>
      </c>
      <c r="K19" s="2">
        <v>35</v>
      </c>
      <c r="L19" s="2">
        <f t="shared" si="2"/>
        <v>0.18367346938775683</v>
      </c>
      <c r="M19" s="2">
        <v>7</v>
      </c>
      <c r="N19" s="3">
        <f t="shared" si="3"/>
        <v>0.25</v>
      </c>
    </row>
    <row r="20" spans="2:14" ht="15.75" thickBot="1" x14ac:dyDescent="0.3">
      <c r="B20" s="4">
        <v>41793</v>
      </c>
      <c r="C20" s="19">
        <v>35</v>
      </c>
      <c r="D20" s="19">
        <v>14</v>
      </c>
      <c r="F20" s="7"/>
      <c r="G20" s="17">
        <v>18</v>
      </c>
      <c r="H20" s="2">
        <f t="shared" si="0"/>
        <v>3.317602040816332</v>
      </c>
      <c r="I20" s="17">
        <v>7</v>
      </c>
      <c r="J20" s="3">
        <f t="shared" si="1"/>
        <v>0.25</v>
      </c>
      <c r="K20" s="2">
        <v>35</v>
      </c>
      <c r="L20" s="2">
        <f t="shared" si="2"/>
        <v>0.18367346938775683</v>
      </c>
      <c r="M20" s="2">
        <v>7</v>
      </c>
      <c r="N20" s="3">
        <f t="shared" si="3"/>
        <v>0.25</v>
      </c>
    </row>
    <row r="21" spans="2:14" ht="15.75" thickBot="1" x14ac:dyDescent="0.3">
      <c r="B21" s="4">
        <v>41794</v>
      </c>
      <c r="C21" s="19">
        <v>36</v>
      </c>
      <c r="D21" s="19">
        <v>15</v>
      </c>
      <c r="F21" s="7"/>
      <c r="G21" s="17">
        <v>18</v>
      </c>
      <c r="H21" s="2">
        <f t="shared" si="0"/>
        <v>3.317602040816332</v>
      </c>
      <c r="I21" s="17">
        <v>7</v>
      </c>
      <c r="J21" s="3">
        <f t="shared" si="1"/>
        <v>0.25</v>
      </c>
      <c r="K21" s="2">
        <v>35</v>
      </c>
      <c r="L21" s="2">
        <f t="shared" si="2"/>
        <v>0.18367346938775683</v>
      </c>
      <c r="M21" s="2">
        <v>7</v>
      </c>
      <c r="N21" s="3">
        <f t="shared" si="3"/>
        <v>0.25</v>
      </c>
    </row>
    <row r="22" spans="2:14" ht="15.75" thickBot="1" x14ac:dyDescent="0.3">
      <c r="B22" s="4">
        <v>41795</v>
      </c>
      <c r="C22" s="19">
        <v>35</v>
      </c>
      <c r="D22" s="19">
        <v>17</v>
      </c>
      <c r="F22" s="7"/>
      <c r="G22" s="17">
        <v>18</v>
      </c>
      <c r="H22" s="2">
        <f t="shared" si="0"/>
        <v>3.317602040816332</v>
      </c>
      <c r="I22" s="17">
        <v>7</v>
      </c>
      <c r="J22" s="3">
        <f t="shared" si="1"/>
        <v>0.25</v>
      </c>
      <c r="K22" s="2">
        <v>35</v>
      </c>
      <c r="L22" s="2">
        <f t="shared" si="2"/>
        <v>0.18367346938775683</v>
      </c>
      <c r="M22" s="2">
        <v>7</v>
      </c>
      <c r="N22" s="3">
        <f t="shared" si="3"/>
        <v>0.25</v>
      </c>
    </row>
    <row r="23" spans="2:14" ht="15.75" thickBot="1" x14ac:dyDescent="0.3">
      <c r="B23" s="4">
        <v>41796</v>
      </c>
      <c r="C23" s="19">
        <v>32</v>
      </c>
      <c r="D23" s="19">
        <v>23</v>
      </c>
      <c r="F23" s="7"/>
      <c r="G23" s="17">
        <v>18</v>
      </c>
      <c r="H23" s="2">
        <f t="shared" si="0"/>
        <v>3.317602040816332</v>
      </c>
      <c r="I23" s="17">
        <v>7</v>
      </c>
      <c r="J23" s="3">
        <f t="shared" si="1"/>
        <v>0.25</v>
      </c>
      <c r="K23" s="2">
        <v>36</v>
      </c>
      <c r="L23" s="2">
        <f t="shared" si="2"/>
        <v>2.0408163265306181</v>
      </c>
      <c r="M23" s="2">
        <v>5</v>
      </c>
      <c r="N23" s="3">
        <f t="shared" si="3"/>
        <v>0.17857142857142858</v>
      </c>
    </row>
    <row r="24" spans="2:14" ht="15.75" thickBot="1" x14ac:dyDescent="0.3">
      <c r="B24" s="4">
        <v>41797</v>
      </c>
      <c r="C24" s="19">
        <v>34</v>
      </c>
      <c r="D24" s="19">
        <v>14</v>
      </c>
      <c r="F24" s="7"/>
      <c r="G24" s="17">
        <v>18</v>
      </c>
      <c r="H24" s="2">
        <f t="shared" si="0"/>
        <v>3.317602040816332</v>
      </c>
      <c r="I24" s="17">
        <v>7</v>
      </c>
      <c r="J24" s="3">
        <f t="shared" si="1"/>
        <v>0.25</v>
      </c>
      <c r="K24" s="2">
        <v>36</v>
      </c>
      <c r="L24" s="2">
        <f t="shared" si="2"/>
        <v>2.0408163265306181</v>
      </c>
      <c r="M24" s="2">
        <v>5</v>
      </c>
      <c r="N24" s="3">
        <f t="shared" si="3"/>
        <v>0.17857142857142858</v>
      </c>
    </row>
    <row r="25" spans="2:14" ht="15.75" thickBot="1" x14ac:dyDescent="0.3">
      <c r="B25" s="4">
        <v>41798</v>
      </c>
      <c r="C25" s="19">
        <v>35</v>
      </c>
      <c r="D25" s="19">
        <v>13</v>
      </c>
      <c r="F25" s="7"/>
      <c r="G25" s="17">
        <v>18</v>
      </c>
      <c r="H25" s="2">
        <f t="shared" si="0"/>
        <v>3.317602040816332</v>
      </c>
      <c r="I25" s="17">
        <v>7</v>
      </c>
      <c r="J25" s="3">
        <f t="shared" si="1"/>
        <v>0.25</v>
      </c>
      <c r="K25" s="2">
        <v>36</v>
      </c>
      <c r="L25" s="2">
        <f t="shared" si="2"/>
        <v>2.0408163265306181</v>
      </c>
      <c r="M25" s="2">
        <v>5</v>
      </c>
      <c r="N25" s="3">
        <f t="shared" si="3"/>
        <v>0.17857142857142858</v>
      </c>
    </row>
    <row r="26" spans="2:14" ht="15.75" thickBot="1" x14ac:dyDescent="0.3">
      <c r="B26" s="4">
        <v>41799</v>
      </c>
      <c r="C26" s="19">
        <v>36</v>
      </c>
      <c r="D26" s="19">
        <v>16</v>
      </c>
      <c r="F26" s="7"/>
      <c r="G26" s="17">
        <v>18</v>
      </c>
      <c r="H26" s="2">
        <f t="shared" si="0"/>
        <v>3.317602040816332</v>
      </c>
      <c r="I26" s="17">
        <v>7</v>
      </c>
      <c r="J26" s="3">
        <f t="shared" si="1"/>
        <v>0.25</v>
      </c>
      <c r="K26" s="2">
        <v>36</v>
      </c>
      <c r="L26" s="2">
        <f t="shared" si="2"/>
        <v>2.0408163265306181</v>
      </c>
      <c r="M26" s="2">
        <v>5</v>
      </c>
      <c r="N26" s="3">
        <f t="shared" si="3"/>
        <v>0.17857142857142858</v>
      </c>
    </row>
    <row r="27" spans="2:14" ht="15.75" thickBot="1" x14ac:dyDescent="0.3">
      <c r="B27" s="4">
        <v>41800</v>
      </c>
      <c r="C27" s="19">
        <v>37</v>
      </c>
      <c r="D27" s="19">
        <v>15</v>
      </c>
      <c r="F27" s="7"/>
      <c r="G27" s="17">
        <v>20</v>
      </c>
      <c r="H27" s="2">
        <f t="shared" si="0"/>
        <v>14.603316326530624</v>
      </c>
      <c r="I27" s="17">
        <v>1</v>
      </c>
      <c r="J27" s="3">
        <f t="shared" si="1"/>
        <v>3.5714285714285712E-2</v>
      </c>
      <c r="K27" s="2">
        <v>36</v>
      </c>
      <c r="L27" s="2">
        <f t="shared" si="2"/>
        <v>2.0408163265306181</v>
      </c>
      <c r="M27" s="2">
        <v>5</v>
      </c>
      <c r="N27" s="3">
        <f t="shared" si="3"/>
        <v>0.17857142857142858</v>
      </c>
    </row>
    <row r="28" spans="2:14" ht="15.75" thickBot="1" x14ac:dyDescent="0.3">
      <c r="B28" s="4">
        <v>41801</v>
      </c>
      <c r="C28" s="19">
        <v>37</v>
      </c>
      <c r="D28" s="19">
        <v>19</v>
      </c>
      <c r="F28" s="7"/>
      <c r="G28" s="17">
        <v>21</v>
      </c>
      <c r="H28" s="2">
        <f t="shared" si="0"/>
        <v>23.24617346938777</v>
      </c>
      <c r="I28" s="17">
        <v>2</v>
      </c>
      <c r="J28" s="3">
        <f t="shared" si="1"/>
        <v>7.1428571428571425E-2</v>
      </c>
      <c r="K28" s="2">
        <v>37</v>
      </c>
      <c r="L28" s="2">
        <f t="shared" si="2"/>
        <v>5.8979591836734793</v>
      </c>
      <c r="M28" s="2">
        <v>5</v>
      </c>
      <c r="N28" s="3">
        <f t="shared" si="3"/>
        <v>0.17857142857142858</v>
      </c>
    </row>
    <row r="29" spans="2:14" ht="15.75" thickBot="1" x14ac:dyDescent="0.3">
      <c r="B29" s="4">
        <v>41802</v>
      </c>
      <c r="C29" s="19">
        <v>35</v>
      </c>
      <c r="D29" s="19">
        <v>21</v>
      </c>
      <c r="F29" s="7"/>
      <c r="G29" s="17">
        <v>21</v>
      </c>
      <c r="H29" s="2">
        <f t="shared" si="0"/>
        <v>23.24617346938777</v>
      </c>
      <c r="I29" s="17">
        <v>2</v>
      </c>
      <c r="J29" s="3">
        <f t="shared" si="1"/>
        <v>7.1428571428571425E-2</v>
      </c>
      <c r="K29" s="2">
        <v>37</v>
      </c>
      <c r="L29" s="2">
        <f t="shared" si="2"/>
        <v>5.8979591836734793</v>
      </c>
      <c r="M29" s="2">
        <v>5</v>
      </c>
      <c r="N29" s="3">
        <f t="shared" si="3"/>
        <v>0.17857142857142858</v>
      </c>
    </row>
    <row r="30" spans="2:14" ht="15.75" thickBot="1" x14ac:dyDescent="0.3">
      <c r="B30" s="4">
        <v>41803</v>
      </c>
      <c r="C30" s="19">
        <v>35</v>
      </c>
      <c r="D30" s="19">
        <v>21</v>
      </c>
      <c r="F30" s="7"/>
      <c r="G30" s="17">
        <v>22</v>
      </c>
      <c r="H30" s="2">
        <f t="shared" si="0"/>
        <v>33.889030612244916</v>
      </c>
      <c r="I30" s="17">
        <v>3</v>
      </c>
      <c r="J30" s="3">
        <f t="shared" si="1"/>
        <v>0.10714285714285714</v>
      </c>
      <c r="K30" s="2">
        <v>37</v>
      </c>
      <c r="L30" s="2">
        <f t="shared" si="2"/>
        <v>5.8979591836734793</v>
      </c>
      <c r="M30" s="2">
        <v>5</v>
      </c>
      <c r="N30" s="3">
        <f t="shared" si="3"/>
        <v>0.17857142857142858</v>
      </c>
    </row>
    <row r="31" spans="2:14" ht="15.75" thickBot="1" x14ac:dyDescent="0.3">
      <c r="B31" s="4">
        <v>41804</v>
      </c>
      <c r="C31" s="19">
        <v>35</v>
      </c>
      <c r="D31" s="19">
        <v>23</v>
      </c>
      <c r="F31" s="7"/>
      <c r="G31" s="17">
        <v>22</v>
      </c>
      <c r="H31" s="2">
        <f t="shared" si="0"/>
        <v>33.889030612244916</v>
      </c>
      <c r="I31" s="17">
        <v>3</v>
      </c>
      <c r="J31" s="3">
        <f t="shared" si="1"/>
        <v>0.10714285714285714</v>
      </c>
      <c r="K31" s="2">
        <v>37</v>
      </c>
      <c r="L31" s="2">
        <f t="shared" si="2"/>
        <v>5.8979591836734793</v>
      </c>
      <c r="M31" s="2">
        <v>5</v>
      </c>
      <c r="N31" s="3">
        <f t="shared" si="3"/>
        <v>0.17857142857142858</v>
      </c>
    </row>
    <row r="32" spans="2:14" ht="15.75" thickBot="1" x14ac:dyDescent="0.3">
      <c r="B32" s="4">
        <v>41805</v>
      </c>
      <c r="C32" s="19">
        <v>36</v>
      </c>
      <c r="D32" s="19">
        <v>23</v>
      </c>
      <c r="F32" s="7"/>
      <c r="G32" s="14">
        <v>22</v>
      </c>
      <c r="H32" s="14">
        <f t="shared" si="0"/>
        <v>33.889030612244916</v>
      </c>
      <c r="I32" s="14">
        <v>3</v>
      </c>
      <c r="J32" s="8">
        <f t="shared" si="1"/>
        <v>0.10714285714285714</v>
      </c>
      <c r="K32" s="14">
        <v>37</v>
      </c>
      <c r="L32" s="14">
        <f t="shared" si="2"/>
        <v>5.8979591836734793</v>
      </c>
      <c r="M32" s="14">
        <v>5</v>
      </c>
      <c r="N32" s="8">
        <f t="shared" si="3"/>
        <v>0.17857142857142858</v>
      </c>
    </row>
    <row r="33" spans="2:14" ht="15.75" thickBot="1" x14ac:dyDescent="0.3">
      <c r="B33" s="5"/>
      <c r="C33" s="19">
        <v>37</v>
      </c>
      <c r="D33" s="19">
        <v>23</v>
      </c>
      <c r="F33" s="23" t="s">
        <v>2</v>
      </c>
      <c r="G33" s="24"/>
      <c r="H33" s="24"/>
      <c r="I33" s="24"/>
      <c r="J33" s="24"/>
      <c r="K33" s="24"/>
      <c r="L33" s="24"/>
      <c r="M33" s="24"/>
      <c r="N33" s="25"/>
    </row>
    <row r="34" spans="2:14" ht="15.75" thickBot="1" x14ac:dyDescent="0.3">
      <c r="C34" s="19">
        <v>37</v>
      </c>
      <c r="D34" s="19">
        <v>20</v>
      </c>
      <c r="F34" s="15" t="s">
        <v>0</v>
      </c>
      <c r="G34" s="27">
        <f>SUM(G5:G32)/28</f>
        <v>16.178571428571427</v>
      </c>
      <c r="H34" s="28"/>
      <c r="I34" s="28"/>
      <c r="J34" s="29"/>
      <c r="K34" s="27">
        <f>SUM(K5:K32)/28</f>
        <v>34.571428571428569</v>
      </c>
      <c r="L34" s="28"/>
      <c r="M34" s="28"/>
      <c r="N34" s="29"/>
    </row>
    <row r="35" spans="2:14" ht="15.75" thickBot="1" x14ac:dyDescent="0.3">
      <c r="C35" s="19">
        <v>38</v>
      </c>
      <c r="D35" s="19">
        <v>21</v>
      </c>
      <c r="F35" s="16" t="s">
        <v>6</v>
      </c>
      <c r="G35" s="27">
        <f>SUM(H5:H32)/28</f>
        <v>15.503826530612244</v>
      </c>
      <c r="H35" s="28"/>
      <c r="I35" s="28"/>
      <c r="J35" s="29"/>
      <c r="K35" s="27">
        <f>SUM(L5:L32)/28</f>
        <v>3.7448979591836724</v>
      </c>
      <c r="L35" s="28"/>
      <c r="M35" s="28"/>
      <c r="N35" s="29"/>
    </row>
    <row r="36" spans="2:14" x14ac:dyDescent="0.25">
      <c r="F36" s="2" t="s">
        <v>8</v>
      </c>
      <c r="G36" s="27">
        <f>SQRT(G35)/G34</f>
        <v>0.24337685773272325</v>
      </c>
      <c r="H36" s="28"/>
      <c r="I36" s="28"/>
      <c r="J36" s="29"/>
      <c r="K36" s="27">
        <f>SQRT(K35)/K34</f>
        <v>5.5976104066711017E-2</v>
      </c>
      <c r="L36" s="28"/>
      <c r="M36" s="28"/>
      <c r="N36" s="29"/>
    </row>
  </sheetData>
  <sortState ref="K3:K30">
    <sortCondition ref="K3"/>
  </sortState>
  <mergeCells count="14">
    <mergeCell ref="G34:J34"/>
    <mergeCell ref="G35:J35"/>
    <mergeCell ref="G36:J36"/>
    <mergeCell ref="K34:N34"/>
    <mergeCell ref="K35:N35"/>
    <mergeCell ref="K36:N36"/>
    <mergeCell ref="B3:B4"/>
    <mergeCell ref="C3:C4"/>
    <mergeCell ref="D3:D4"/>
    <mergeCell ref="G2:N2"/>
    <mergeCell ref="F33:N33"/>
    <mergeCell ref="B2:D2"/>
    <mergeCell ref="G3:J3"/>
    <mergeCell ref="K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Константин Третьяков</cp:lastModifiedBy>
  <dcterms:created xsi:type="dcterms:W3CDTF">2014-05-19T07:00:18Z</dcterms:created>
  <dcterms:modified xsi:type="dcterms:W3CDTF">2018-05-06T20:26:57Z</dcterms:modified>
</cp:coreProperties>
</file>