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3112t\Desktop\labs\"/>
    </mc:Choice>
  </mc:AlternateContent>
  <xr:revisionPtr revIDLastSave="0" documentId="13_ncr:1_{401C9314-9F41-4BE2-89B4-FF57E6EA95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<sst xmlns="http://schemas.openxmlformats.org/spreadsheetml/2006/main" count="18" uniqueCount="16">
  <si>
    <t>U</t>
  </si>
  <si>
    <t>I</t>
  </si>
  <si>
    <t>R</t>
  </si>
  <si>
    <t>&lt;U&gt;</t>
  </si>
  <si>
    <t>&lt;I&gt;</t>
  </si>
  <si>
    <t>UI</t>
  </si>
  <si>
    <t>&lt;UI&gt;</t>
  </si>
  <si>
    <t>U^2</t>
  </si>
  <si>
    <t>&lt;U^2&gt;</t>
  </si>
  <si>
    <t>I^2</t>
  </si>
  <si>
    <t>&lt;I^2&gt;</t>
  </si>
  <si>
    <t>sigma</t>
  </si>
  <si>
    <t>k</t>
  </si>
  <si>
    <t>&lt;R&gt;</t>
  </si>
  <si>
    <t>(R-&lt;R&gt;)^2</t>
  </si>
  <si>
    <t>sigma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</si>
</sst>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Лист1!$B$4:$B$18</c:f>
              <c:numCache>
                <c:formatCode>0.0000</c:formatCode>
                <c:ptCount val="15"/>
                <c:pt idx="0">
                  <c:v>1.9155</c:v>
                </c:pt>
                <c:pt idx="1">
                  <c:v>2.0811999999999999</c:v>
                </c:pt>
                <c:pt idx="2">
                  <c:v>2.1869999999999998</c:v>
                </c:pt>
                <c:pt idx="3">
                  <c:v>2.359</c:v>
                </c:pt>
                <c:pt idx="4">
                  <c:v>2.5095000000000001</c:v>
                </c:pt>
                <c:pt idx="5">
                  <c:v>2.617</c:v>
                </c:pt>
                <c:pt idx="6">
                  <c:v>2.7397</c:v>
                </c:pt>
                <c:pt idx="7">
                  <c:v>2.8965999999999998</c:v>
                </c:pt>
                <c:pt idx="8">
                  <c:v>3.0436999999999999</c:v>
                </c:pt>
                <c:pt idx="9">
                  <c:v>3.1602000000000001</c:v>
                </c:pt>
                <c:pt idx="10">
                  <c:v>3.3060999999999998</c:v>
                </c:pt>
                <c:pt idx="11">
                  <c:v>3.4746999999999999</c:v>
                </c:pt>
                <c:pt idx="12">
                  <c:v>3.6211000000000002</c:v>
                </c:pt>
                <c:pt idx="13">
                  <c:v>3.7309999999999999</c:v>
                </c:pt>
                <c:pt idx="14">
                  <c:v>3.8769999999999998</c:v>
                </c:pt>
              </c:numCache>
            </c:numRef>
          </c:cat>
          <c:val>
            <c:numRef>
              <c:f>Лист1!$C$4:$C$18</c:f>
              <c:numCache>
                <c:formatCode>General</c:formatCode>
                <c:ptCount val="15"/>
                <c:pt idx="0">
                  <c:v>0.35</c:v>
                </c:pt>
                <c:pt idx="1">
                  <c:v>0.375</c:v>
                </c:pt>
                <c:pt idx="2">
                  <c:v>0.4</c:v>
                </c:pt>
                <c:pt idx="3">
                  <c:v>0.42499999999999999</c:v>
                </c:pt>
                <c:pt idx="4">
                  <c:v>0.45</c:v>
                </c:pt>
                <c:pt idx="5">
                  <c:v>0.47499999999999998</c:v>
                </c:pt>
                <c:pt idx="6">
                  <c:v>0.5</c:v>
                </c:pt>
                <c:pt idx="7">
                  <c:v>0.52500000000000002</c:v>
                </c:pt>
                <c:pt idx="8">
                  <c:v>0.55000000000000004</c:v>
                </c:pt>
                <c:pt idx="9">
                  <c:v>0.57499999999999996</c:v>
                </c:pt>
                <c:pt idx="10">
                  <c:v>0.6</c:v>
                </c:pt>
                <c:pt idx="11">
                  <c:v>0.625</c:v>
                </c:pt>
                <c:pt idx="12">
                  <c:v>0.65</c:v>
                </c:pt>
                <c:pt idx="13">
                  <c:v>0.67500000000000004</c:v>
                </c:pt>
                <c:pt idx="1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C-4C7E-B3BF-11A4D69B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33512"/>
        <c:axId val="598132856"/>
      </c:lineChart>
      <c:catAx>
        <c:axId val="59813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32856"/>
        <c:crosses val="autoZero"/>
        <c:auto val="1"/>
        <c:lblAlgn val="ctr"/>
        <c:lblOffset val="100"/>
        <c:noMultiLvlLbl val="0"/>
      </c:catAx>
      <c:valAx>
        <c:axId val="5981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33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411150</xdr:colOff>
      <xdr:row>5</xdr:row>
      <xdr:rowOff>3058</xdr:rowOff>
    </xdr:from>
    <xdr:to>
      <xdr:col>22</xdr:col>
      <xdr:colOff>322067</xdr:colOff>
      <xdr:row>19</xdr:row>
      <xdr:rowOff>63043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38814A-F937-4522-AC17-5C35E224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0"/>
  <sheetViews>
    <sheetView tabSelected="1" topLeftCell="B3" zoomScale="139" zoomScaleNormal="160" workbookViewId="0">
      <selection activeCell="E6" sqref="E6"/>
    </sheetView>
  </sheetViews>
  <sheetFormatPr defaultRowHeight="14.4" x14ac:dyDescent="0.3"/>
  <sheetData>
    <row r="3" spans="2:12" x14ac:dyDescent="0.3">
      <c r="B3" t="s">
        <v>0</v>
      </c>
      <c r="C3" t="s">
        <v>1</v>
      </c>
      <c r="D3" t="s">
        <v>11</v>
      </c>
      <c r="E3" t="s">
        <v>12</v>
      </c>
      <c r="F3" t="s">
        <v>5</v>
      </c>
      <c r="G3" t="s">
        <v>7</v>
      </c>
      <c r="H3" t="s">
        <v>9</v>
      </c>
      <c r="I3" t="s">
        <v>2</v>
      </c>
      <c r="K3" t="s">
        <v>14</v>
      </c>
      <c r="L3" t="s">
        <v>15</v>
      </c>
    </row>
    <row r="4" spans="2:12" x14ac:dyDescent="0.3">
      <c r="B4" s="1">
        <v>1.9155</v>
      </c>
      <c r="C4">
        <v>0.35</v>
      </c>
      <c r="D4">
        <f>1/SQRT(15)*SQRT(G20/H20-E4*E4)</f>
        <v>7.8481961964358277E-3</v>
      </c>
      <c r="E4">
        <f>F20/H20</f>
        <v>5.5283428495682756</v>
      </c>
      <c r="F4">
        <f>B4*C4</f>
        <v>0.67042499999999994</v>
      </c>
      <c r="G4">
        <f>B4*B4</f>
        <v>3.6691402499999999</v>
      </c>
      <c r="H4">
        <f>C4*C4</f>
        <v>0.12249999999999998</v>
      </c>
      <c r="I4">
        <f>B4/C4</f>
        <v>5.4728571428571433</v>
      </c>
      <c r="J4">
        <v>5.5240182869999996</v>
      </c>
      <c r="K4">
        <f>(I4-J4)*(I4-J4)</f>
        <v>2.6174626700061227E-3</v>
      </c>
      <c r="L4">
        <f>SQRT(0.001131/14)</f>
        <v>8.9880873541434998E-3</v>
      </c>
    </row>
    <row r="5" spans="2:12" x14ac:dyDescent="0.3">
      <c r="B5" s="1">
        <v>2.0811999999999999</v>
      </c>
      <c r="C5">
        <v>0.375</v>
      </c>
      <c r="E5">
        <f>(F20-B20*C20)/(H20-C20*C20)</f>
        <v>5.5769426692302106</v>
      </c>
      <c r="F5">
        <f t="shared" ref="F5:F18" si="0">B5*C5</f>
        <v>0.78044999999999998</v>
      </c>
      <c r="G5">
        <f t="shared" ref="G5:G18" si="1">B5*B5</f>
        <v>4.3313934399999994</v>
      </c>
      <c r="H5">
        <f t="shared" ref="H5:H18" si="2">C5*C5</f>
        <v>0.140625</v>
      </c>
      <c r="I5">
        <f t="shared" ref="I5:I18" si="3">B5/C5</f>
        <v>5.5498666666666665</v>
      </c>
      <c r="J5">
        <v>5.5240182869999996</v>
      </c>
      <c r="K5">
        <f t="shared" ref="K5:K18" si="4">(I5-J5)*(I5-J5)</f>
        <v>6.6813873139215699E-4</v>
      </c>
    </row>
    <row r="6" spans="2:12" x14ac:dyDescent="0.3">
      <c r="B6" s="1">
        <v>2.1869999999999998</v>
      </c>
      <c r="C6">
        <v>0.4</v>
      </c>
      <c r="F6">
        <f t="shared" si="0"/>
        <v>0.87480000000000002</v>
      </c>
      <c r="G6">
        <f t="shared" si="1"/>
        <v>4.7829689999999996</v>
      </c>
      <c r="H6">
        <f t="shared" si="2"/>
        <v>0.16000000000000003</v>
      </c>
      <c r="I6">
        <f t="shared" si="3"/>
        <v>5.4674999999999994</v>
      </c>
      <c r="J6">
        <v>5.5240182869999996</v>
      </c>
      <c r="K6">
        <f t="shared" si="4"/>
        <v>3.1943167654144003E-3</v>
      </c>
    </row>
    <row r="7" spans="2:12" x14ac:dyDescent="0.3">
      <c r="B7" s="1">
        <v>2.359</v>
      </c>
      <c r="C7">
        <v>0.42499999999999999</v>
      </c>
      <c r="F7">
        <f t="shared" si="0"/>
        <v>1.002575</v>
      </c>
      <c r="G7">
        <f t="shared" si="1"/>
        <v>5.5648809999999997</v>
      </c>
      <c r="H7">
        <f t="shared" si="2"/>
        <v>0.18062499999999998</v>
      </c>
      <c r="I7">
        <f t="shared" si="3"/>
        <v>5.5505882352941178</v>
      </c>
      <c r="J7">
        <v>5.5240182869999996</v>
      </c>
      <c r="K7">
        <f t="shared" si="4"/>
        <v>7.0596215235211375E-4</v>
      </c>
    </row>
    <row r="8" spans="2:12" x14ac:dyDescent="0.3">
      <c r="B8" s="1">
        <v>2.5095000000000001</v>
      </c>
      <c r="C8">
        <v>0.45</v>
      </c>
      <c r="F8">
        <f t="shared" si="0"/>
        <v>1.129275</v>
      </c>
      <c r="G8">
        <f t="shared" si="1"/>
        <v>6.2975902500000007</v>
      </c>
      <c r="H8">
        <f t="shared" si="2"/>
        <v>0.20250000000000001</v>
      </c>
      <c r="I8">
        <f t="shared" si="3"/>
        <v>5.5766666666666671</v>
      </c>
      <c r="J8">
        <v>5.5240182869999996</v>
      </c>
      <c r="K8">
        <f t="shared" si="4"/>
        <v>2.7718518815255644E-3</v>
      </c>
    </row>
    <row r="9" spans="2:12" x14ac:dyDescent="0.3">
      <c r="B9" s="1">
        <v>2.617</v>
      </c>
      <c r="C9">
        <v>0.47499999999999998</v>
      </c>
      <c r="F9">
        <f t="shared" si="0"/>
        <v>1.2430749999999999</v>
      </c>
      <c r="G9">
        <f t="shared" si="1"/>
        <v>6.8486890000000002</v>
      </c>
      <c r="H9">
        <f t="shared" si="2"/>
        <v>0.22562499999999999</v>
      </c>
      <c r="I9">
        <f t="shared" si="3"/>
        <v>5.5094736842105263</v>
      </c>
      <c r="J9">
        <v>5.5240182869999996</v>
      </c>
      <c r="K9">
        <f t="shared" si="4"/>
        <v>2.1154547030355559E-4</v>
      </c>
    </row>
    <row r="10" spans="2:12" x14ac:dyDescent="0.3">
      <c r="B10" s="1">
        <v>2.7397</v>
      </c>
      <c r="C10">
        <v>0.5</v>
      </c>
      <c r="F10">
        <f t="shared" si="0"/>
        <v>1.36985</v>
      </c>
      <c r="G10">
        <f t="shared" si="1"/>
        <v>7.5059560899999997</v>
      </c>
      <c r="H10">
        <f t="shared" si="2"/>
        <v>0.25</v>
      </c>
      <c r="I10">
        <f t="shared" si="3"/>
        <v>5.4794</v>
      </c>
      <c r="J10">
        <v>5.5240182869999996</v>
      </c>
      <c r="K10">
        <f t="shared" si="4"/>
        <v>1.9907915348143326E-3</v>
      </c>
    </row>
    <row r="11" spans="2:12" x14ac:dyDescent="0.3">
      <c r="B11" s="1">
        <v>2.8965999999999998</v>
      </c>
      <c r="C11">
        <v>0.52500000000000002</v>
      </c>
      <c r="F11">
        <f t="shared" si="0"/>
        <v>1.520715</v>
      </c>
      <c r="G11">
        <f t="shared" si="1"/>
        <v>8.3902915599999996</v>
      </c>
      <c r="H11">
        <f t="shared" si="2"/>
        <v>0.27562500000000001</v>
      </c>
      <c r="I11">
        <f t="shared" si="3"/>
        <v>5.5173333333333332</v>
      </c>
      <c r="J11">
        <v>5.5240182869999996</v>
      </c>
      <c r="K11">
        <f t="shared" si="4"/>
        <v>4.4688605525477053E-5</v>
      </c>
    </row>
    <row r="12" spans="2:12" x14ac:dyDescent="0.3">
      <c r="B12" s="1">
        <v>3.0436999999999999</v>
      </c>
      <c r="C12">
        <v>0.55000000000000004</v>
      </c>
      <c r="F12">
        <f t="shared" si="0"/>
        <v>1.6740350000000002</v>
      </c>
      <c r="G12">
        <f t="shared" si="1"/>
        <v>9.2641096899999997</v>
      </c>
      <c r="H12">
        <f t="shared" si="2"/>
        <v>0.30250000000000005</v>
      </c>
      <c r="I12">
        <f t="shared" si="3"/>
        <v>5.5339999999999989</v>
      </c>
      <c r="J12">
        <v>5.5240182869999996</v>
      </c>
      <c r="K12">
        <f t="shared" si="4"/>
        <v>9.9634594414354654E-5</v>
      </c>
    </row>
    <row r="13" spans="2:12" x14ac:dyDescent="0.3">
      <c r="B13" s="1">
        <v>3.1602000000000001</v>
      </c>
      <c r="C13">
        <v>0.57499999999999996</v>
      </c>
      <c r="F13">
        <f t="shared" si="0"/>
        <v>1.817115</v>
      </c>
      <c r="G13">
        <f t="shared" si="1"/>
        <v>9.9868640400000004</v>
      </c>
      <c r="H13">
        <f t="shared" si="2"/>
        <v>0.33062499999999995</v>
      </c>
      <c r="I13">
        <f t="shared" si="3"/>
        <v>5.4960000000000004</v>
      </c>
      <c r="J13">
        <v>5.5240182869999996</v>
      </c>
      <c r="K13">
        <f t="shared" si="4"/>
        <v>7.8502440641432401E-4</v>
      </c>
    </row>
    <row r="14" spans="2:12" x14ac:dyDescent="0.3">
      <c r="B14" s="1">
        <v>3.3060999999999998</v>
      </c>
      <c r="C14">
        <v>0.6</v>
      </c>
      <c r="F14">
        <f t="shared" si="0"/>
        <v>1.9836599999999998</v>
      </c>
      <c r="G14">
        <f t="shared" si="1"/>
        <v>10.930297209999999</v>
      </c>
      <c r="H14">
        <f t="shared" si="2"/>
        <v>0.36</v>
      </c>
      <c r="I14">
        <f t="shared" si="3"/>
        <v>5.5101666666666667</v>
      </c>
      <c r="J14">
        <v>5.5240182869999996</v>
      </c>
      <c r="K14">
        <f t="shared" si="4"/>
        <v>1.918673858588037E-4</v>
      </c>
    </row>
    <row r="15" spans="2:12" x14ac:dyDescent="0.3">
      <c r="B15" s="1">
        <v>3.4746999999999999</v>
      </c>
      <c r="C15">
        <v>0.625</v>
      </c>
      <c r="F15">
        <f t="shared" si="0"/>
        <v>2.1716875</v>
      </c>
      <c r="G15">
        <f t="shared" si="1"/>
        <v>12.07354009</v>
      </c>
      <c r="H15">
        <f t="shared" si="2"/>
        <v>0.390625</v>
      </c>
      <c r="I15">
        <f t="shared" si="3"/>
        <v>5.55952</v>
      </c>
      <c r="J15">
        <v>5.5240182869999996</v>
      </c>
      <c r="K15">
        <f t="shared" si="4"/>
        <v>1.2603716259343958E-3</v>
      </c>
    </row>
    <row r="16" spans="2:12" x14ac:dyDescent="0.3">
      <c r="B16" s="1">
        <v>3.6211000000000002</v>
      </c>
      <c r="C16">
        <v>0.65</v>
      </c>
      <c r="F16">
        <f t="shared" si="0"/>
        <v>2.3537150000000002</v>
      </c>
      <c r="G16">
        <f t="shared" si="1"/>
        <v>13.112365210000002</v>
      </c>
      <c r="H16">
        <f t="shared" si="2"/>
        <v>0.42250000000000004</v>
      </c>
      <c r="I16">
        <f t="shared" si="3"/>
        <v>5.5709230769230773</v>
      </c>
      <c r="J16">
        <v>5.5240182869999996</v>
      </c>
      <c r="K16">
        <f t="shared" si="4"/>
        <v>2.2000593177280486E-3</v>
      </c>
    </row>
    <row r="17" spans="2:18" x14ac:dyDescent="0.3">
      <c r="B17" s="1">
        <v>3.7309999999999999</v>
      </c>
      <c r="C17">
        <v>0.67500000000000004</v>
      </c>
      <c r="F17">
        <f t="shared" si="0"/>
        <v>2.5184250000000001</v>
      </c>
      <c r="G17">
        <f t="shared" si="1"/>
        <v>13.920361</v>
      </c>
      <c r="H17">
        <f t="shared" si="2"/>
        <v>0.45562500000000006</v>
      </c>
      <c r="I17">
        <f t="shared" si="3"/>
        <v>5.5274074074074067</v>
      </c>
      <c r="J17">
        <v>5.5240182869999996</v>
      </c>
      <c r="K17">
        <f t="shared" si="4"/>
        <v>1.1486137135902728E-5</v>
      </c>
    </row>
    <row r="18" spans="2:18" x14ac:dyDescent="0.3">
      <c r="B18" s="1">
        <v>3.8769999999999998</v>
      </c>
      <c r="C18">
        <v>0.7</v>
      </c>
      <c r="F18">
        <f t="shared" si="0"/>
        <v>2.7138999999999998</v>
      </c>
      <c r="G18">
        <f t="shared" si="1"/>
        <v>15.031128999999998</v>
      </c>
      <c r="H18">
        <f t="shared" si="2"/>
        <v>0.48999999999999994</v>
      </c>
      <c r="I18">
        <f t="shared" si="3"/>
        <v>5.5385714285714283</v>
      </c>
      <c r="J18">
        <v>5.5240182869999996</v>
      </c>
      <c r="K18">
        <f t="shared" si="4"/>
        <v>2.1179392959804383E-4</v>
      </c>
    </row>
    <row r="19" spans="2:18" x14ac:dyDescent="0.3">
      <c r="B19" t="s">
        <v>3</v>
      </c>
      <c r="C19" t="s">
        <v>4</v>
      </c>
      <c r="F19" t="s">
        <v>6</v>
      </c>
      <c r="G19" t="s">
        <v>8</v>
      </c>
      <c r="H19" t="s">
        <v>10</v>
      </c>
      <c r="I19" t="s">
        <v>13</v>
      </c>
    </row>
    <row r="20" spans="2:18" x14ac:dyDescent="0.3">
      <c r="B20">
        <v>2.9013</v>
      </c>
      <c r="C20">
        <v>0.52500000000000002</v>
      </c>
      <c r="F20">
        <v>1.5882468329999999</v>
      </c>
      <c r="G20">
        <v>8.7806384550000001</v>
      </c>
      <c r="H20">
        <v>0.28729166699999997</v>
      </c>
      <c r="I20">
        <v>5.5240182869999996</v>
      </c>
    </row>
    <row r="29" spans="2:18" x14ac:dyDescent="0.3">
      <c r="C29" t="s">
        <v>0</v>
      </c>
      <c r="D29" s="1">
        <v>1.9155</v>
      </c>
      <c r="E29" s="1">
        <v>2.0811999999999999</v>
      </c>
      <c r="F29" s="1">
        <v>2.1869999999999998</v>
      </c>
      <c r="G29" s="1">
        <v>2.359</v>
      </c>
      <c r="H29" s="1">
        <v>2.5095000000000001</v>
      </c>
      <c r="I29" s="1">
        <v>2.617</v>
      </c>
      <c r="J29" s="1">
        <v>2.7397</v>
      </c>
      <c r="K29" s="1">
        <v>2.8965999999999998</v>
      </c>
      <c r="L29" s="1">
        <v>3.0436999999999999</v>
      </c>
      <c r="M29" s="1">
        <v>3.1602000000000001</v>
      </c>
      <c r="N29" s="1">
        <v>3.3060999999999998</v>
      </c>
      <c r="O29" s="1">
        <v>3.4746999999999999</v>
      </c>
      <c r="P29" s="1">
        <v>3.6211000000000002</v>
      </c>
      <c r="Q29" s="1">
        <v>3.7309999999999999</v>
      </c>
      <c r="R29" s="1">
        <v>3.8769999999999998</v>
      </c>
    </row>
    <row r="30" spans="2:18" x14ac:dyDescent="0.3">
      <c r="C30" t="s">
        <v>1</v>
      </c>
      <c r="D30">
        <v>0.35</v>
      </c>
      <c r="E30">
        <v>0.375</v>
      </c>
      <c r="F30">
        <v>0.4</v>
      </c>
      <c r="G30">
        <v>0.42499999999999999</v>
      </c>
      <c r="H30">
        <v>0.45</v>
      </c>
      <c r="I30">
        <v>0.47499999999999998</v>
      </c>
      <c r="J30">
        <v>0.5</v>
      </c>
      <c r="K30">
        <v>0.52500000000000002</v>
      </c>
      <c r="L30">
        <v>0.55000000000000004</v>
      </c>
      <c r="M30">
        <v>0.57499999999999996</v>
      </c>
      <c r="N30">
        <v>0.6</v>
      </c>
      <c r="O30">
        <v>0.625</v>
      </c>
      <c r="P30">
        <v>0.65</v>
      </c>
      <c r="Q30">
        <v>0.67500000000000004</v>
      </c>
      <c r="R30">
        <v>0.7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temochka2005</dc:creator>
  <cp:lastModifiedBy>Александр Третьяков</cp:lastModifiedBy>
  <dcterms:created xsi:type="dcterms:W3CDTF">2015-06-05T18:19:34Z</dcterms:created>
  <dcterms:modified xsi:type="dcterms:W3CDTF">2022-09-22T16:47:47Z</dcterms:modified>
</cp:coreProperties>
</file>