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allen/Dropbox/Econ 352/Intermediate-Macroeconomics/Slides/Chapter 11 - A Real Intertemporal Model/"/>
    </mc:Choice>
  </mc:AlternateContent>
  <xr:revisionPtr revIDLastSave="0" documentId="8_{5EF74AEB-8F09-FB45-914C-66B2288AD4D5}" xr6:coauthVersionLast="47" xr6:coauthVersionMax="47" xr10:uidLastSave="{00000000-0000-0000-0000-000000000000}"/>
  <bookViews>
    <workbookView xWindow="1980" yWindow="1160" windowWidth="19560" windowHeight="17060" xr2:uid="{23C2BAB2-EA33-9640-B51B-8EFA1EC23364}"/>
  </bookViews>
  <sheets>
    <sheet name="Sheet1" sheetId="1" r:id="rId1"/>
  </sheets>
  <definedNames>
    <definedName name="solver_adj" localSheetId="0" hidden="1">Sheet1!$F$2:$F$14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Sheet1!$F$2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Sheet1!$C$19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0.0001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C9" i="1" s="1"/>
  <c r="B8" i="1"/>
  <c r="C8" i="1" s="1"/>
  <c r="B27" i="1"/>
  <c r="B28" i="1"/>
  <c r="C2" i="1"/>
  <c r="B3" i="1"/>
  <c r="C3" i="1" s="1"/>
  <c r="B14" i="1"/>
  <c r="B10" i="1"/>
  <c r="C10" i="1" s="1"/>
  <c r="B11" i="1"/>
  <c r="C11" i="1" s="1"/>
  <c r="B7" i="1"/>
  <c r="C7" i="1" s="1"/>
  <c r="B6" i="1"/>
  <c r="C6" i="1" s="1"/>
  <c r="B5" i="1"/>
  <c r="C5" i="1" s="1"/>
  <c r="B4" i="1"/>
  <c r="C4" i="1" s="1"/>
  <c r="B12" i="1"/>
  <c r="B13" i="1"/>
  <c r="C13" i="1" s="1"/>
  <c r="C14" i="1" l="1"/>
  <c r="C12" i="1"/>
  <c r="C19" i="1" l="1"/>
</calcChain>
</file>

<file path=xl/sharedStrings.xml><?xml version="1.0" encoding="utf-8"?>
<sst xmlns="http://schemas.openxmlformats.org/spreadsheetml/2006/main" count="35" uniqueCount="34">
  <si>
    <t>L</t>
  </si>
  <si>
    <t>L'</t>
  </si>
  <si>
    <t>w</t>
  </si>
  <si>
    <t>w'</t>
  </si>
  <si>
    <t>r</t>
  </si>
  <si>
    <t>r'</t>
  </si>
  <si>
    <t>Euler Equation</t>
  </si>
  <si>
    <t>beta</t>
  </si>
  <si>
    <t>delta</t>
  </si>
  <si>
    <t>c</t>
  </si>
  <si>
    <t>c'</t>
  </si>
  <si>
    <t>k</t>
  </si>
  <si>
    <t>k'</t>
  </si>
  <si>
    <t>y</t>
  </si>
  <si>
    <t>y'</t>
  </si>
  <si>
    <t>Production function</t>
  </si>
  <si>
    <t>Production function'</t>
  </si>
  <si>
    <t>Labor supply'</t>
  </si>
  <si>
    <t>Labor supply</t>
  </si>
  <si>
    <t>Labor demand</t>
  </si>
  <si>
    <t>Labor demand'</t>
  </si>
  <si>
    <t>Capital demand</t>
  </si>
  <si>
    <t>Capital demand'</t>
  </si>
  <si>
    <t>Initial Capital</t>
  </si>
  <si>
    <t>LOM K</t>
  </si>
  <si>
    <t>A</t>
  </si>
  <si>
    <t>A'</t>
  </si>
  <si>
    <t>alpha</t>
  </si>
  <si>
    <t>I</t>
  </si>
  <si>
    <t>Resource constraint</t>
  </si>
  <si>
    <t>Resource constraint 2</t>
  </si>
  <si>
    <t>k0</t>
  </si>
  <si>
    <t>cd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</si>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</sst>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9FC4-4044-3948-AF80-5023605B6579}">
  <dimension ref="A2:J28"/>
  <sheetViews>
    <sheetView tabSelected="1" workbookViewId="0">
      <selection activeCell="E9" sqref="E9:F9"/>
    </sheetView>
  </sheetViews>
  <sheetFormatPr baseColWidth="10" defaultRowHeight="16" x14ac:dyDescent="0.2"/>
  <cols>
    <col min="1" max="1" width="19" bestFit="1" customWidth="1"/>
    <col min="2" max="2" width="20.6640625" bestFit="1" customWidth="1"/>
    <col min="3" max="3" width="12.1640625" bestFit="1" customWidth="1"/>
    <col min="4" max="4" width="12.1640625" customWidth="1"/>
  </cols>
  <sheetData>
    <row r="2" spans="1:10" x14ac:dyDescent="0.2">
      <c r="A2" t="s">
        <v>6</v>
      </c>
      <c r="B2">
        <v>0</v>
      </c>
      <c r="C2">
        <f>B2^2</f>
        <v>0</v>
      </c>
      <c r="E2" t="s">
        <v>9</v>
      </c>
      <c r="F2">
        <v>0.616676711925224</v>
      </c>
      <c r="I2" t="s">
        <v>7</v>
      </c>
      <c r="J2">
        <v>0.95</v>
      </c>
    </row>
    <row r="3" spans="1:10" x14ac:dyDescent="0.2">
      <c r="A3" t="s">
        <v>30</v>
      </c>
      <c r="B3">
        <f>F3-F13</f>
        <v>-7.0089819870222669E-7</v>
      </c>
      <c r="C3">
        <f>B3^2</f>
        <v>4.9125828494402603E-13</v>
      </c>
      <c r="E3" t="s">
        <v>10</v>
      </c>
      <c r="F3">
        <v>0.60202677638631363</v>
      </c>
      <c r="I3" t="s">
        <v>8</v>
      </c>
      <c r="J3">
        <v>0.05</v>
      </c>
    </row>
    <row r="4" spans="1:10" x14ac:dyDescent="0.2">
      <c r="A4" t="s">
        <v>18</v>
      </c>
      <c r="B4">
        <f>F4-0.2</f>
        <v>-1.5378089134043815E-5</v>
      </c>
      <c r="C4">
        <f t="shared" ref="C3:C14" si="0">B4^2</f>
        <v>2.3648562541459645E-10</v>
      </c>
      <c r="E4" t="s">
        <v>0</v>
      </c>
      <c r="F4">
        <v>0.19998462191086597</v>
      </c>
      <c r="I4" t="s">
        <v>25</v>
      </c>
      <c r="J4">
        <v>1</v>
      </c>
    </row>
    <row r="5" spans="1:10" x14ac:dyDescent="0.2">
      <c r="A5" t="s">
        <v>17</v>
      </c>
      <c r="B5">
        <f>F5-0.2</f>
        <v>3.6734955219671073E-3</v>
      </c>
      <c r="C5">
        <f t="shared" si="0"/>
        <v>1.349456934991239E-5</v>
      </c>
      <c r="E5" t="s">
        <v>1</v>
      </c>
      <c r="F5">
        <v>0.20367349552196712</v>
      </c>
      <c r="I5" t="s">
        <v>26</v>
      </c>
      <c r="J5">
        <v>1</v>
      </c>
    </row>
    <row r="6" spans="1:10" x14ac:dyDescent="0.2">
      <c r="A6" t="s">
        <v>19</v>
      </c>
      <c r="B6">
        <f>F6-((1-J6)*F12/F4)</f>
        <v>-7.4029755603444158E-7</v>
      </c>
      <c r="C6">
        <f t="shared" si="0"/>
        <v>5.4804047147056717E-13</v>
      </c>
      <c r="E6" t="s">
        <v>2</v>
      </c>
      <c r="F6">
        <v>0.9250863993859848</v>
      </c>
      <c r="I6" t="s">
        <v>27</v>
      </c>
      <c r="J6">
        <v>0.7</v>
      </c>
    </row>
    <row r="7" spans="1:10" x14ac:dyDescent="0.2">
      <c r="A7" t="s">
        <v>20</v>
      </c>
      <c r="B7">
        <f>F7-((1-J6)*F13/F5)</f>
        <v>-8.39051891410314E-7</v>
      </c>
      <c r="C7">
        <f t="shared" si="0"/>
        <v>7.0400807647922537E-13</v>
      </c>
      <c r="E7" t="s">
        <v>3</v>
      </c>
      <c r="F7">
        <v>0.88675294657199355</v>
      </c>
      <c r="I7" t="s">
        <v>31</v>
      </c>
      <c r="J7">
        <v>1</v>
      </c>
    </row>
    <row r="8" spans="1:10" x14ac:dyDescent="0.2">
      <c r="A8" t="s">
        <v>21</v>
      </c>
      <c r="B8">
        <f>F8-J6*F12/F10</f>
        <v>-1.0726685034656569E-6</v>
      </c>
      <c r="C8">
        <f t="shared" si="0"/>
        <v>1.150617718327252E-12</v>
      </c>
      <c r="E8" t="s">
        <v>4</v>
      </c>
      <c r="F8">
        <v>0.43200936301681114</v>
      </c>
    </row>
    <row r="9" spans="1:10" x14ac:dyDescent="0.2">
      <c r="A9" t="s">
        <v>22</v>
      </c>
      <c r="B9">
        <f>F9-J6*F13/F11</f>
        <v>5.6737678917896384E-3</v>
      </c>
      <c r="C9">
        <f t="shared" si="0"/>
        <v>3.219164208990304E-5</v>
      </c>
      <c r="E9" t="s">
        <v>5</v>
      </c>
      <c r="F9">
        <v>0.45</v>
      </c>
    </row>
    <row r="10" spans="1:10" x14ac:dyDescent="0.2">
      <c r="A10" t="s">
        <v>23</v>
      </c>
      <c r="B10">
        <f>J7-F10</f>
        <v>7.7844879281063761E-4</v>
      </c>
      <c r="C10">
        <f t="shared" si="0"/>
        <v>6.0598252302833899E-7</v>
      </c>
      <c r="E10" t="s">
        <v>11</v>
      </c>
      <c r="F10">
        <v>0.99922155120718936</v>
      </c>
    </row>
    <row r="11" spans="1:10" x14ac:dyDescent="0.2">
      <c r="A11" t="s">
        <v>24</v>
      </c>
      <c r="B11">
        <f>F11-((1-J3)*F10+F14)</f>
        <v>-8.1493150623668242E-4</v>
      </c>
      <c r="C11">
        <f t="shared" si="0"/>
        <v>6.6411335985718802E-7</v>
      </c>
      <c r="E11" t="s">
        <v>12</v>
      </c>
      <c r="F11">
        <v>0.94844554214059318</v>
      </c>
    </row>
    <row r="12" spans="1:10" x14ac:dyDescent="0.2">
      <c r="A12" t="s">
        <v>15</v>
      </c>
      <c r="B12">
        <f>F12-J4*(F10^J6)*(F4^(1-J6))</f>
        <v>-6.0275840690904303E-6</v>
      </c>
      <c r="C12">
        <f t="shared" si="0"/>
        <v>3.633176970995275E-11</v>
      </c>
      <c r="E12" t="s">
        <v>13</v>
      </c>
      <c r="F12">
        <v>0.61667733954739112</v>
      </c>
    </row>
    <row r="13" spans="1:10" x14ac:dyDescent="0.2">
      <c r="A13" t="s">
        <v>16</v>
      </c>
      <c r="B13">
        <f>F13-J5*(F11^J6)*(F5^(1-J6))</f>
        <v>4.1818806764194472E-3</v>
      </c>
      <c r="C13">
        <f t="shared" si="0"/>
        <v>1.7488125991810374E-5</v>
      </c>
      <c r="E13" t="s">
        <v>14</v>
      </c>
      <c r="F13">
        <v>0.60202747728451234</v>
      </c>
    </row>
    <row r="14" spans="1:10" x14ac:dyDescent="0.2">
      <c r="A14" t="s">
        <v>29</v>
      </c>
      <c r="B14">
        <f>F12-F2-F14</f>
        <v>6.2762216712641816E-7</v>
      </c>
      <c r="C14">
        <f t="shared" si="0"/>
        <v>3.9390958466846155E-13</v>
      </c>
      <c r="E14" t="s">
        <v>28</v>
      </c>
      <c r="F14">
        <v>0</v>
      </c>
    </row>
    <row r="19" spans="1:3" x14ac:dyDescent="0.2">
      <c r="C19">
        <f>SUM(C2:C14)</f>
        <v>6.4444709419740585E-5</v>
      </c>
    </row>
    <row r="23" spans="1:3" x14ac:dyDescent="0.2">
      <c r="A23" t="s">
        <v>4</v>
      </c>
      <c r="B23" t="s">
        <v>32</v>
      </c>
      <c r="C23" t="s">
        <v>33</v>
      </c>
    </row>
    <row r="24" spans="1:3" x14ac:dyDescent="0.2">
      <c r="A24">
        <v>0.3</v>
      </c>
      <c r="B24">
        <v>0.6199474522210342</v>
      </c>
    </row>
    <row r="25" spans="1:3" x14ac:dyDescent="0.2">
      <c r="A25">
        <v>0.35</v>
      </c>
      <c r="B25">
        <v>0.61729756039391392</v>
      </c>
    </row>
    <row r="26" spans="1:3" x14ac:dyDescent="0.2">
      <c r="A26">
        <v>0.4</v>
      </c>
      <c r="B26">
        <v>0.61700756011686297</v>
      </c>
    </row>
    <row r="27" spans="1:3" x14ac:dyDescent="0.2">
      <c r="A27">
        <v>0.45</v>
      </c>
      <c r="B27">
        <f t="shared" ref="B25:B28" si="1">$F$3/($J$2*(1+A27-$J$3))</f>
        <v>0.45265171156865691</v>
      </c>
    </row>
    <row r="28" spans="1:3" x14ac:dyDescent="0.2">
      <c r="A28">
        <v>0.5</v>
      </c>
      <c r="B28">
        <f t="shared" si="1"/>
        <v>0.43704303185939286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2022-10-19T15:55:49Z</dcterms:created>
  <dcterms:modified xsi:type="dcterms:W3CDTF">2022-10-19T16:53:28Z</dcterms:modified>
</cp:coreProperties>
</file>