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2024 Spring\QMBE 3730 Analytic\"/>
    </mc:Choice>
  </mc:AlternateContent>
  <xr:revisionPtr revIDLastSave="0" documentId="13_ncr:1_{CB607F24-151A-4E90-86CD-797D69E7F31D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1" l="1"/>
  <c r="D43" i="1"/>
  <c r="D44" i="1"/>
  <c r="D45" i="1"/>
  <c r="D46" i="1"/>
  <c r="D47" i="1"/>
  <c r="D41" i="1"/>
  <c r="C42" i="1"/>
  <c r="C43" i="1"/>
  <c r="C44" i="1"/>
  <c r="C45" i="1"/>
  <c r="C46" i="1"/>
  <c r="C47" i="1"/>
  <c r="C41" i="1"/>
  <c r="B42" i="1"/>
  <c r="B43" i="1"/>
  <c r="B44" i="1"/>
  <c r="B45" i="1"/>
  <c r="B46" i="1"/>
  <c r="B47" i="1"/>
  <c r="B41" i="1"/>
  <c r="A36" i="1"/>
</calcChain>
</file>

<file path=xl/sharedStrings.xml><?xml version="1.0" encoding="utf-8"?>
<sst xmlns="http://schemas.openxmlformats.org/spreadsheetml/2006/main" count="19" uniqueCount="19">
  <si>
    <t>Fixed Costs</t>
  </si>
  <si>
    <t>Revenue per Unit</t>
  </si>
  <si>
    <t>Material Cost per Unit</t>
  </si>
  <si>
    <t>Cox Electric Breakeven Analysis</t>
  </si>
  <si>
    <t>Labor Cost per Unit</t>
  </si>
  <si>
    <t>a</t>
  </si>
  <si>
    <t>b</t>
  </si>
  <si>
    <t>where u is number of units sold</t>
  </si>
  <si>
    <t>c</t>
  </si>
  <si>
    <t>Profit = (.65u) - (((.15+.10)*u)+10000)</t>
  </si>
  <si>
    <t>Units Sold</t>
  </si>
  <si>
    <t>*=((B3*E3)-(((B7+B9)*E3))-B5)</t>
  </si>
  <si>
    <t>d</t>
  </si>
  <si>
    <t>e</t>
  </si>
  <si>
    <t>units sold</t>
  </si>
  <si>
    <t>revenue</t>
  </si>
  <si>
    <t>Total Cost</t>
  </si>
  <si>
    <t>Profit</t>
  </si>
  <si>
    <t>The breakeven point in terms of Units Sold is 25000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</si>
</sst>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and Revenue to Units</a:t>
            </a:r>
            <a:r>
              <a:rPr lang="en-US" baseline="0"/>
              <a:t> Produced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Revenue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Data!$A$41:$A$47</c:f>
              <c:numCache>
                <c:formatCode>General</c:formatCode>
                <c:ptCount val="7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</c:numCache>
            </c:numRef>
          </c:cat>
          <c:val>
            <c:numRef>
              <c:f>Data!$B$41:$B$47</c:f>
              <c:numCache>
                <c:formatCode>"$"#,##0.00</c:formatCode>
                <c:ptCount val="7"/>
                <c:pt idx="0">
                  <c:v>0</c:v>
                </c:pt>
                <c:pt idx="1">
                  <c:v>3250</c:v>
                </c:pt>
                <c:pt idx="2">
                  <c:v>6500</c:v>
                </c:pt>
                <c:pt idx="3">
                  <c:v>9750</c:v>
                </c:pt>
                <c:pt idx="4">
                  <c:v>13000</c:v>
                </c:pt>
                <c:pt idx="5">
                  <c:v>16250</c:v>
                </c:pt>
                <c:pt idx="6">
                  <c:v>19500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48-4EA5-A985-C24F6E7ADBB9}"/>
            </c:ext>
          </c:extLst>
        </c:ser>
        <c:ser>
          <c:idx val="1"/>
          <c:order val="1"/>
          <c:tx>
            <c:v>Total Cost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Data!$A$41:$A$47</c:f>
              <c:numCache>
                <c:formatCode>General</c:formatCode>
                <c:ptCount val="7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</c:numCache>
            </c:numRef>
          </c:cat>
          <c:val>
            <c:numRef>
              <c:f>Data!$C$41:$C$47</c:f>
              <c:numCache>
                <c:formatCode>"$"#,##0.00</c:formatCode>
                <c:ptCount val="7"/>
                <c:pt idx="0">
                  <c:v>10000</c:v>
                </c:pt>
                <c:pt idx="1">
                  <c:v>11250</c:v>
                </c:pt>
                <c:pt idx="2">
                  <c:v>12500</c:v>
                </c:pt>
                <c:pt idx="3">
                  <c:v>13750</c:v>
                </c:pt>
                <c:pt idx="4">
                  <c:v>15000</c:v>
                </c:pt>
                <c:pt idx="5">
                  <c:v>16250</c:v>
                </c:pt>
                <c:pt idx="6">
                  <c:v>17500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48-4EA5-A985-C24F6E7ADBB9}"/>
            </c:ext>
          </c:extLst>
        </c:ser>
        <c:ser>
          <c:idx val="2"/>
          <c:order val="2"/>
          <c:tx>
            <c:v>BEPoint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A948-4EA5-A985-C24F6E7ADBB9}"/>
              </c:ext>
            </c:extLst>
          </c:dPt>
          <c:val>
            <c:numRef>
              <c:f>Data!$E$41:$E$47</c:f>
              <c:numCache>
                <c:formatCode>General</c:formatCode>
                <c:ptCount val="7"/>
                <c:pt idx="0">
                  <c:v>16250</c:v>
                </c:pt>
                <c:pt idx="1">
                  <c:v>16250</c:v>
                </c:pt>
                <c:pt idx="2">
                  <c:v>16250</c:v>
                </c:pt>
                <c:pt idx="3">
                  <c:v>16250</c:v>
                </c:pt>
                <c:pt idx="4">
                  <c:v>16250</c:v>
                </c:pt>
                <c:pt idx="5">
                  <c:v>16250</c:v>
                </c:pt>
                <c:pt idx="6">
                  <c:v>16250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48-4EA5-A985-C24F6E7AD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87024"/>
        <c:axId val="127735008"/>
      </c:lineChart>
      <c:catAx>
        <c:axId val="12738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Produced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35008"/>
        <c:crosses val="autoZero"/>
        <c:auto val="1"/>
        <c:lblAlgn val="ctr"/>
        <c:lblOffset val="100"/>
        <c:noMultiLvlLbl val="0"/>
      </c:catAx>
      <c:valAx>
        <c:axId val="1277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to Units Produced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Profit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Data!$A$41:$A$47</c:f>
              <c:numCache>
                <c:formatCode>General</c:formatCode>
                <c:ptCount val="7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</c:numCache>
            </c:numRef>
          </c:cat>
          <c:val>
            <c:numRef>
              <c:f>Data!$D$41:$D$47</c:f>
              <c:numCache>
                <c:formatCode>"$"#,##0.00</c:formatCode>
                <c:ptCount val="7"/>
                <c:pt idx="0">
                  <c:v>-10000</c:v>
                </c:pt>
                <c:pt idx="1">
                  <c:v>-8000</c:v>
                </c:pt>
                <c:pt idx="2">
                  <c:v>-6000</c:v>
                </c:pt>
                <c:pt idx="3">
                  <c:v>-4000</c:v>
                </c:pt>
                <c:pt idx="4">
                  <c:v>-2000</c:v>
                </c:pt>
                <c:pt idx="5">
                  <c:v>0</c:v>
                </c:pt>
                <c:pt idx="6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8F-4BF2-866C-299F6E38E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87024"/>
        <c:axId val="127735008"/>
      </c:lineChart>
      <c:catAx>
        <c:axId val="12738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35008"/>
        <c:crosses val="autoZero"/>
        <c:auto val="1"/>
        <c:lblAlgn val="ctr"/>
        <c:lblOffset val="100"/>
        <c:noMultiLvlLbl val="0"/>
      </c:catAx>
      <c:valAx>
        <c:axId val="1277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559915</xdr:colOff>
      <xdr:row>9</xdr:row>
      <xdr:rowOff>193075</xdr:rowOff>
    </xdr:from>
    <xdr:to>
      <xdr:col>4</xdr:col>
      <xdr:colOff>257433</xdr:colOff>
      <xdr:row>11</xdr:row>
      <xdr:rowOff>160896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CE55E4ED-FE42-440A-9961-4F0EE286A617}"/>
            </a:ext>
          </a:extLst>
        </xdr:cNvPr>
        <xdr:cNvSpPr/>
      </xdr:nvSpPr>
      <xdr:spPr>
        <a:xfrm>
          <a:off x="2986216" y="1988666"/>
          <a:ext cx="1583210" cy="366841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Profit</a:t>
          </a:r>
        </a:p>
      </xdr:txBody>
    </xdr:sp>
    <xdr:clientData/>
  </xdr:twoCellAnchor>
  <xdr:twoCellAnchor>
    <xdr:from>
      <xdr:col>1</xdr:col>
      <xdr:colOff>637145</xdr:colOff>
      <xdr:row>13</xdr:row>
      <xdr:rowOff>51487</xdr:rowOff>
    </xdr:from>
    <xdr:to>
      <xdr:col>3</xdr:col>
      <xdr:colOff>334663</xdr:colOff>
      <xdr:row>15</xdr:row>
      <xdr:rowOff>141588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FCCE0A84-AAE1-423C-AFED-9AE11F272819}"/>
            </a:ext>
          </a:extLst>
        </xdr:cNvPr>
        <xdr:cNvSpPr/>
      </xdr:nvSpPr>
      <xdr:spPr>
        <a:xfrm>
          <a:off x="2104510" y="2645119"/>
          <a:ext cx="1583210" cy="489121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Total Cost</a:t>
          </a:r>
        </a:p>
      </xdr:txBody>
    </xdr:sp>
    <xdr:clientData/>
  </xdr:twoCellAnchor>
  <xdr:twoCellAnchor>
    <xdr:from>
      <xdr:col>3</xdr:col>
      <xdr:colOff>635087</xdr:colOff>
      <xdr:row>13</xdr:row>
      <xdr:rowOff>68733</xdr:rowOff>
    </xdr:from>
    <xdr:to>
      <xdr:col>5</xdr:col>
      <xdr:colOff>88043</xdr:colOff>
      <xdr:row>15</xdr:row>
      <xdr:rowOff>186639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5080F6F-43C9-4206-9447-7FEA1AF7EB66}"/>
            </a:ext>
          </a:extLst>
        </xdr:cNvPr>
        <xdr:cNvSpPr/>
      </xdr:nvSpPr>
      <xdr:spPr>
        <a:xfrm>
          <a:off x="3988144" y="2662365"/>
          <a:ext cx="1583210" cy="51692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Total Revenue</a:t>
          </a:r>
        </a:p>
      </xdr:txBody>
    </xdr:sp>
    <xdr:clientData/>
  </xdr:twoCellAnchor>
  <xdr:twoCellAnchor>
    <xdr:from>
      <xdr:col>0</xdr:col>
      <xdr:colOff>669325</xdr:colOff>
      <xdr:row>16</xdr:row>
      <xdr:rowOff>160894</xdr:rowOff>
    </xdr:from>
    <xdr:to>
      <xdr:col>1</xdr:col>
      <xdr:colOff>785170</xdr:colOff>
      <xdr:row>19</xdr:row>
      <xdr:rowOff>102973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AE37EA6C-66F8-4845-B97C-F116EE247B43}"/>
            </a:ext>
          </a:extLst>
        </xdr:cNvPr>
        <xdr:cNvSpPr/>
      </xdr:nvSpPr>
      <xdr:spPr>
        <a:xfrm>
          <a:off x="669325" y="3353056"/>
          <a:ext cx="1583210" cy="54061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Fixed Cost</a:t>
          </a:r>
        </a:p>
      </xdr:txBody>
    </xdr:sp>
    <xdr:clientData/>
  </xdr:twoCellAnchor>
  <xdr:twoCellAnchor>
    <xdr:from>
      <xdr:col>2</xdr:col>
      <xdr:colOff>64358</xdr:colOff>
      <xdr:row>16</xdr:row>
      <xdr:rowOff>148023</xdr:rowOff>
    </xdr:from>
    <xdr:to>
      <xdr:col>3</xdr:col>
      <xdr:colOff>720812</xdr:colOff>
      <xdr:row>19</xdr:row>
      <xdr:rowOff>173766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16119C13-9D63-42F1-9A3B-9DCBDDA34CBB}"/>
            </a:ext>
          </a:extLst>
        </xdr:cNvPr>
        <xdr:cNvSpPr/>
      </xdr:nvSpPr>
      <xdr:spPr>
        <a:xfrm>
          <a:off x="2490659" y="3340185"/>
          <a:ext cx="1583210" cy="624274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Total Variable Cost</a:t>
          </a:r>
        </a:p>
      </xdr:txBody>
    </xdr:sp>
    <xdr:clientData/>
  </xdr:twoCellAnchor>
  <xdr:twoCellAnchor>
    <xdr:from>
      <xdr:col>3</xdr:col>
      <xdr:colOff>946062</xdr:colOff>
      <xdr:row>18</xdr:row>
      <xdr:rowOff>186638</xdr:rowOff>
    </xdr:from>
    <xdr:to>
      <xdr:col>5</xdr:col>
      <xdr:colOff>399018</xdr:colOff>
      <xdr:row>22</xdr:row>
      <xdr:rowOff>38614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7A3251DE-98E8-4152-B991-0947AD124E53}"/>
            </a:ext>
          </a:extLst>
        </xdr:cNvPr>
        <xdr:cNvSpPr/>
      </xdr:nvSpPr>
      <xdr:spPr>
        <a:xfrm>
          <a:off x="4299119" y="3777820"/>
          <a:ext cx="1583210" cy="650017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Production Volume</a:t>
          </a:r>
        </a:p>
      </xdr:txBody>
    </xdr:sp>
    <xdr:clientData/>
  </xdr:twoCellAnchor>
  <xdr:twoCellAnchor>
    <xdr:from>
      <xdr:col>1</xdr:col>
      <xdr:colOff>205946</xdr:colOff>
      <xdr:row>22</xdr:row>
      <xdr:rowOff>38615</xdr:rowOff>
    </xdr:from>
    <xdr:to>
      <xdr:col>2</xdr:col>
      <xdr:colOff>830220</xdr:colOff>
      <xdr:row>25</xdr:row>
      <xdr:rowOff>128717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7D3EC816-DBBB-47DF-AF98-F48CA8D339DC}"/>
            </a:ext>
          </a:extLst>
        </xdr:cNvPr>
        <xdr:cNvSpPr/>
      </xdr:nvSpPr>
      <xdr:spPr>
        <a:xfrm>
          <a:off x="1673311" y="4427838"/>
          <a:ext cx="1583210" cy="68863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Material Cost per Unit</a:t>
          </a:r>
        </a:p>
      </xdr:txBody>
    </xdr:sp>
    <xdr:clientData/>
  </xdr:twoCellAnchor>
  <xdr:twoCellAnchor>
    <xdr:from>
      <xdr:col>3</xdr:col>
      <xdr:colOff>4378</xdr:colOff>
      <xdr:row>22</xdr:row>
      <xdr:rowOff>36555</xdr:rowOff>
    </xdr:from>
    <xdr:to>
      <xdr:col>4</xdr:col>
      <xdr:colOff>628652</xdr:colOff>
      <xdr:row>25</xdr:row>
      <xdr:rowOff>135152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85799EF-759E-4BA8-8879-3445E2D480C6}"/>
            </a:ext>
          </a:extLst>
        </xdr:cNvPr>
        <xdr:cNvSpPr/>
      </xdr:nvSpPr>
      <xdr:spPr>
        <a:xfrm>
          <a:off x="3357435" y="4425778"/>
          <a:ext cx="1583210" cy="697127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Labor Cost per Unit</a:t>
          </a:r>
        </a:p>
      </xdr:txBody>
    </xdr:sp>
    <xdr:clientData/>
  </xdr:twoCellAnchor>
  <xdr:twoCellAnchor>
    <xdr:from>
      <xdr:col>5</xdr:col>
      <xdr:colOff>456942</xdr:colOff>
      <xdr:row>16</xdr:row>
      <xdr:rowOff>135151</xdr:rowOff>
    </xdr:from>
    <xdr:to>
      <xdr:col>7</xdr:col>
      <xdr:colOff>231689</xdr:colOff>
      <xdr:row>19</xdr:row>
      <xdr:rowOff>167330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60F32539-4D60-4942-8362-DC16D0F0E687}"/>
            </a:ext>
          </a:extLst>
        </xdr:cNvPr>
        <xdr:cNvSpPr/>
      </xdr:nvSpPr>
      <xdr:spPr>
        <a:xfrm>
          <a:off x="5940253" y="3327313"/>
          <a:ext cx="1583210" cy="63071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Revenue Per Unit</a:t>
          </a:r>
        </a:p>
      </xdr:txBody>
    </xdr:sp>
    <xdr:clientData/>
  </xdr:twoCellAnchor>
  <xdr:twoCellAnchor>
    <xdr:from>
      <xdr:col>2</xdr:col>
      <xdr:colOff>469814</xdr:colOff>
      <xdr:row>11</xdr:row>
      <xdr:rowOff>160896</xdr:rowOff>
    </xdr:from>
    <xdr:to>
      <xdr:col>3</xdr:col>
      <xdr:colOff>424764</xdr:colOff>
      <xdr:row>13</xdr:row>
      <xdr:rowOff>51487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25A6B11F-4366-F563-F02C-AD2FC8DFF804}"/>
            </a:ext>
          </a:extLst>
        </xdr:cNvPr>
        <xdr:cNvCxnSpPr>
          <a:stCxn id="4" idx="0"/>
          <a:endCxn id="3" idx="4"/>
        </xdr:cNvCxnSpPr>
      </xdr:nvCxnSpPr>
      <xdr:spPr>
        <a:xfrm flipV="1">
          <a:off x="2896115" y="2355507"/>
          <a:ext cx="881706" cy="289612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424764</xdr:colOff>
      <xdr:row>11</xdr:row>
      <xdr:rowOff>160896</xdr:rowOff>
    </xdr:from>
    <xdr:to>
      <xdr:col>4</xdr:col>
      <xdr:colOff>467756</xdr:colOff>
      <xdr:row>13</xdr:row>
      <xdr:rowOff>68733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A793A2D5-D815-387F-26F0-6800183804E2}"/>
            </a:ext>
          </a:extLst>
        </xdr:cNvPr>
        <xdr:cNvCxnSpPr>
          <a:stCxn id="5" idx="0"/>
          <a:endCxn id="3" idx="4"/>
        </xdr:cNvCxnSpPr>
      </xdr:nvCxnSpPr>
      <xdr:spPr>
        <a:xfrm flipH="1" flipV="1">
          <a:off x="3777821" y="2355507"/>
          <a:ext cx="1001928" cy="306858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467756</xdr:colOff>
      <xdr:row>15</xdr:row>
      <xdr:rowOff>186639</xdr:rowOff>
    </xdr:from>
    <xdr:to>
      <xdr:col>6</xdr:col>
      <xdr:colOff>315355</xdr:colOff>
      <xdr:row>16</xdr:row>
      <xdr:rowOff>135151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5E84A07-D771-47A7-A173-7F73CAC0334A}"/>
            </a:ext>
          </a:extLst>
        </xdr:cNvPr>
        <xdr:cNvCxnSpPr>
          <a:stCxn id="11" idx="0"/>
          <a:endCxn id="5" idx="4"/>
        </xdr:cNvCxnSpPr>
      </xdr:nvCxnSpPr>
      <xdr:spPr>
        <a:xfrm flipH="1" flipV="1">
          <a:off x="4779749" y="3179291"/>
          <a:ext cx="1952109" cy="148022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720812</xdr:colOff>
      <xdr:row>18</xdr:row>
      <xdr:rowOff>61140</xdr:rowOff>
    </xdr:from>
    <xdr:to>
      <xdr:col>4</xdr:col>
      <xdr:colOff>778731</xdr:colOff>
      <xdr:row>18</xdr:row>
      <xdr:rowOff>186638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8CE43C56-3356-4DD7-8D95-45C64BDCC7AB}"/>
            </a:ext>
          </a:extLst>
        </xdr:cNvPr>
        <xdr:cNvCxnSpPr>
          <a:stCxn id="8" idx="0"/>
          <a:endCxn id="7" idx="6"/>
        </xdr:cNvCxnSpPr>
      </xdr:nvCxnSpPr>
      <xdr:spPr>
        <a:xfrm flipH="1" flipV="1">
          <a:off x="4073869" y="3652322"/>
          <a:ext cx="1016855" cy="125498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855963</xdr:colOff>
      <xdr:row>19</xdr:row>
      <xdr:rowOff>173766</xdr:rowOff>
    </xdr:from>
    <xdr:to>
      <xdr:col>3</xdr:col>
      <xdr:colOff>795983</xdr:colOff>
      <xdr:row>22</xdr:row>
      <xdr:rowOff>36555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ECD0D945-D9F5-46BF-B0D1-D295A744C8BC}"/>
            </a:ext>
          </a:extLst>
        </xdr:cNvPr>
        <xdr:cNvCxnSpPr>
          <a:stCxn id="10" idx="0"/>
          <a:endCxn id="7" idx="4"/>
        </xdr:cNvCxnSpPr>
      </xdr:nvCxnSpPr>
      <xdr:spPr>
        <a:xfrm flipH="1" flipV="1">
          <a:off x="3282264" y="3964459"/>
          <a:ext cx="866776" cy="461319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469814</xdr:colOff>
      <xdr:row>15</xdr:row>
      <xdr:rowOff>141588</xdr:rowOff>
    </xdr:from>
    <xdr:to>
      <xdr:col>2</xdr:col>
      <xdr:colOff>855963</xdr:colOff>
      <xdr:row>16</xdr:row>
      <xdr:rowOff>148023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AE28AC66-FEB9-407B-BB2E-4A4952C60FC7}"/>
            </a:ext>
          </a:extLst>
        </xdr:cNvPr>
        <xdr:cNvCxnSpPr>
          <a:stCxn id="7" idx="0"/>
          <a:endCxn id="4" idx="4"/>
        </xdr:cNvCxnSpPr>
      </xdr:nvCxnSpPr>
      <xdr:spPr>
        <a:xfrm flipH="1" flipV="1">
          <a:off x="2896115" y="3134240"/>
          <a:ext cx="386149" cy="20594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1460930</xdr:colOff>
      <xdr:row>15</xdr:row>
      <xdr:rowOff>141588</xdr:rowOff>
    </xdr:from>
    <xdr:to>
      <xdr:col>2</xdr:col>
      <xdr:colOff>469814</xdr:colOff>
      <xdr:row>16</xdr:row>
      <xdr:rowOff>160894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FD0EF960-2F30-4BCE-A6CB-8E420289B783}"/>
            </a:ext>
          </a:extLst>
        </xdr:cNvPr>
        <xdr:cNvCxnSpPr>
          <a:stCxn id="6" idx="0"/>
          <a:endCxn id="4" idx="4"/>
        </xdr:cNvCxnSpPr>
      </xdr:nvCxnSpPr>
      <xdr:spPr>
        <a:xfrm flipV="1">
          <a:off x="1460930" y="3134240"/>
          <a:ext cx="1435185" cy="218816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38615</xdr:colOff>
      <xdr:row>19</xdr:row>
      <xdr:rowOff>173766</xdr:rowOff>
    </xdr:from>
    <xdr:to>
      <xdr:col>2</xdr:col>
      <xdr:colOff>855963</xdr:colOff>
      <xdr:row>22</xdr:row>
      <xdr:rowOff>38615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51FDF4F6-F2BF-49A2-AB9C-6C487DC9D83D}"/>
            </a:ext>
          </a:extLst>
        </xdr:cNvPr>
        <xdr:cNvCxnSpPr>
          <a:stCxn id="9" idx="0"/>
          <a:endCxn id="7" idx="4"/>
        </xdr:cNvCxnSpPr>
      </xdr:nvCxnSpPr>
      <xdr:spPr>
        <a:xfrm flipV="1">
          <a:off x="2464916" y="3964459"/>
          <a:ext cx="817348" cy="463379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467756</xdr:colOff>
      <xdr:row>15</xdr:row>
      <xdr:rowOff>186639</xdr:rowOff>
    </xdr:from>
    <xdr:to>
      <xdr:col>4</xdr:col>
      <xdr:colOff>778731</xdr:colOff>
      <xdr:row>18</xdr:row>
      <xdr:rowOff>186638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B936D844-1051-4C43-B311-CD01D12647DE}"/>
            </a:ext>
          </a:extLst>
        </xdr:cNvPr>
        <xdr:cNvCxnSpPr>
          <a:stCxn id="8" idx="0"/>
          <a:endCxn id="5" idx="4"/>
        </xdr:cNvCxnSpPr>
      </xdr:nvCxnSpPr>
      <xdr:spPr>
        <a:xfrm flipH="1" flipV="1">
          <a:off x="4779749" y="3179291"/>
          <a:ext cx="310975" cy="598529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751702</xdr:colOff>
      <xdr:row>25</xdr:row>
      <xdr:rowOff>76460</xdr:rowOff>
    </xdr:from>
    <xdr:to>
      <xdr:col>8</xdr:col>
      <xdr:colOff>785169</xdr:colOff>
      <xdr:row>39</xdr:row>
      <xdr:rowOff>26518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DCD3B87E-F2C5-20F0-7E32-D642826D1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289611</xdr:colOff>
      <xdr:row>25</xdr:row>
      <xdr:rowOff>148023</xdr:rowOff>
    </xdr:from>
    <xdr:to>
      <xdr:col>15</xdr:col>
      <xdr:colOff>258721</xdr:colOff>
      <xdr:row>39</xdr:row>
      <xdr:rowOff>98081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D6D8837E-A9A6-4F3E-80DE-D70AC3B4A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tabSelected="1" topLeftCell="A21" zoomScale="148" zoomScaleNormal="85" workbookViewId="0">
      <selection activeCell="H45" sqref="H45"/>
    </sheetView>
  </sheetViews>
  <sheetFormatPr defaultRowHeight="15.75" x14ac:dyDescent="0.25"/>
  <cols>
    <col min="1" max="1" width="22" style="1" bestFit="1" customWidth="1"/>
    <col min="2" max="2" width="14.42578125" style="1" bestFit="1" customWidth="1"/>
    <col min="3" max="3" width="13.85546875" style="1" customWidth="1"/>
    <col min="4" max="4" width="14.42578125" style="1" bestFit="1" customWidth="1"/>
    <col min="5" max="5" width="17.5703125" style="1" customWidth="1"/>
    <col min="6" max="6" width="14" style="1" customWidth="1"/>
    <col min="7" max="7" width="13.140625" style="1" customWidth="1"/>
    <col min="8" max="8" width="13.28515625" style="1" customWidth="1"/>
    <col min="9" max="9" width="15.28515625" style="1" customWidth="1"/>
    <col min="10" max="16384" width="9.140625" style="1"/>
  </cols>
  <sheetData>
    <row r="1" spans="1:5" x14ac:dyDescent="0.25">
      <c r="A1" s="6" t="s">
        <v>3</v>
      </c>
    </row>
    <row r="3" spans="1:5" x14ac:dyDescent="0.25">
      <c r="A3" s="1" t="s">
        <v>1</v>
      </c>
      <c r="B3" s="2">
        <v>0.65</v>
      </c>
      <c r="D3" s="1" t="s">
        <v>10</v>
      </c>
      <c r="E3" s="1">
        <v>12000</v>
      </c>
    </row>
    <row r="4" spans="1:5" x14ac:dyDescent="0.25">
      <c r="B4" s="2"/>
    </row>
    <row r="5" spans="1:5" x14ac:dyDescent="0.25">
      <c r="A5" s="1" t="s">
        <v>0</v>
      </c>
      <c r="B5" s="2">
        <v>10000</v>
      </c>
    </row>
    <row r="6" spans="1:5" x14ac:dyDescent="0.25">
      <c r="B6" s="2"/>
    </row>
    <row r="7" spans="1:5" x14ac:dyDescent="0.25">
      <c r="A7" s="1" t="s">
        <v>2</v>
      </c>
      <c r="B7" s="2">
        <v>0.15</v>
      </c>
    </row>
    <row r="8" spans="1:5" x14ac:dyDescent="0.25">
      <c r="B8" s="2"/>
    </row>
    <row r="9" spans="1:5" x14ac:dyDescent="0.25">
      <c r="A9" s="1" t="s">
        <v>4</v>
      </c>
      <c r="B9" s="2">
        <v>0.1</v>
      </c>
    </row>
    <row r="11" spans="1:5" x14ac:dyDescent="0.25">
      <c r="A11" s="1" t="s">
        <v>5</v>
      </c>
    </row>
    <row r="12" spans="1:5" x14ac:dyDescent="0.25">
      <c r="A12" s="3"/>
    </row>
    <row r="14" spans="1:5" x14ac:dyDescent="0.25">
      <c r="A14" s="4"/>
      <c r="B14" s="4"/>
    </row>
    <row r="16" spans="1:5" x14ac:dyDescent="0.25">
      <c r="A16" s="4"/>
      <c r="B16" s="5"/>
    </row>
    <row r="18" spans="1:2" x14ac:dyDescent="0.25">
      <c r="A18" s="4"/>
      <c r="B18" s="5"/>
    </row>
    <row r="19" spans="1:2" x14ac:dyDescent="0.25">
      <c r="A19" s="4"/>
      <c r="B19" s="5"/>
    </row>
    <row r="20" spans="1:2" x14ac:dyDescent="0.25">
      <c r="A20" s="4"/>
      <c r="B20" s="5"/>
    </row>
    <row r="21" spans="1:2" x14ac:dyDescent="0.25">
      <c r="A21" s="4"/>
      <c r="B21" s="5"/>
    </row>
    <row r="23" spans="1:2" x14ac:dyDescent="0.25">
      <c r="A23" s="4"/>
      <c r="B23" s="5"/>
    </row>
    <row r="28" spans="1:2" x14ac:dyDescent="0.25">
      <c r="A28" s="1" t="s">
        <v>6</v>
      </c>
    </row>
    <row r="29" spans="1:2" x14ac:dyDescent="0.25">
      <c r="A29" s="1" t="s">
        <v>9</v>
      </c>
    </row>
    <row r="30" spans="1:2" x14ac:dyDescent="0.25">
      <c r="A30" s="1" t="s">
        <v>7</v>
      </c>
    </row>
    <row r="32" spans="1:2" x14ac:dyDescent="0.25">
      <c r="A32" s="1" t="s">
        <v>8</v>
      </c>
    </row>
    <row r="33" spans="1:5" x14ac:dyDescent="0.25">
      <c r="A33" s="2" t="s">
        <v>11</v>
      </c>
    </row>
    <row r="35" spans="1:5" x14ac:dyDescent="0.25">
      <c r="A35" s="1" t="s">
        <v>12</v>
      </c>
      <c r="E35" s="2"/>
    </row>
    <row r="36" spans="1:5" x14ac:dyDescent="0.25">
      <c r="A36" s="2">
        <f>((B3*E3)-(((B7+B9)*E3))-B5)</f>
        <v>-5200</v>
      </c>
      <c r="E36" s="2"/>
    </row>
    <row r="37" spans="1:5" x14ac:dyDescent="0.25">
      <c r="E37" s="2"/>
    </row>
    <row r="38" spans="1:5" x14ac:dyDescent="0.25">
      <c r="E38" s="2"/>
    </row>
    <row r="39" spans="1:5" x14ac:dyDescent="0.25">
      <c r="A39" s="1" t="s">
        <v>13</v>
      </c>
    </row>
    <row r="40" spans="1:5" x14ac:dyDescent="0.25">
      <c r="A40" s="1" t="s">
        <v>14</v>
      </c>
      <c r="B40" s="1" t="s">
        <v>15</v>
      </c>
      <c r="C40" s="1" t="s">
        <v>16</v>
      </c>
      <c r="D40" s="1" t="s">
        <v>17</v>
      </c>
    </row>
    <row r="41" spans="1:5" x14ac:dyDescent="0.25">
      <c r="A41" s="1">
        <v>0</v>
      </c>
      <c r="B41" s="2">
        <f>A41*$B$3</f>
        <v>0</v>
      </c>
      <c r="C41" s="2">
        <f>((($B$7+$B$9)*A41)+$B$5)</f>
        <v>10000</v>
      </c>
      <c r="D41" s="2">
        <f>B41-C41</f>
        <v>-10000</v>
      </c>
      <c r="E41" s="1">
        <v>16250</v>
      </c>
    </row>
    <row r="42" spans="1:5" x14ac:dyDescent="0.25">
      <c r="A42" s="1">
        <v>5000</v>
      </c>
      <c r="B42" s="2">
        <f t="shared" ref="B42:B49" si="0">A42*$B$3</f>
        <v>3250</v>
      </c>
      <c r="C42" s="2">
        <f t="shared" ref="C41:E49" si="1">((($B$7+$B$9)*A42)+$B$5)</f>
        <v>11250</v>
      </c>
      <c r="D42" s="2">
        <f t="shared" ref="D42:D47" si="2">B42-C42</f>
        <v>-8000</v>
      </c>
      <c r="E42" s="1">
        <v>16250</v>
      </c>
    </row>
    <row r="43" spans="1:5" x14ac:dyDescent="0.25">
      <c r="A43" s="1">
        <v>10000</v>
      </c>
      <c r="B43" s="2">
        <f t="shared" si="0"/>
        <v>6500</v>
      </c>
      <c r="C43" s="2">
        <f t="shared" si="1"/>
        <v>12500</v>
      </c>
      <c r="D43" s="2">
        <f t="shared" si="2"/>
        <v>-6000</v>
      </c>
      <c r="E43" s="1">
        <v>16250</v>
      </c>
    </row>
    <row r="44" spans="1:5" x14ac:dyDescent="0.25">
      <c r="A44" s="1">
        <v>15000</v>
      </c>
      <c r="B44" s="2">
        <f t="shared" si="0"/>
        <v>9750</v>
      </c>
      <c r="C44" s="2">
        <f t="shared" si="1"/>
        <v>13750</v>
      </c>
      <c r="D44" s="2">
        <f t="shared" si="2"/>
        <v>-4000</v>
      </c>
      <c r="E44" s="1">
        <v>16250</v>
      </c>
    </row>
    <row r="45" spans="1:5" x14ac:dyDescent="0.25">
      <c r="A45" s="1">
        <v>20000</v>
      </c>
      <c r="B45" s="2">
        <f t="shared" si="0"/>
        <v>13000</v>
      </c>
      <c r="C45" s="2">
        <f t="shared" si="1"/>
        <v>15000</v>
      </c>
      <c r="D45" s="2">
        <f t="shared" si="2"/>
        <v>-2000</v>
      </c>
      <c r="E45" s="1">
        <v>16250</v>
      </c>
    </row>
    <row r="46" spans="1:5" x14ac:dyDescent="0.25">
      <c r="A46" s="1">
        <v>25000</v>
      </c>
      <c r="B46" s="2">
        <f t="shared" si="0"/>
        <v>16250</v>
      </c>
      <c r="C46" s="2">
        <f t="shared" si="1"/>
        <v>16250</v>
      </c>
      <c r="D46" s="2">
        <f t="shared" si="2"/>
        <v>0</v>
      </c>
      <c r="E46" s="1">
        <v>16250</v>
      </c>
    </row>
    <row r="47" spans="1:5" x14ac:dyDescent="0.25">
      <c r="A47" s="1">
        <v>30000</v>
      </c>
      <c r="B47" s="2">
        <f t="shared" si="0"/>
        <v>19500</v>
      </c>
      <c r="C47" s="2">
        <f t="shared" si="1"/>
        <v>17500</v>
      </c>
      <c r="D47" s="2">
        <f t="shared" si="2"/>
        <v>2000</v>
      </c>
      <c r="E47" s="1">
        <v>16250</v>
      </c>
    </row>
    <row r="48" spans="1:5" x14ac:dyDescent="0.25">
      <c r="B48" s="2"/>
      <c r="C48" s="2"/>
    </row>
    <row r="49" spans="1:3" x14ac:dyDescent="0.25">
      <c r="A49" s="1" t="s">
        <v>18</v>
      </c>
      <c r="B49" s="2"/>
      <c r="C49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University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D Camm</dc:creator>
  <cp:lastModifiedBy>Trevor Wong</cp:lastModifiedBy>
  <dcterms:created xsi:type="dcterms:W3CDTF">2008-02-12T22:08:01Z</dcterms:created>
  <dcterms:modified xsi:type="dcterms:W3CDTF">2024-02-03T18:42:29Z</dcterms:modified>
</cp:coreProperties>
</file>