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gramming\Python Projects\APFCU JV Script\"/>
    </mc:Choice>
  </mc:AlternateContent>
  <xr:revisionPtr revIDLastSave="0" documentId="13_ncr:1_{07D4A9AB-544B-4F62-A434-98B73CA396E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RB" sheetId="1" r:id="rId1"/>
    <sheet name="JV" sheetId="2" r:id="rId2"/>
    <sheet name="for CSV" sheetId="3" r:id="rId3"/>
  </sheets>
  <externalReferences>
    <externalReference r:id="rId4"/>
  </externalReferences>
  <definedNames>
    <definedName name="_xlnm.Print_Area" localSheetId="2">'for CSV'!$A$1:$C$120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7" i="2" l="1"/>
  <c r="E8" i="2"/>
  <c r="F130" i="2" l="1"/>
  <c r="F129" i="2"/>
  <c r="F128" i="2"/>
  <c r="E113" i="2" l="1"/>
  <c r="E112" i="2"/>
  <c r="E111" i="2"/>
  <c r="E110" i="2"/>
  <c r="E109" i="2"/>
  <c r="E108" i="2"/>
  <c r="E71" i="2"/>
  <c r="E70" i="2"/>
  <c r="A1" i="3" l="1"/>
  <c r="C1" i="3"/>
  <c r="A2" i="3"/>
  <c r="C2" i="3"/>
  <c r="A3" i="3"/>
  <c r="C3" i="3"/>
  <c r="A4" i="3"/>
  <c r="C4" i="3"/>
  <c r="A5" i="3"/>
  <c r="C5" i="3"/>
  <c r="A6" i="3"/>
  <c r="C6" i="3"/>
  <c r="A7" i="3"/>
  <c r="C7" i="3"/>
  <c r="C8" i="3"/>
  <c r="A9" i="3"/>
  <c r="C9" i="3"/>
  <c r="A10" i="3"/>
  <c r="C10" i="3"/>
  <c r="B17" i="3"/>
  <c r="B18" i="3"/>
  <c r="C19" i="3"/>
  <c r="A20" i="3"/>
  <c r="C20" i="3"/>
  <c r="A21" i="3"/>
  <c r="C21" i="3"/>
  <c r="A22" i="3"/>
  <c r="C22" i="3"/>
  <c r="A23" i="3"/>
  <c r="C23" i="3"/>
  <c r="A24" i="3"/>
  <c r="C24" i="3"/>
  <c r="A25" i="3"/>
  <c r="C25" i="3"/>
  <c r="A26" i="3"/>
  <c r="C26" i="3"/>
  <c r="C27" i="3"/>
  <c r="A28" i="3"/>
  <c r="C28" i="3"/>
  <c r="A29" i="3"/>
  <c r="C29" i="3"/>
  <c r="A30" i="3"/>
  <c r="C30" i="3"/>
  <c r="A31" i="3"/>
  <c r="C31" i="3"/>
  <c r="A32" i="3"/>
  <c r="C32" i="3"/>
  <c r="A33" i="3"/>
  <c r="C33" i="3"/>
  <c r="A34" i="3"/>
  <c r="C34" i="3"/>
  <c r="C35" i="3"/>
  <c r="C36" i="3"/>
  <c r="A37" i="3"/>
  <c r="C37" i="3"/>
  <c r="A38" i="3"/>
  <c r="C38" i="3"/>
  <c r="C39" i="3"/>
  <c r="A40" i="3"/>
  <c r="C40" i="3"/>
  <c r="A41" i="3"/>
  <c r="C41" i="3"/>
  <c r="C42" i="3"/>
  <c r="C43" i="3"/>
  <c r="C44" i="3"/>
  <c r="C45" i="3"/>
  <c r="C46" i="3"/>
  <c r="C47" i="3"/>
  <c r="A48" i="3"/>
  <c r="C48" i="3"/>
  <c r="A49" i="3"/>
  <c r="C49" i="3"/>
  <c r="A50" i="3"/>
  <c r="C50" i="3"/>
  <c r="A51" i="3"/>
  <c r="C51" i="3"/>
  <c r="A52" i="3"/>
  <c r="C52" i="3"/>
  <c r="A53" i="3"/>
  <c r="C53" i="3"/>
  <c r="A54" i="3"/>
  <c r="C54" i="3"/>
  <c r="A55" i="3"/>
  <c r="C55" i="3"/>
  <c r="A56" i="3"/>
  <c r="C56" i="3"/>
  <c r="A57" i="3"/>
  <c r="C57" i="3"/>
  <c r="A58" i="3"/>
  <c r="C58" i="3"/>
  <c r="A59" i="3"/>
  <c r="C59" i="3"/>
  <c r="C60" i="3"/>
  <c r="A61" i="3"/>
  <c r="C61" i="3"/>
  <c r="A62" i="3"/>
  <c r="C62" i="3"/>
  <c r="A63" i="3"/>
  <c r="C63" i="3"/>
  <c r="A64" i="3"/>
  <c r="C64" i="3"/>
  <c r="A65" i="3"/>
  <c r="C65" i="3"/>
  <c r="A66" i="3"/>
  <c r="C66" i="3"/>
  <c r="A67" i="3"/>
  <c r="C67" i="3"/>
  <c r="C68" i="3"/>
  <c r="A69" i="3"/>
  <c r="C69" i="3"/>
  <c r="A70" i="3"/>
  <c r="C70" i="3"/>
  <c r="A71" i="3"/>
  <c r="C71" i="3"/>
  <c r="A72" i="3"/>
  <c r="C72" i="3"/>
  <c r="A73" i="3"/>
  <c r="C73" i="3"/>
  <c r="A74" i="3"/>
  <c r="C74" i="3"/>
  <c r="A75" i="3"/>
  <c r="C75" i="3"/>
  <c r="C76" i="3"/>
  <c r="A77" i="3"/>
  <c r="C77" i="3"/>
  <c r="A78" i="3"/>
  <c r="C78" i="3"/>
  <c r="A79" i="3"/>
  <c r="C79" i="3"/>
  <c r="A80" i="3"/>
  <c r="C80" i="3"/>
  <c r="A81" i="3"/>
  <c r="C81" i="3"/>
  <c r="A82" i="3"/>
  <c r="C82" i="3"/>
  <c r="A83" i="3"/>
  <c r="C83" i="3"/>
  <c r="A84" i="3"/>
  <c r="C84" i="3"/>
  <c r="A85" i="3"/>
  <c r="C85" i="3"/>
  <c r="A86" i="3"/>
  <c r="C86" i="3"/>
  <c r="A87" i="3"/>
  <c r="C87" i="3"/>
  <c r="A88" i="3"/>
  <c r="C88" i="3"/>
  <c r="C89" i="3"/>
  <c r="A90" i="3"/>
  <c r="C90" i="3"/>
  <c r="A91" i="3"/>
  <c r="C91" i="3"/>
  <c r="A92" i="3"/>
  <c r="C92" i="3"/>
  <c r="A93" i="3"/>
  <c r="C93" i="3"/>
  <c r="A94" i="3"/>
  <c r="C94" i="3"/>
  <c r="A95" i="3"/>
  <c r="C95" i="3"/>
  <c r="A96" i="3"/>
  <c r="C96" i="3"/>
  <c r="C97" i="3"/>
  <c r="A98" i="3"/>
  <c r="A99" i="3"/>
  <c r="A100" i="3"/>
  <c r="A101" i="3"/>
  <c r="A102" i="3"/>
  <c r="A103" i="3"/>
  <c r="A104" i="3"/>
  <c r="A106" i="3"/>
  <c r="C106" i="3"/>
  <c r="A107" i="3"/>
  <c r="C107" i="3"/>
  <c r="A108" i="3"/>
  <c r="C108" i="3"/>
  <c r="A109" i="3"/>
  <c r="C109" i="3"/>
  <c r="A110" i="3"/>
  <c r="C110" i="3"/>
  <c r="A111" i="3"/>
  <c r="C111" i="3"/>
  <c r="A112" i="3"/>
  <c r="C112" i="3"/>
  <c r="A113" i="3"/>
  <c r="B113" i="3"/>
  <c r="C113" i="3"/>
  <c r="A114" i="3"/>
  <c r="C114" i="3"/>
  <c r="A115" i="3"/>
  <c r="C115" i="3"/>
  <c r="A116" i="3"/>
  <c r="C116" i="3"/>
  <c r="A117" i="3"/>
  <c r="C117" i="3"/>
  <c r="A118" i="3"/>
  <c r="C118" i="3"/>
  <c r="A119" i="3"/>
  <c r="C119" i="3"/>
  <c r="A120" i="3"/>
  <c r="C120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F46" i="2" l="1"/>
  <c r="B46" i="3" s="1"/>
  <c r="F45" i="2"/>
  <c r="B45" i="3" s="1"/>
  <c r="F44" i="2"/>
  <c r="B44" i="3" s="1"/>
  <c r="F43" i="2"/>
  <c r="B43" i="3" s="1"/>
  <c r="F42" i="2"/>
  <c r="B42" i="3" s="1"/>
  <c r="F41" i="2"/>
  <c r="B41" i="3" s="1"/>
  <c r="F25" i="2"/>
  <c r="B25" i="3" s="1"/>
  <c r="F24" i="2"/>
  <c r="B24" i="3" s="1"/>
  <c r="B120" i="3"/>
  <c r="B119" i="3"/>
  <c r="B118" i="3"/>
  <c r="F127" i="2"/>
  <c r="B117" i="3" s="1"/>
  <c r="F126" i="2"/>
  <c r="F125" i="2"/>
  <c r="F104" i="2"/>
  <c r="F103" i="2"/>
  <c r="F102" i="2"/>
  <c r="F101" i="2"/>
  <c r="F100" i="2"/>
  <c r="F99" i="2"/>
  <c r="F96" i="2"/>
  <c r="F95" i="2"/>
  <c r="F94" i="2"/>
  <c r="F93" i="2"/>
  <c r="F92" i="2"/>
  <c r="F91" i="2"/>
  <c r="F88" i="2"/>
  <c r="F86" i="2"/>
  <c r="F84" i="2"/>
  <c r="F82" i="2"/>
  <c r="F80" i="2"/>
  <c r="F78" i="2"/>
  <c r="F68" i="2"/>
  <c r="B67" i="3" s="1"/>
  <c r="F67" i="2"/>
  <c r="B66" i="3" s="1"/>
  <c r="F66" i="2"/>
  <c r="B65" i="3" s="1"/>
  <c r="F65" i="2"/>
  <c r="B64" i="3" s="1"/>
  <c r="F64" i="2"/>
  <c r="B63" i="3" s="1"/>
  <c r="F63" i="2"/>
  <c r="B62" i="3" s="1"/>
  <c r="F59" i="2"/>
  <c r="F57" i="2"/>
  <c r="F55" i="2"/>
  <c r="F53" i="2"/>
  <c r="F51" i="2"/>
  <c r="F49" i="2"/>
  <c r="F26" i="2"/>
  <c r="F23" i="2"/>
  <c r="B23" i="3" s="1"/>
  <c r="F22" i="2"/>
  <c r="B22" i="3" s="1"/>
  <c r="F21" i="2"/>
  <c r="B21" i="3" s="1"/>
  <c r="B6" i="3"/>
  <c r="E7" i="2"/>
  <c r="B5" i="3" s="1"/>
  <c r="E6" i="2"/>
  <c r="B4" i="3" s="1"/>
  <c r="F121" i="2"/>
  <c r="F120" i="2"/>
  <c r="E121" i="2"/>
  <c r="B111" i="3" s="1"/>
  <c r="E120" i="2"/>
  <c r="B110" i="3" s="1"/>
  <c r="E119" i="2"/>
  <c r="B109" i="3" s="1"/>
  <c r="B100" i="3"/>
  <c r="B99" i="3"/>
  <c r="B98" i="3"/>
  <c r="E104" i="2"/>
  <c r="E103" i="2"/>
  <c r="E102" i="2"/>
  <c r="E101" i="2"/>
  <c r="E100" i="2"/>
  <c r="E99" i="2"/>
  <c r="E96" i="2"/>
  <c r="E95" i="2"/>
  <c r="E94" i="2"/>
  <c r="E93" i="2"/>
  <c r="E92" i="2"/>
  <c r="E91" i="2"/>
  <c r="E88" i="2"/>
  <c r="E86" i="2"/>
  <c r="E84" i="2"/>
  <c r="E82" i="2"/>
  <c r="E80" i="2"/>
  <c r="E78" i="2"/>
  <c r="E75" i="2"/>
  <c r="E74" i="2"/>
  <c r="E73" i="2"/>
  <c r="E72" i="2"/>
  <c r="E68" i="2"/>
  <c r="E67" i="2"/>
  <c r="E66" i="2"/>
  <c r="E65" i="2"/>
  <c r="E64" i="2"/>
  <c r="E63" i="2"/>
  <c r="E59" i="2"/>
  <c r="E57" i="2"/>
  <c r="E55" i="2"/>
  <c r="E53" i="2"/>
  <c r="E51" i="2"/>
  <c r="E49" i="2"/>
  <c r="E26" i="2"/>
  <c r="E5" i="2"/>
  <c r="B3" i="3" s="1"/>
  <c r="E4" i="2"/>
  <c r="B2" i="3" s="1"/>
  <c r="E3" i="2"/>
  <c r="B1" i="3" s="1"/>
  <c r="E124" i="2" l="1"/>
  <c r="B101" i="3"/>
  <c r="B69" i="3"/>
  <c r="B54" i="3"/>
  <c r="B56" i="3"/>
  <c r="B102" i="3"/>
  <c r="B58" i="3"/>
  <c r="B103" i="3"/>
  <c r="B71" i="3"/>
  <c r="B77" i="3"/>
  <c r="B78" i="3" s="1"/>
  <c r="B72" i="3"/>
  <c r="B85" i="3"/>
  <c r="B86" i="3" s="1"/>
  <c r="B73" i="3"/>
  <c r="B115" i="3"/>
  <c r="B87" i="3"/>
  <c r="B88" i="3" s="1"/>
  <c r="B48" i="3"/>
  <c r="B83" i="3"/>
  <c r="B84" i="3" s="1"/>
  <c r="B74" i="3"/>
  <c r="B79" i="3"/>
  <c r="B80" i="3" s="1"/>
  <c r="B81" i="3"/>
  <c r="B82" i="3" s="1"/>
  <c r="B116" i="3"/>
  <c r="B70" i="3"/>
  <c r="B26" i="3"/>
  <c r="B50" i="3"/>
  <c r="B52" i="3"/>
  <c r="E20" i="2"/>
  <c r="B20" i="3" s="1"/>
  <c r="B107" i="3"/>
  <c r="E116" i="2"/>
  <c r="B106" i="3" s="1"/>
  <c r="E118" i="2"/>
  <c r="B108" i="3" s="1"/>
  <c r="B75" i="3" l="1"/>
  <c r="L88" i="2"/>
  <c r="E105" i="2" l="1"/>
  <c r="E97" i="2"/>
  <c r="E60" i="2" l="1"/>
  <c r="E58" i="2"/>
  <c r="E56" i="2"/>
  <c r="E50" i="2" l="1"/>
  <c r="F52" i="2"/>
  <c r="E52" i="2"/>
  <c r="F54" i="2"/>
  <c r="E54" i="2"/>
  <c r="F56" i="2"/>
  <c r="B55" i="3" s="1"/>
  <c r="F58" i="2"/>
  <c r="B57" i="3" s="1"/>
  <c r="F60" i="2"/>
  <c r="B59" i="3" s="1"/>
  <c r="F62" i="2"/>
  <c r="F76" i="2"/>
  <c r="B51" i="3" l="1"/>
  <c r="B53" i="3"/>
  <c r="F50" i="2"/>
  <c r="B49" i="3" s="1"/>
  <c r="F9" i="2"/>
  <c r="B7" i="3" s="1"/>
  <c r="G26" i="2"/>
  <c r="E62" i="2"/>
  <c r="B61" i="3" s="1"/>
  <c r="B114" i="3" l="1"/>
  <c r="E85" i="2" l="1"/>
  <c r="F85" i="2"/>
  <c r="F122" i="2" l="1"/>
  <c r="B112" i="3" s="1"/>
  <c r="E87" i="2"/>
  <c r="F87" i="2"/>
  <c r="F32" i="2"/>
  <c r="E89" i="2"/>
  <c r="F89" i="2"/>
  <c r="F105" i="2"/>
  <c r="F97" i="2"/>
  <c r="F114" i="2" l="1"/>
  <c r="B104" i="3" s="1"/>
  <c r="E32" i="2"/>
  <c r="B32" i="3" s="1"/>
  <c r="F31" i="2" l="1"/>
  <c r="E31" i="2"/>
  <c r="B31" i="3" s="1"/>
  <c r="F33" i="2" l="1"/>
  <c r="F15" i="2" l="1"/>
  <c r="B13" i="3" s="1"/>
  <c r="F18" i="2" l="1"/>
  <c r="B16" i="3" s="1"/>
  <c r="E40" i="2" l="1"/>
  <c r="B40" i="3" s="1"/>
  <c r="G46" i="2" l="1"/>
  <c r="E37" i="2"/>
  <c r="B37" i="3" s="1"/>
  <c r="G1" i="2"/>
  <c r="E33" i="2" l="1"/>
  <c r="B33" i="3" s="1"/>
  <c r="F81" i="2"/>
  <c r="F79" i="2"/>
  <c r="F83" i="2"/>
  <c r="E28" i="2"/>
  <c r="B28" i="3" s="1"/>
  <c r="E29" i="2"/>
  <c r="B29" i="3" s="1"/>
  <c r="E30" i="2"/>
  <c r="B30" i="3" s="1"/>
  <c r="E81" i="2"/>
  <c r="E79" i="2"/>
  <c r="E83" i="2"/>
  <c r="F38" i="2"/>
  <c r="B38" i="3" s="1"/>
  <c r="F34" i="2" l="1"/>
  <c r="B34" i="3" s="1"/>
  <c r="F12" i="2"/>
  <c r="B10" i="3" s="1"/>
  <c r="F16" i="2"/>
  <c r="B14" i="3" s="1"/>
  <c r="F13" i="2"/>
  <c r="B11" i="3" s="1"/>
  <c r="F17" i="2"/>
  <c r="B15" i="3" s="1"/>
  <c r="F14" i="2"/>
  <c r="B12" i="3" s="1"/>
  <c r="G9" i="2" l="1"/>
  <c r="E11" i="2"/>
  <c r="B9" i="3" s="1"/>
  <c r="B121" i="3" s="1"/>
  <c r="G34" i="2"/>
  <c r="F132" i="2"/>
  <c r="E132" i="2" l="1"/>
  <c r="G132" i="2" s="1"/>
  <c r="G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Faith Goto</author>
  </authors>
  <commentList>
    <comment ref="F2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Faith Goto: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0" shapeId="0" xr:uid="{3A6080B3-EBB5-4135-9B68-44CB53A6A87F}">
      <text>
        <r>
          <rPr>
            <b/>
            <sz val="9"/>
            <color indexed="81"/>
            <rFont val="Tahoma"/>
            <family val="2"/>
          </rPr>
          <t>Faith Goto: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Faith Goto:</t>
        </r>
        <r>
          <rPr>
            <sz val="9"/>
            <color indexed="81"/>
            <rFont val="Tahoma"/>
            <family val="2"/>
          </rPr>
          <t xml:space="preserve">
Gold</t>
        </r>
      </text>
    </comment>
    <comment ref="A7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Faith Goto:</t>
        </r>
        <r>
          <rPr>
            <sz val="9"/>
            <color indexed="81"/>
            <rFont val="Tahoma"/>
            <family val="2"/>
          </rPr>
          <t xml:space="preserve">
Share Secured</t>
        </r>
      </text>
    </comment>
    <comment ref="E88" authorId="0" shapeId="0" xr:uid="{2BFC811A-7999-4303-B2A4-A854E9B2BA7E}">
      <text>
        <r>
          <rPr>
            <b/>
            <sz val="9"/>
            <color indexed="81"/>
            <rFont val="Tahoma"/>
            <family val="2"/>
          </rPr>
          <t>Faith Goto: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<sst xmlns="http://schemas.openxmlformats.org/spreadsheetml/2006/main" count="374" uniqueCount="28">
  <si>
    <t>Debit</t>
  </si>
  <si>
    <t>Credit</t>
  </si>
  <si>
    <t>FM Date</t>
  </si>
  <si>
    <t>Non-Settlement Items</t>
  </si>
  <si>
    <t>VANTIV TRB Report</t>
  </si>
  <si>
    <t>GL Account</t>
  </si>
  <si>
    <t>Branch</t>
  </si>
  <si>
    <t>Dept</t>
  </si>
  <si>
    <t>TRB - Net Retail Sales and Cash</t>
  </si>
  <si>
    <t>TRB - Payment posted to cardholders</t>
  </si>
  <si>
    <t>TRB - Remote Payments</t>
  </si>
  <si>
    <t>TRB - Adjustment - NonSettlement</t>
  </si>
  <si>
    <t>TRB - Rebates Paid</t>
  </si>
  <si>
    <t>TRB - Credit Life Premiums/Adjustments</t>
  </si>
  <si>
    <t>TRB - Interest Income</t>
  </si>
  <si>
    <t>TRB - Cash Advance Fees</t>
  </si>
  <si>
    <t>0120</t>
  </si>
  <si>
    <t>0000</t>
  </si>
  <si>
    <t>apfcu:</t>
  </si>
  <si>
    <t>10073200000000000</t>
  </si>
  <si>
    <t>TRB - Chargeoff</t>
  </si>
  <si>
    <t>TRB - Late Fees</t>
  </si>
  <si>
    <t>TRB - Dynamic fees/Other Service Charges</t>
  </si>
  <si>
    <t>TRB - Annual Membership Fees</t>
  </si>
  <si>
    <t>fix formula</t>
  </si>
  <si>
    <t>classic</t>
  </si>
  <si>
    <t>gold</t>
  </si>
  <si>
    <t>secure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</si>
</sst>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10409]&quot;$&quot;#,##0.00"/>
    <numFmt numFmtId="165" formatCode="[$-10409]&quot;$&quot;#,##0.00;\-&quot;$&quot;#,##0.00;&quot;&quot;"/>
    <numFmt numFmtId="166" formatCode="[$-10409]m/d/yyyy"/>
    <numFmt numFmtId="167" formatCode="[$-10409]&quot;$&quot;#,##0.00;&quot;$&quot;\-#,##0.00;&quot;&quot;"/>
    <numFmt numFmtId="168" formatCode="[$-10409]#,##0;\-#,##0;&quot;&quot;"/>
    <numFmt numFmtId="169" formatCode="[$-10409]#,##0.00;\-#,##0.00;&quot;&quot;"/>
    <numFmt numFmtId="170" formatCode="[$-10409]#,##0;\(#,##0\);&quot;&quot;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70C0"/>
      <name val="Calibri"/>
      <family val="2"/>
      <scheme val="minor"/>
    </font>
    <font>
      <sz val="10"/>
      <name val="Arial"/>
      <family val="2"/>
    </font>
    <font>
      <b/>
      <sz val="11.95"/>
      <name val="Arial"/>
      <charset val="1"/>
    </font>
    <font>
      <sz val="11.95"/>
      <name val="Arial"/>
      <charset val="1"/>
    </font>
    <font>
      <sz val="10"/>
      <name val="Arial"/>
      <charset val="1"/>
    </font>
    <font>
      <b/>
      <sz val="11"/>
      <name val="Arial"/>
      <charset val="1"/>
    </font>
    <font>
      <b/>
      <sz val="10"/>
      <name val="Arial"/>
      <charset val="1"/>
    </font>
    <font>
      <sz val="1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9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8" fillId="0" borderId="0"/>
  </cellStyleXfs>
  <cellXfs count="63">
    <xf numFmtId="0" fontId="0" fillId="0" borderId="0" xfId="0"/>
    <xf numFmtId="0" fontId="0" fillId="0" borderId="0" xfId="0" applyFill="1"/>
    <xf numFmtId="14" fontId="0" fillId="0" borderId="0" xfId="0" applyNumberFormat="1" applyFill="1"/>
    <xf numFmtId="43" fontId="0" fillId="0" borderId="0" xfId="0" applyNumberFormat="1" applyFill="1"/>
    <xf numFmtId="43" fontId="2" fillId="0" borderId="0" xfId="1" applyFont="1" applyFill="1"/>
    <xf numFmtId="12" fontId="2" fillId="0" borderId="0" xfId="1" applyNumberFormat="1" applyFont="1" applyFill="1"/>
    <xf numFmtId="0" fontId="0" fillId="0" borderId="0" xfId="0" applyFill="1"/>
    <xf numFmtId="0" fontId="0" fillId="0" borderId="0" xfId="0" applyNumberFormat="1" applyFill="1"/>
    <xf numFmtId="0" fontId="0" fillId="0" borderId="0" xfId="0" quotePrefix="1" applyNumberFormat="1" applyFill="1"/>
    <xf numFmtId="0" fontId="0" fillId="0" borderId="0" xfId="0" quotePrefix="1"/>
    <xf numFmtId="0" fontId="0" fillId="0" borderId="0" xfId="0" quotePrefix="1" applyFill="1"/>
    <xf numFmtId="0" fontId="0" fillId="0" borderId="0" xfId="0" applyFill="1" applyAlignment="1">
      <alignment horizontal="right"/>
    </xf>
    <xf numFmtId="0" fontId="2" fillId="0" borderId="0" xfId="1" applyNumberFormat="1" applyFont="1" applyFill="1" applyAlignment="1">
      <alignment horizontal="left"/>
    </xf>
    <xf numFmtId="0" fontId="0" fillId="0" borderId="0" xfId="0" applyFill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0" fillId="0" borderId="0" xfId="0" applyFill="1"/>
    <xf numFmtId="0" fontId="2" fillId="0" borderId="1" xfId="0" applyFont="1" applyFill="1" applyBorder="1" applyAlignment="1" applyProtection="1">
      <alignment vertical="top" wrapText="1"/>
      <protection locked="0"/>
    </xf>
    <xf numFmtId="0" fontId="4" fillId="0" borderId="0" xfId="0" applyFont="1"/>
    <xf numFmtId="0" fontId="4" fillId="0" borderId="0" xfId="0" applyFont="1" applyFill="1"/>
    <xf numFmtId="0" fontId="4" fillId="0" borderId="0" xfId="0" applyNumberFormat="1" applyFont="1" applyFill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0" xfId="0" applyFont="1"/>
    <xf numFmtId="0" fontId="0" fillId="0" borderId="0" xfId="0" applyFont="1"/>
    <xf numFmtId="43" fontId="2" fillId="2" borderId="0" xfId="1" applyFont="1" applyFill="1"/>
    <xf numFmtId="43" fontId="0" fillId="2" borderId="0" xfId="0" applyNumberFormat="1" applyFill="1"/>
    <xf numFmtId="0" fontId="2" fillId="0" borderId="0" xfId="0" applyFont="1" applyFill="1"/>
    <xf numFmtId="0" fontId="13" fillId="0" borderId="0" xfId="0" applyFont="1" applyFill="1" applyAlignment="1" applyProtection="1">
      <alignment horizontal="right" vertical="top" wrapText="1" readingOrder="1"/>
      <protection locked="0"/>
    </xf>
    <xf numFmtId="0" fontId="2" fillId="0" borderId="0" xfId="0" applyFont="1" applyFill="1"/>
    <xf numFmtId="0" fontId="9" fillId="0" borderId="0" xfId="0" applyFont="1" applyFill="1" applyAlignment="1" applyProtection="1">
      <alignment horizontal="center" vertical="top" wrapText="1" readingOrder="1"/>
      <protection locked="0"/>
    </xf>
    <xf numFmtId="0" fontId="10" fillId="0" borderId="0" xfId="0" applyFont="1" applyFill="1" applyAlignment="1" applyProtection="1">
      <alignment horizontal="center" vertical="top" wrapText="1" readingOrder="1"/>
      <protection locked="0"/>
    </xf>
    <xf numFmtId="0" fontId="11" fillId="0" borderId="0" xfId="0" applyFont="1" applyFill="1" applyAlignment="1" applyProtection="1">
      <alignment horizontal="left" vertical="top" wrapText="1" readingOrder="1"/>
      <protection locked="0"/>
    </xf>
    <xf numFmtId="0" fontId="12" fillId="0" borderId="0" xfId="0" applyFont="1" applyFill="1" applyAlignment="1" applyProtection="1">
      <alignment vertical="top" wrapText="1" readingOrder="1"/>
      <protection locked="0"/>
    </xf>
    <xf numFmtId="164" fontId="13" fillId="0" borderId="0" xfId="0" applyNumberFormat="1" applyFont="1" applyFill="1" applyAlignment="1" applyProtection="1">
      <alignment vertical="top" wrapText="1" readingOrder="1"/>
      <protection locked="0"/>
    </xf>
    <xf numFmtId="0" fontId="14" fillId="0" borderId="0" xfId="0" applyFont="1" applyFill="1" applyAlignment="1" applyProtection="1">
      <alignment horizontal="right" vertical="top" wrapText="1" readingOrder="1"/>
      <protection locked="0"/>
    </xf>
    <xf numFmtId="166" fontId="11" fillId="0" borderId="0" xfId="0" applyNumberFormat="1" applyFont="1" applyFill="1" applyAlignment="1" applyProtection="1">
      <alignment horizontal="center" vertical="top" wrapText="1" readingOrder="1"/>
      <protection locked="0"/>
    </xf>
    <xf numFmtId="0" fontId="11" fillId="0" borderId="0" xfId="0" applyFont="1" applyFill="1" applyAlignment="1" applyProtection="1">
      <alignment vertical="top" wrapText="1" readingOrder="1"/>
      <protection locked="0"/>
    </xf>
    <xf numFmtId="167" fontId="11" fillId="0" borderId="0" xfId="0" applyNumberFormat="1" applyFont="1" applyFill="1" applyAlignment="1" applyProtection="1">
      <alignment vertical="top" wrapText="1" readingOrder="1"/>
      <protection locked="0"/>
    </xf>
    <xf numFmtId="168" fontId="11" fillId="0" borderId="0" xfId="0" applyNumberFormat="1" applyFont="1" applyFill="1" applyAlignment="1" applyProtection="1">
      <alignment vertical="top" wrapText="1" readingOrder="1"/>
      <protection locked="0"/>
    </xf>
    <xf numFmtId="165" fontId="11" fillId="0" borderId="0" xfId="0" applyNumberFormat="1" applyFont="1" applyFill="1" applyAlignment="1" applyProtection="1">
      <alignment vertical="top" wrapText="1" readingOrder="1"/>
      <protection locked="0"/>
    </xf>
    <xf numFmtId="168" fontId="11" fillId="0" borderId="3" xfId="0" applyNumberFormat="1" applyFont="1" applyFill="1" applyBorder="1" applyAlignment="1" applyProtection="1">
      <alignment vertical="top" wrapText="1" readingOrder="1"/>
      <protection locked="0"/>
    </xf>
    <xf numFmtId="0" fontId="2" fillId="0" borderId="3" xfId="0" applyFont="1" applyFill="1" applyBorder="1" applyAlignment="1" applyProtection="1">
      <alignment vertical="top" wrapText="1"/>
      <protection locked="0"/>
    </xf>
    <xf numFmtId="0" fontId="11" fillId="0" borderId="3" xfId="0" applyFont="1" applyFill="1" applyBorder="1" applyAlignment="1" applyProtection="1">
      <alignment horizontal="right" vertical="top" wrapText="1" readingOrder="1"/>
      <protection locked="0"/>
    </xf>
    <xf numFmtId="0" fontId="13" fillId="0" borderId="0" xfId="0" applyFont="1" applyFill="1" applyAlignment="1" applyProtection="1">
      <alignment vertical="top" wrapText="1" readingOrder="1"/>
      <protection locked="0"/>
    </xf>
    <xf numFmtId="168" fontId="11" fillId="0" borderId="2" xfId="0" applyNumberFormat="1" applyFont="1" applyFill="1" applyBorder="1" applyAlignment="1" applyProtection="1">
      <alignment vertical="top" wrapText="1" readingOrder="1"/>
      <protection locked="0"/>
    </xf>
    <xf numFmtId="0" fontId="2" fillId="0" borderId="2" xfId="0" applyFont="1" applyFill="1" applyBorder="1" applyAlignment="1" applyProtection="1">
      <alignment vertical="top" wrapText="1"/>
      <protection locked="0"/>
    </xf>
    <xf numFmtId="0" fontId="11" fillId="0" borderId="2" xfId="0" applyFont="1" applyFill="1" applyBorder="1" applyAlignment="1" applyProtection="1">
      <alignment horizontal="left" vertical="top" wrapText="1" readingOrder="1"/>
      <protection locked="0"/>
    </xf>
    <xf numFmtId="0" fontId="11" fillId="0" borderId="3" xfId="0" applyFont="1" applyFill="1" applyBorder="1" applyAlignment="1" applyProtection="1">
      <alignment vertical="top" wrapText="1" readingOrder="1"/>
      <protection locked="0"/>
    </xf>
    <xf numFmtId="167" fontId="11" fillId="0" borderId="3" xfId="0" applyNumberFormat="1" applyFont="1" applyFill="1" applyBorder="1" applyAlignment="1" applyProtection="1">
      <alignment vertical="top" wrapText="1" readingOrder="1"/>
      <protection locked="0"/>
    </xf>
    <xf numFmtId="0" fontId="11" fillId="0" borderId="2" xfId="0" applyFont="1" applyFill="1" applyBorder="1" applyAlignment="1" applyProtection="1">
      <alignment vertical="top" wrapText="1" readingOrder="1"/>
      <protection locked="0"/>
    </xf>
    <xf numFmtId="167" fontId="11" fillId="0" borderId="2" xfId="0" applyNumberFormat="1" applyFont="1" applyFill="1" applyBorder="1" applyAlignment="1" applyProtection="1">
      <alignment vertical="top" wrapText="1" readingOrder="1"/>
      <protection locked="0"/>
    </xf>
    <xf numFmtId="0" fontId="12" fillId="0" borderId="4" xfId="0" applyFont="1" applyFill="1" applyBorder="1" applyAlignment="1" applyProtection="1">
      <alignment vertical="top" wrapText="1" readingOrder="1"/>
      <protection locked="0"/>
    </xf>
    <xf numFmtId="169" fontId="11" fillId="0" borderId="3" xfId="0" applyNumberFormat="1" applyFont="1" applyFill="1" applyBorder="1" applyAlignment="1" applyProtection="1">
      <alignment vertical="top" wrapText="1" readingOrder="1"/>
      <protection locked="0"/>
    </xf>
    <xf numFmtId="0" fontId="13" fillId="0" borderId="3" xfId="0" applyFont="1" applyFill="1" applyBorder="1" applyAlignment="1" applyProtection="1">
      <alignment vertical="top" wrapText="1" readingOrder="1"/>
      <protection locked="0"/>
    </xf>
    <xf numFmtId="0" fontId="12" fillId="0" borderId="0" xfId="0" applyFont="1" applyFill="1" applyAlignment="1" applyProtection="1">
      <alignment wrapText="1" readingOrder="1"/>
      <protection locked="0"/>
    </xf>
    <xf numFmtId="0" fontId="13" fillId="0" borderId="4" xfId="0" applyFont="1" applyFill="1" applyBorder="1" applyAlignment="1" applyProtection="1">
      <alignment vertical="top" wrapText="1" readingOrder="1"/>
      <protection locked="0"/>
    </xf>
    <xf numFmtId="169" fontId="11" fillId="0" borderId="0" xfId="0" applyNumberFormat="1" applyFont="1" applyFill="1" applyAlignment="1" applyProtection="1">
      <alignment vertical="top" wrapText="1" readingOrder="1"/>
      <protection locked="0"/>
    </xf>
    <xf numFmtId="170" fontId="11" fillId="0" borderId="0" xfId="0" applyNumberFormat="1" applyFont="1" applyFill="1" applyAlignment="1" applyProtection="1">
      <alignment vertical="top" wrapText="1" readingOrder="1"/>
      <protection locked="0"/>
    </xf>
    <xf numFmtId="0" fontId="12" fillId="0" borderId="0" xfId="0" applyFont="1" applyFill="1" applyAlignment="1" applyProtection="1">
      <alignment horizontal="center" vertical="top" wrapText="1" readingOrder="1"/>
      <protection locked="0"/>
    </xf>
    <xf numFmtId="0" fontId="13" fillId="0" borderId="0" xfId="0" applyFont="1" applyFill="1" applyAlignment="1" applyProtection="1">
      <alignment horizontal="center" vertical="top" wrapText="1" readingOrder="1"/>
      <protection locked="0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B556DE0-ECD2-4599-B54D-D9352F31DF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144780</xdr:colOff>
      <xdr:row>1</xdr:row>
      <xdr:rowOff>160020</xdr:rowOff>
    </xdr:to>
    <xdr:pic>
      <xdr:nvPicPr>
        <xdr:cNvPr id="2" name="Picture 0" descr="Invalid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7620"/>
          <a:ext cx="14478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144780</xdr:colOff>
      <xdr:row>1</xdr:row>
      <xdr:rowOff>160020</xdr:rowOff>
    </xdr:to>
    <xdr:pic>
      <xdr:nvPicPr>
        <xdr:cNvPr id="3" name="Picture 0" descr="Invalid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7620"/>
          <a:ext cx="14478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144780</xdr:colOff>
      <xdr:row>1</xdr:row>
      <xdr:rowOff>160020</xdr:rowOff>
    </xdr:to>
    <xdr:pic>
      <xdr:nvPicPr>
        <xdr:cNvPr id="4" name="Picture 0" descr="Invalid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7620"/>
          <a:ext cx="14478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144780</xdr:colOff>
      <xdr:row>1</xdr:row>
      <xdr:rowOff>160020</xdr:rowOff>
    </xdr:to>
    <xdr:pic>
      <xdr:nvPicPr>
        <xdr:cNvPr id="5" name="Picture 0" descr="Invalid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7620"/>
          <a:ext cx="14478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" name="Picture 0" descr="Invalid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" name="Picture 0" descr="Invalid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" name="Picture 0" descr="Invalid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9" name="Picture 0" descr="Invalid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" name="Picture 0" descr="Invalid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" name="Picture 0" descr="InvalidIm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" name="Picture 0" descr="Invalid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" name="Picture 0" descr="InvalidImag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" name="Picture 0" descr="Invalid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" name="Picture 0" descr="Invalid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" name="Picture 0" descr="InvalidImag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" name="Picture 0" descr="InvalidImag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" name="Picture 0" descr="InvalidImag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" name="Picture 0" descr="InvalidImag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" name="Picture 0" descr="InvalidImag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" name="Picture 0" descr="InvalidImag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" name="Picture 0" descr="InvalidImag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" name="Picture 0" descr="InvalidImag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" name="Picture 0" descr="InvalidImag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" name="Picture 0" descr="InvalidImag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6" name="Picture 0" descr="InvalidImag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7" name="Picture 0" descr="InvalidImag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8" name="Picture 0" descr="InvalidImag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9" name="Picture 0" descr="InvalidImag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0" name="Picture 0" descr="InvalidImag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1" name="Picture 0" descr="InvalidImag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2" name="Picture 0" descr="InvalidImag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3" name="Picture 0" descr="InvalidImag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4" name="Picture 0" descr="InvalidImag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5" name="Picture 0" descr="InvalidImag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6" name="Picture 0" descr="InvalidImag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7" name="Picture 0" descr="InvalidImag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8" name="Picture 0" descr="InvalidImag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39" name="Picture 0" descr="InvalidImag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0" name="Picture 0" descr="InvalidImag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1" name="Picture 0" descr="InvalidImag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2" name="Picture 0" descr="InvalidImag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3" name="Picture 0" descr="InvalidImag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4" name="Picture 0" descr="InvalidImag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5" name="Picture 0" descr="InvalidImag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6" name="Picture 0" descr="InvalidImag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7" name="Picture 0" descr="InvalidImag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8" name="Picture 0" descr="InvalidImag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49" name="Picture 0" descr="InvalidImag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0" name="Picture 0" descr="InvalidImag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1" name="Picture 0" descr="InvalidImag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2" name="Picture 0" descr="InvalidImag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3" name="Picture 0" descr="InvalidImag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4" name="Picture 0" descr="InvalidImag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5" name="Picture 0" descr="InvalidImag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6" name="Picture 0" descr="InvalidImag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7" name="Picture 0" descr="InvalidImag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8" name="Picture 0" descr="InvalidImag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59" name="Picture 0" descr="InvalidImag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0" name="Picture 0" descr="InvalidImag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1" name="Picture 0" descr="InvalidImag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2" name="Picture 0" descr="InvalidImag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3" name="Picture 0" descr="InvalidImag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4" name="Picture 0" descr="InvalidImag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5" name="Picture 0" descr="InvalidImag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6" name="Picture 0" descr="InvalidImag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7" name="Picture 0" descr="InvalidImag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8" name="Picture 0" descr="InvalidImag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69" name="Picture 0" descr="InvalidImag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0" name="Picture 0" descr="InvalidImag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1" name="Picture 0" descr="InvalidImag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2" name="Picture 0" descr="InvalidImag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3" name="Picture 0" descr="InvalidImag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4" name="Picture 0" descr="InvalidImag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5" name="Picture 0" descr="InvalidImag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6" name="Picture 0" descr="InvalidImag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7" name="Picture 0" descr="InvalidImag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8" name="Picture 0" descr="InvalidImag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79" name="Picture 0" descr="InvalidImag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0" name="Picture 0" descr="InvalidImag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1" name="Picture 0" descr="InvalidImag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2" name="Picture 0" descr="InvalidImag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3" name="Picture 0" descr="InvalidImag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4" name="Picture 0" descr="InvalidImag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5" name="Picture 0" descr="InvalidImag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6" name="Picture 0" descr="InvalidImag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7" name="Picture 0" descr="InvalidImag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8" name="Picture 0" descr="InvalidImag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89" name="Picture 0" descr="InvalidImag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90" name="Picture 0" descr="InvalidImag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144780</xdr:colOff>
      <xdr:row>1</xdr:row>
      <xdr:rowOff>160020</xdr:rowOff>
    </xdr:to>
    <xdr:pic>
      <xdr:nvPicPr>
        <xdr:cNvPr id="91" name="Picture 0" descr="InvalidImag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7620"/>
          <a:ext cx="1447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93" name="Picture 0" descr="InvalidImag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94" name="Picture 0" descr="InvalidImag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95" name="Picture 0" descr="InvalidImag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96" name="Picture 0" descr="InvalidImag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97" name="Picture 0" descr="InvalidImag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98" name="Picture 0" descr="InvalidImag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99" name="Picture 0" descr="InvalidImag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0" name="Picture 0" descr="InvalidImag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1" name="Picture 0" descr="InvalidImag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2" name="Picture 0" descr="InvalidImag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3" name="Picture 0" descr="InvalidImag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4" name="Picture 0" descr="InvalidImag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5" name="Picture 0" descr="InvalidImag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6" name="Picture 0" descr="InvalidImag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7" name="Picture 0" descr="InvalidImag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8" name="Picture 0" descr="InvalidImag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09" name="Picture 0" descr="InvalidImag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0" name="Picture 0" descr="InvalidImag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1" name="Picture 0" descr="InvalidImag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2" name="Picture 0" descr="InvalidImag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3" name="Picture 0" descr="InvalidImag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4" name="Picture 0" descr="InvalidImag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5" name="Picture 0" descr="InvalidImag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6" name="Picture 0" descr="InvalidImag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7" name="Picture 0" descr="InvalidImag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8" name="Picture 0" descr="InvalidImag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19" name="Picture 0" descr="InvalidImag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0" name="Picture 0" descr="InvalidImag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1" name="Picture 0" descr="InvalidImag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2" name="Picture 0" descr="InvalidImag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3" name="Picture 0" descr="InvalidImag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4" name="Picture 0" descr="InvalidImag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5" name="Picture 0" descr="InvalidImag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6" name="Picture 0" descr="InvalidImag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7" name="Picture 0" descr="InvalidImag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8" name="Picture 0" descr="InvalidImag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29" name="Picture 0" descr="InvalidImag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0" name="Picture 0" descr="InvalidImag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1" name="Picture 0" descr="InvalidImag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2" name="Picture 0" descr="InvalidImag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3" name="Picture 0" descr="InvalidImag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4" name="Picture 0" descr="InvalidImag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5" name="Picture 0" descr="InvalidImag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6" name="Picture 0" descr="InvalidImag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7" name="Picture 0" descr="InvalidImag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8" name="Picture 0" descr="InvalidImag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39" name="Picture 0" descr="InvalidImag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0" name="Picture 0" descr="InvalidImag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1" name="Picture 0" descr="InvalidImag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2" name="Picture 0" descr="InvalidImag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3" name="Picture 0" descr="InvalidImag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4" name="Picture 0" descr="InvalidImag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5" name="Picture 0" descr="InvalidImag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6" name="Picture 0" descr="InvalidImag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7" name="Picture 0" descr="InvalidImag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8" name="Picture 0" descr="InvalidImag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49" name="Picture 0" descr="InvalidImag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0" name="Picture 0" descr="InvalidImag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1" name="Picture 0" descr="InvalidImag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2" name="Picture 0" descr="InvalidImag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3" name="Picture 0" descr="InvalidImag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4" name="Picture 0" descr="InvalidImag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5" name="Picture 0" descr="InvalidImag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6" name="Picture 0" descr="InvalidImag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7" name="Picture 0" descr="InvalidImag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8" name="Picture 0" descr="InvalidImag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59" name="Picture 0" descr="InvalidImag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0" name="Picture 0" descr="InvalidImag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1" name="Picture 0" descr="InvalidImag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2" name="Picture 0" descr="InvalidImag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3" name="Picture 0" descr="InvalidImag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4" name="Picture 0" descr="InvalidImag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5" name="Picture 0" descr="InvalidImag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6" name="Picture 0" descr="InvalidImag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7" name="Picture 0" descr="InvalidImag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8" name="Picture 0" descr="InvalidImag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69" name="Picture 0" descr="InvalidImag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0" name="Picture 0" descr="InvalidImag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1" name="Picture 0" descr="InvalidImag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2" name="Picture 0" descr="InvalidImag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3" name="Picture 0" descr="InvalidImag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4" name="Picture 0" descr="InvalidImag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5" name="Picture 0" descr="InvalidImag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6" name="Picture 0" descr="InvalidImag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7" name="Picture 0" descr="InvalidImag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8" name="Picture 0" descr="InvalidImag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79" name="Picture 0" descr="InvalidImag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0" name="Picture 0" descr="InvalidImag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1" name="Picture 0" descr="InvalidImag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2" name="Picture 0" descr="InvalidImag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3" name="Picture 0" descr="InvalidImag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4" name="Picture 0" descr="InvalidImag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5" name="Picture 0" descr="InvalidImag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6" name="Picture 0" descr="InvalidImag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7" name="Picture 0" descr="InvalidImag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8" name="Picture 0" descr="InvalidImag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89" name="Picture 0" descr="InvalidImag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0" name="Picture 0" descr="InvalidImag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1" name="Picture 0" descr="InvalidImag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2" name="Picture 0" descr="InvalidImag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3" name="Picture 0" descr="InvalidImag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4" name="Picture 0" descr="InvalidImag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5" name="Picture 0" descr="InvalidImag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6" name="Picture 0" descr="InvalidImag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7" name="Picture 0" descr="InvalidImag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8" name="Picture 0" descr="InvalidImag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199" name="Picture 0" descr="InvalidImag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0" name="Picture 0" descr="InvalidImag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1" name="Picture 0" descr="InvalidImag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2" name="Picture 0" descr="InvalidImag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3" name="Picture 0" descr="InvalidImag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4" name="Picture 0" descr="InvalidImag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5" name="Picture 0" descr="InvalidImag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6" name="Picture 0" descr="InvalidImag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7" name="Picture 0" descr="InvalidImag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8" name="Picture 0" descr="InvalidImag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09" name="Picture 0" descr="InvalidImag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0" name="Picture 0" descr="InvalidImag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1" name="Picture 0" descr="InvalidImag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2" name="Picture 0" descr="InvalidImag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3" name="Picture 0" descr="InvalidImag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4" name="Picture 0" descr="InvalidImag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5" name="Picture 0" descr="InvalidImag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6" name="Picture 0" descr="InvalidImag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7" name="Picture 0" descr="InvalidImag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8" name="Picture 0" descr="InvalidImag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19" name="Picture 0" descr="InvalidImag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0" name="Picture 0" descr="InvalidImag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1" name="Picture 0" descr="InvalidImag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2" name="Picture 0" descr="InvalidImag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3" name="Picture 0" descr="InvalidImag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4" name="Picture 0" descr="InvalidImag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5" name="Picture 0" descr="InvalidImag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6" name="Picture 0" descr="InvalidImag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7" name="Picture 0" descr="InvalidImag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8" name="Picture 0" descr="InvalidImag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29" name="Picture 0" descr="InvalidImag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0" name="Picture 0" descr="InvalidImag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1" name="Picture 0" descr="InvalidImag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2" name="Picture 0" descr="InvalidImag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3" name="Picture 0" descr="InvalidImag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4" name="Picture 0" descr="InvalidImag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5" name="Picture 0" descr="InvalidImag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6" name="Picture 0" descr="InvalidImag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7" name="Picture 0" descr="InvalidImag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8" name="Picture 0" descr="InvalidImag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39" name="Picture 0" descr="InvalidImag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0" name="Picture 0" descr="InvalidImag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1" name="Picture 0" descr="InvalidImag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2" name="Picture 0" descr="InvalidImag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3" name="Picture 0" descr="InvalidImag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4" name="Picture 0" descr="InvalidImag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5" name="Picture 0" descr="InvalidImag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6" name="Picture 0" descr="InvalidImag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7" name="Picture 0" descr="InvalidImag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8" name="Picture 0" descr="InvalidImag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49" name="Picture 0" descr="InvalidImag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0" name="Picture 0" descr="InvalidImag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1" name="Picture 0" descr="InvalidImag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2" name="Picture 0" descr="InvalidImag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3" name="Picture 0" descr="InvalidImag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4" name="Picture 0" descr="InvalidImag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5" name="Picture 0" descr="InvalidImag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6" name="Picture 0" descr="InvalidImag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7" name="Picture 0" descr="InvalidImag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8" name="Picture 0" descr="InvalidImag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59" name="Picture 0" descr="InvalidImag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60" name="Picture 0" descr="InvalidImag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142875</xdr:colOff>
      <xdr:row>1</xdr:row>
      <xdr:rowOff>161925</xdr:rowOff>
    </xdr:to>
    <xdr:pic>
      <xdr:nvPicPr>
        <xdr:cNvPr id="261" name="Picture 0" descr="InvalidImag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62" name="Picture 0" descr="ce311c56dcef421d8f4ebf8b606a6872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63" name="Picture 0" descr="da3213424d8c4dab93260270ebea812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64" name="Picture 0" descr="8bb449f9a14c49fcb2d0e518ec7ddfed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65" name="Picture 0" descr="780ad89066a04b6d88231de155b1e62d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66" name="Picture 0" descr="fdfa3fcb82814dacb660ea123e94d308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67" name="Picture 0" descr="2e44568c90124aa3964a50f6d01778c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68" name="Picture 0" descr="6c1f6dfd60504d6b813d63d1ca570759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69" name="Picture 0" descr="8066ce2eefea4552961e17e37bfbde0d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0" name="Picture 0" descr="bca6f6fb677f44579a216f9e4e672396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1" name="Picture 0" descr="544ce09524ef481390455d25f2ce204d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2" name="Picture 0" descr="4a28539dbb624c86bc46d9c7a609a68d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3" name="Picture 0" descr="6544412e98824d4a8b6b120e30aabb55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4" name="Picture 0" descr="0df7d444fb43493cb3b947e677952b57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5" name="Picture 0" descr="dddd91b651c5435fa6a38775db8a896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6" name="Picture 0" descr="1dae7342b2b64d36a50b02a958fdc74d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7" name="Picture 0" descr="ae6807a9d4254db488f2696396609e30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8" name="Picture 0" descr="407ff8845846459991d6a386b42ec22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79" name="Picture 0" descr="d2faee08d5694bf19239ce9c94f19217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0" name="Picture 0" descr="25f10f943b6647168a9b663fb6895e64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1" name="Picture 0" descr="e3ef98b3ed4c4bdb8afd2c4bf164675d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2" name="Picture 0" descr="9d795b0612ac4e15be60fd419d1ee13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3" name="Picture 0" descr="d48f629b9c084a24839030bc19a80d0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4" name="Picture 0" descr="1b90e08ab7db4c22af951d09b5798cc0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5" name="Picture 0" descr="e7a143a8ca3a416ca5e333344c38ae50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6" name="Picture 0" descr="f3783a29a6b6494485f38ea4882d063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7" name="Picture 0" descr="0b67162ca1014dc6985f93536539c4da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8" name="Picture 0" descr="5f3a824c43b044a08141cc74cd8511e9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89" name="Picture 0" descr="40ef877629e9435d857ef59fa758ee5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0" name="Picture 0" descr="e8a0ff4cd1df4699ae559b72883823b7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1" name="Picture 0" descr="d03017d36edb4098962c2dc7230c0468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2" name="Picture 0" descr="bbc8606d3f504415bb99804a4a4ea718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3" name="Picture 0" descr="c544ce496fe341ecab6a5951ac8aaf78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4" name="Picture 0" descr="0e4a367a70bf403aa5e4bf49aa716b0c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5" name="Picture 0" descr="32f4f83bcd844ae78ed046159e47472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6" name="Picture 0" descr="527502e5a5e74b90bfa641414e26bc7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7" name="Picture 0" descr="b7323bcd47684bfbbf5107adafc70d2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8" name="Picture 0" descr="cbf77567d56a4fc4921ceee4f4a289e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299" name="Picture 0" descr="2d4e1f7e25444f5385b8ed314d37d56a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0" name="Picture 0" descr="9489814ffada4f77b2df9e771ab3d10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1" name="Picture 0" descr="fb101b573161470080de8478e59c53b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2" name="Picture 0" descr="ce4fc6bb39f5457691461fa922da6e6b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3" name="Picture 0" descr="1139b93731cc4de8833e8a73e59434d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4" name="Picture 0" descr="d3ac8a030676498691f5fc1ebd3eaa6a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5" name="Picture 0" descr="b01f38b6fe794685a7a2807c6f4f6875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6" name="Picture 0" descr="9450f7f1a0f3443584641805aae4399a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7" name="Picture 0" descr="16b5286cd852494ea327aef434d761ba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8" name="Picture 0" descr="e086e0adb51145149bda445e8abfc1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09" name="Picture 0" descr="e43e952886b64a3daf7fd60f405932b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0" name="Picture 0" descr="d76da73c9f4d4f0a9f7863e90fea9040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1" name="Picture 0" descr="55b78f62991c4f81bcbf024164913547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2" name="Picture 0" descr="5bfc6a950f4a4f3fb379c3eaf0f156c3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3" name="Picture 0" descr="cc5d9d9334c1492e8113804ddcfaa6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4" name="Picture 0" descr="685a0aeb2c20441889c7cf54bd06b3e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5" name="Picture 0" descr="dc98460eeaf3463586c87e168814764b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6" name="Picture 0" descr="7819361d851143ed8b6af1b38a695c1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7" name="Picture 0" descr="d383ea62af9741cba19f7d85f71883c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8" name="Picture 0" descr="e3c3c5d6135c4226a8bb5cd26684601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19" name="Picture 0" descr="ef72640bb9274a378907ea7d9d69fb75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0" name="Picture 0" descr="03767b3d364a469d8835bf9985e07dfb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1" name="Picture 0" descr="1a21d120eccf4e3e893e8b784c93d24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2" name="Picture 0" descr="01b38efd29b04483ba270c70ecb484f2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3" name="Picture 0" descr="bb8e050975574701b15521e1d50937a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4" name="Picture 0" descr="2e2ed30c807d4eb0b958bf2a6d643260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5" name="Picture 0" descr="183cafb6eeb9439c87e7b166874bc0f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6" name="Picture 0" descr="664b74bccca74a15a984bf4be2b2f40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7" name="Picture 0" descr="ad3ad3544b094f048656ebe3e3c63600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8" name="Picture 0" descr="3ec5029d51774ce983d547e9baa3caf5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29" name="Picture 0" descr="aecc4ec00eec4afc8be0cdf59f1730db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0" name="Picture 0" descr="a90d79f9d01441b386cdc699a074f8f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1" name="Picture 0" descr="014347a039c2465ea3a8d5f09918214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2" name="Picture 0" descr="55844a98d1f6447c93040ab904a23f44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3" name="Picture 0" descr="07e9092f1ab44273aa703e3046bc9fda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4" name="Picture 0" descr="daa9e5288f204de1af2e0f743b4a911c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5" name="Picture 0" descr="7738d5a7d25e47ffa0d2322154760620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6" name="Picture 0" descr="b66caf6bf8834d3e9a3936019f1aef76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7" name="Picture 0" descr="cf65e64a16a04fcfb8d544eec943c617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8" name="Picture 0" descr="88682cee1be54681ac5a6a573ff2341c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39" name="Picture 0" descr="1d781eedc5bc42b4a1176b79aa3f3822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0" name="Picture 0" descr="4ebcbe5f026c4a898f3ed2708a5548dc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1" name="Picture 0" descr="d943d1cdde18462d938f895cea75868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2" name="Picture 0" descr="8ee5c54a549c4df6bd84ac3c83143302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3" name="Picture 0" descr="aaf86c821436443193e539775eea56db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4" name="Picture 0" descr="ef3c414776d04c8297863dec2cc9ef4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5" name="Picture 0" descr="adc4d88126df45cd9838ed7702354ab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6" name="Picture 0" descr="649e784f1ca944ae8bbc288797afceb8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7" name="Picture 0" descr="49424dc7c7584f169982738bbd2a132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8" name="Picture 0" descr="f8b2db187cb744239f0091dcd93665e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49" name="Picture 0" descr="8d85071a0dc54f7c9daefa0d611b4256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0" name="Picture 0" descr="f7838c3008cb400583081ba88d0d5a12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1" name="Picture 0" descr="4c69ada00000471a9023bd59617175a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2" name="Picture 0" descr="07b0761ddf6943629d80b61e31d3482b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3" name="Picture 0" descr="0d8be6ae178b402793ef4896d071799b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4" name="Picture 0" descr="7e3f6696d512411fbfb14e70c8f97b3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5" name="Picture 0" descr="508188e661064eb69b7a308cbf183e5d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6" name="Picture 0" descr="827eededd9a848edb29abeade3dcfe02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7" name="Picture 0" descr="5e562a06519c4aec9ab0cf58412956b7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8" name="Picture 0" descr="a94f7f7b1dbb4f569f26e1120faa78fc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59" name="Picture 0" descr="8c18ca320b0941c995a0f70345c790bb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0" name="Picture 0" descr="aba0cce63f564125bb393da09437dad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1" name="Picture 0" descr="035e5f45b4b74d67944124aa90480a6b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2" name="Picture 0" descr="9154f16644974435b3ceabcfb72456e5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3" name="Picture 0" descr="2b0b84c33327494bacfcf14d5f8034c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4" name="Picture 0" descr="65e2b9c3ae96445cb512bd21349a3ac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5" name="Picture 0" descr="1e9f40eea1124f5994b740579d7403d8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6" name="Picture 0" descr="7d1c4a3dc97f42bd9326438c070cb48b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7" name="Picture 0" descr="add347a75368467e9dc468f7eccaeee4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8" name="Picture 0" descr="94e3907f110c4b44b60efbface643295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69" name="Picture 0" descr="cebd5b333b48458fb1ab043a73d9b36c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0" name="Picture 0" descr="07535740d3654a3b9eb4bf325be1ace3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1" name="Picture 0" descr="820ede52855f4b608cb89c5b4e915e29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2" name="Picture 0" descr="caf9b1b517a9493a9f82822cf63ab34c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3" name="Picture 0" descr="d6071e376295419093e513f150c8e398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4" name="Picture 0" descr="2944d7155d8f471f9d67df9bf4a190f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5" name="Picture 0" descr="913419271a1e4babbec99073987f7a2b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6" name="Picture 0" descr="8d7d4555bbdd4447a2ac90f0ab1362c8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7" name="Picture 0" descr="bc25e92951e3491cb5541696ab1522a9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8" name="Picture 0" descr="37bc60ce1f024352804e5393aa574b3a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79" name="Picture 0" descr="ea625d98097f41a58aa148791e45f6c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0" name="Picture 0" descr="188c2f279fea4f12a260c1b4cc7d7d9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1" name="Picture 0" descr="2953a017cdf64b70a3a1326d3909c74b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2" name="Picture 0" descr="50069eb0960c48c8b29d10b6c6b3e1d0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3" name="Picture 0" descr="259f69cad464407599a9d850a693b67b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4" name="Picture 0" descr="d991789eab2640e78aca463b987df240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5" name="Picture 0" descr="186a2af0aa1349e7b41aa02d2c5fc2f3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6" name="Picture 0" descr="ff3b00ed0d844d2c87b622edb9176c0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7" name="Picture 0" descr="be43994050b04770baaa768ed22cadba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8" name="Picture 0" descr="0f49e9668bbf422489f8d7dbd6c0f7d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89" name="Picture 0" descr="75e163b3f8a14e289b0b5210e4ed815b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0" name="Picture 0" descr="a0e611d44cdd4a6789c1f7086fd3581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1" name="Picture 0" descr="769ef089a6b745c39d51103e2decfb3d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2" name="Picture 0" descr="1bfe8751842d4c76ac67dbb0b908aa60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3" name="Picture 0" descr="1b131611703a4bd69054ac6e1159d26c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4" name="Picture 0" descr="9dc4d4203ba74684bd0f56ba91dccd47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5" name="Picture 0" descr="f21737d140b74b10acc9619334a0a5a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6" name="Picture 0" descr="262681e3bb9749e0a3ce8bb6585121cb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7" name="Picture 0" descr="25d6242d5aac4d07ab058c985d1439cd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8" name="Picture 0" descr="1faebe2ccc1b444ab3296c8eefb32f75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399" name="Picture 0" descr="69abec64b16f4d9994ad0664c92d1cc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0" name="Picture 0" descr="3199f1a56d314b90bc4f71e4e0eaebf4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1" name="Picture 0" descr="4afb57acc0f741c5b5cbd363b3234f45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2" name="Picture 0" descr="a2f573d329bd44f89846899ea9678054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3" name="Picture 0" descr="dc0f0c2c71494f31bc6d660b6347c0b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4" name="Picture 0" descr="b34354e0058f4fa3ae2ff2e9918490c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5" name="Picture 0" descr="cd88dfb5de25495c976673001d00912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6" name="Picture 0" descr="f643df46b58f44fabec9b1504aae214b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7" name="Picture 0" descr="8b275b4a8859409e90d2afeecebe80a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8" name="Picture 0" descr="7fde318a75c54693b973b74dc940b1bd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09" name="Picture 0" descr="93ecd1711fa542f6925b062617ac523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0" name="Picture 0" descr="dac068c767844720ad33cc0786421d35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1" name="Picture 0" descr="dd4ecc28d0b145edb7be7c63e9682316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2" name="Picture 0" descr="656ceda4a71542f199574458afdbc97d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3" name="Picture 0" descr="1aa0ddef516d4602b3f76cb20a629aea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4" name="Picture 0" descr="a1023d0ed95442a9ba518e6fafbbffcc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5" name="Picture 0" descr="b01e096cdd404d73b68a53f71e2dc38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6" name="Picture 0" descr="ec312714ea7b4ac89cc22a708af202c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7" name="Picture 0" descr="97c0fa573e134648813cbfdc372d003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8" name="Picture 0" descr="625d956cef074fee8140f8f74b262dad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19" name="Picture 0" descr="63bec30218d24dc8868cd4bccead9dd4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0" name="Picture 0" descr="5d6fb45a98a14e75a938d8c908432ded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1" name="Picture 0" descr="032123ba372b46bb9465ce5f622e5a74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2" name="Picture 0" descr="32d289cb3eba44a984ee2a80052bcb2d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3" name="Picture 0" descr="f29ea11d0b9c47e083fc22a30a33fa6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4" name="Picture 0" descr="26ceb140564a45508d3dda2453820266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5" name="Picture 0" descr="31a474b8445d43feaa5572ab5702f915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6" name="Picture 0" descr="387aaaf4384c4e9785cd9ddfe6105c8d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7" name="Picture 0" descr="21a9509554df4811b889e4b4ff9e4555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8" name="Picture 0" descr="08362042c8d948b0802256ad0dd36435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29" name="Picture 0" descr="45f20d39368740da9fb83d87422e029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0" name="Picture 0" descr="b34e3fd8479a4909aa642454ae787f9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1" name="Picture 0" descr="fc220f35f90d4aae93a7c4ef009979ba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2" name="Picture 0" descr="bd20af9086aa48e4a95bf5825c286ae4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3" name="Picture 0" descr="a09d0763ce0b431fb5324a0a86df55ac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4" name="Picture 0" descr="96964cf9654e4cc880b75fdc5dff8cc4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5" name="Picture 0" descr="dabf5c931fbb4bd980d1eba032630df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6" name="Picture 0" descr="f3d34d22987f4177aa2acb8e65759b4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7" name="Picture 0" descr="de0a6fb4e7374b05aae22f2b30cf1c3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8" name="Picture 0" descr="370fd00b693745f48aa696e06575cfb5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39" name="Picture 0" descr="54db923b1a0046d3b60c6c62fea81fc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0" name="Picture 0" descr="2059edca145f42f18e48d6a5dc0b617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1" name="Picture 0" descr="58cfd98c5bb648ce9b8896d5bf578793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2" name="Picture 0" descr="e4759d62602d4d3aa6cb54b23cc86cf6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3" name="Picture 0" descr="51e5fa3b10c3486f9bdddb02476be907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4" name="Picture 0" descr="76bca021b51941a288dc375dd53594e5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5" name="Picture 0" descr="1f2d42037b4f4748812b351e49650cd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6" name="Picture 0" descr="7815f44b69d345658520ababdac93733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7" name="Picture 0" descr="98e5f2a2153c4c9daa6d8a5e464f772c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8" name="Picture 0" descr="5b261ff07c144cde9cb33325b2e7f6ba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49" name="Picture 0" descr="7e0a309e995e457b9d1b24514b75b0f2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0" name="Picture 0" descr="e5cd4e4065c2465d9078c7eb6a2243a2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1" name="Picture 0" descr="492ddf28faa244fdab656f3b2d2a7484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2" name="Picture 0" descr="8ad65776a9374a17b6b0bd8bf85f6cc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3" name="Picture 0" descr="72b62ad744fe424d87af9856e5584a8d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4" name="Picture 0" descr="c26e7e0b52894790ac75943867faaca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5" name="Picture 0" descr="b2de69aba4a54f779c626ab570baff23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6" name="Picture 0" descr="e65ec248096e4c4a9f32163bba15f17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7" name="Picture 0" descr="8891d028d9ee4b69aae68028b0385a89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8" name="Picture 0" descr="85e142b7b0d149568010f4013f0880b8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59" name="Picture 0" descr="01a236417cc44a4ca4aabdc98b3f1d57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0" name="Picture 0" descr="79b174d8f5c54e6182e650aa28ad5574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1" name="Picture 0" descr="4decbbe1fa304f5c91b05e0f5fc15712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2" name="Picture 0" descr="4bcddd4f9597493fb84cd3dd16b15bf6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3" name="Picture 0" descr="f8379883eaf44731bf8b34b5849c9e0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4" name="Picture 0" descr="1ec1442b8b184d759f9e8d2104e2835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5" name="Picture 0" descr="4193fc60bd024d8c87a3571ba4e42e45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6" name="Picture 0" descr="fda586b3e96648f58e744a58d6fe9c2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7" name="Picture 0" descr="e85b91397db64c1aae52d5490bce1a83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8" name="Picture 0" descr="490062254d7e4edfaaa6e7b1186eb7c2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69" name="Picture 0" descr="40469434545140d089369b3f5af7d26b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0" name="Picture 0" descr="a04307b541bc40d4afc4fa9c35807bd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1" name="Picture 0" descr="efd742e4e2f747f5be18141a0e2d030b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2" name="Picture 0" descr="c5cdf53cda534f4db749ebee89426dd6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3" name="Picture 0" descr="87268cecc75343ef95e6674dff8333d5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4" name="Picture 0" descr="14ef96a1cf534eb0a7cb5076293c3160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5" name="Picture 0" descr="f72ccaed4dd14d42991f8e63fee43d16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6" name="Picture 0" descr="bfbdd57e7de84a6e808db2271d2f3f97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7" name="Picture 0" descr="c315df2e57e84aa8afd9cdbe0f2fb2c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8" name="Picture 0" descr="e29b5bbdb2b9421d96fb6c05601f028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79" name="Picture 0" descr="0c0158fac7b849c7a740b721dbaa7fc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0" name="Picture 0" descr="3745fd694e524adca64e0c29a04eed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1" name="Picture 0" descr="377b8aeec8ee4858bbccd2f75ebeae6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2" name="Picture 0" descr="106e208acd4b4c9884b737b1f6b3056a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3" name="Picture 0" descr="77fa1b3b6d00486dbb038b1c38efb8eb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4" name="Picture 0" descr="b9b25fb7707445d980581c9d54f28b1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5" name="Picture 0" descr="ebde0c02e1b94deb9dd81bff26b584d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6" name="Picture 0" descr="b2a16fa131a64604900d02be831cca2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7" name="Picture 0" descr="d053542c37e94c6197ff42d5d18f8db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8" name="Picture 0" descr="d053542c37e94c6197ff42d5d18f8db4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89" name="Picture 0" descr="18af9ede72e84ba8bf2fd1b46967a1c3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0" name="Picture 0" descr="3c2ecbe0b2ba433b94cf6056a6c5dbfb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1" name="Picture 0" descr="97d6603fd11744919f602de87a67c6d7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2" name="Picture 0" descr="ff6f99e113394ba4b89b987d8b76c612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3" name="Picture 0" descr="4921a18c0eef460b94fa4e519148ed1a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4" name="Picture 0" descr="e0cceb40a2134ccba2e8f5042891394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5" name="Picture 0" descr="594d9a7db3874260a6acdb23564b45bb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6" name="Picture 0" descr="0d5680d14e75477dbdc726d70cd97a1d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7" name="Picture 0" descr="a4e5d3164b9844b78d970d87e4670b70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8" name="Picture 0" descr="a1cef903e65842bfa3fe6612bc583ae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499" name="Picture 0" descr="ac9aaa143ae04690aa1f99ed9820264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0" name="Picture 0" descr="faf3dd019dda4d8f89a663df809a75e4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1" name="Picture 0" descr="d9dc346c836d4e1ea5efdc1abd6525e5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2" name="Picture 0" descr="0077f2231f874b32929782ebed8fc9fc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3" name="Picture 0" descr="7e607423ab574cabbd723ce5f23018a6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4" name="Picture 0" descr="6379983336b54915b98589848b756170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5" name="Picture 0" descr="7b130bcb71fa4e80b90836ed8bcb83f3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6" name="Picture 0" descr="fea81486caaf4de3a389c4470211ddcd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7" name="Picture 0" descr="b9d03bd845974eb7993301efdffd8b39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8" name="Picture 0" descr="91daa21b17a24dea90df487b8128297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09" name="Picture 0" descr="857fadf231be42879404013e53beace4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0" name="Picture 0" descr="a69667254cd44f0eb791f484fdf1543c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1" name="Picture 0" descr="1d0909405ea74cdc86575fbca9010474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2" name="Picture 0" descr="8c67d2689af14f88afb6990020544ae7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3" name="Picture 0" descr="4828aca941a74aa594d13ed649f94fa6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4" name="Picture 0" descr="de8ef9d134d4482a878e69a64ca20765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5" name="Picture 0" descr="da1f7c041c6a44c7a7558f511481a8a8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6" name="Picture 0" descr="0e2f57bed8514ccd8e6d738915a2f4bd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7" name="Picture 0" descr="11cba21649194f2c9f60f061b010cddb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8" name="Picture 0" descr="66dac1ef38e04c2f8b989270810efc48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19" name="Picture 0" descr="552f5bfbecca49818189116dd7e2c454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0" name="Picture 0" descr="083fa9844b8c4416ba2932ec4f1cd0db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1" name="Picture 0" descr="6c53e510e5cb475f90f743e8314e6e2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2" name="Picture 0" descr="439edafb150748a295d0a538bd6107ba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3" name="Picture 0" descr="46d5cc8f2d2d4515adb92fd10ad6fc36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4" name="Picture 0" descr="4f0d325f2b1b4723939583702f9da16d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5" name="Picture 0" descr="f4c82b948ee54ad691daef9005142ee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6" name="Picture 0" descr="7b18d05798c24f0b9717514a4b5197aa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7" name="Picture 0" descr="8146d1db29e9442f94509eece5117144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8" name="Picture 0" descr="55d9a8871d0e4875a97a67e978c5f600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29" name="Picture 0" descr="6c93d45e562d4344ab17d68ea41c9482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0" name="Picture 0" descr="0e8b037a4f5f4b60a2c1303c067b65a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1" name="Picture 0" descr="27e9c249cb4a4b34893ef2dc7dd75b63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2" name="Picture 0" descr="8b3c9ca6b1a44a8690a32a18ff60234d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3" name="Picture 0" descr="821561ff55044c7aa314a6c736fb85fc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4" name="Picture 0" descr="a891001b77484c0e9408aef5e059431c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5" name="Picture 0" descr="86e83fd788c9428e906beeddac798c7c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6" name="Picture 0" descr="67ac98ae0f6b4748ae272465df6281d6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7" name="Picture 0" descr="deb670f235354f3798e522f86e74e917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8" name="Picture 0" descr="6b288247834c45dda45a499cadc39b04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39" name="Picture 0" descr="bc71f77e0eca4df28df49e7a2794418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0" name="Picture 0" descr="a7413699b59140acb62adfec1fb7ebd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1" name="Picture 0" descr="9f34458bf69341b2a8b35e8ff3626157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2" name="Picture 0" descr="1b77a7dc369a43b992c52aff06c56fa4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3" name="Picture 0" descr="6d7ca2a613b346bc80573df5d046184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4" name="Picture 0" descr="fee9c8b314dd4681a12693d803546acd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5" name="Picture 0" descr="9a8ce91befe34afbad98edb651b0313c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6" name="Picture 0" descr="c35aa4537a554f41b2bccc7f3407791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7" name="Picture 0" descr="713d21d9145a499ab33099da20cd8c45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8" name="Picture 0" descr="f635252627d340a8a6052e14eb06053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49" name="Picture 0" descr="08c26cbee2a8425e962a54baeeef1313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0" name="Picture 0" descr="38c8ac24246a45509303550ca1d38ad2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1" name="Picture 0" descr="bbec1892c5704b48a170969fabb3422c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2" name="Picture 0" descr="932171acb2224145b03c58fe2413f138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3" name="Picture 0" descr="d62f4dee9dae4d84b4378285ee12870d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4" name="Picture 0" descr="0db7ea4e573a45e2b6147bbd080bbbcc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5" name="Picture 0" descr="c61ef34216574974a0027c875e7b30a6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6" name="Picture 0" descr="b46e3617e43b41dd8a3c5b0c5b80cbe2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7" name="Picture 0" descr="579c33fc2f6d4784b4610f834f55cf7d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8" name="Picture 0" descr="a75738a0b4f443da84c7cb5bde4e7703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59" name="Picture 0" descr="575471f69a16409b902fb6701b9dc21b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0" name="Picture 0" descr="714b6fe270e1480f83a7efe9edddf144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1" name="Picture 0" descr="006d1ec22b2b4ec5b1171ef8f281754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2" name="Picture 0" descr="774c57c6b8f6421eb90b838ba088768c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3" name="Picture 0" descr="45c498e7925d425392c30fec2b96dbdb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4" name="Picture 0" descr="94d2e66a6dd74782b56bd42d893a94d9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5" name="Picture 0" descr="187377a986da4d0ab38a0e25f9752459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6" name="Picture 0" descr="f7b6e988fffa4785824de33e54258b2b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7" name="Picture 0" descr="8ae0f25e242149a08aa5fda7ee8d505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8" name="Picture 0" descr="3b93579cc47a431ba2cac7b9cc44a52d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69" name="Picture 0" descr="f267611eb0564b4dad45ff73a30e3240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0" name="Picture 0" descr="e5c616a3b2ef462da2377552c9a71691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1" name="Picture 0" descr="65c714073a644254955c939739cd74e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2" name="Picture 0" descr="2f2d02abf8894e948fe4cc52a031729a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3" name="Picture 0" descr="508fcb972c0b4ec38f390f1b6720627a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4" name="Picture 0" descr="a3267dfebb7f487f8ae88e60cb68ed59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5" name="Picture 0" descr="fd0b054c0a06479f8f52455d89946d10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6" name="Picture 0" descr="0f710a71b2994db5ac0929f4d53b49e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7" name="Picture 0" descr="3f87db97628e478cbb102369915f0a5a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8" name="Picture 0" descr="fb617dcc517b4329967b1ad3b15c6689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79" name="Picture 0" descr="1e48ab8eb9eb4b61af242012c1e1bfc0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0" name="Picture 0" descr="957cb2dca3074a5f88baa5b038a9810a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1" name="Picture 0" descr="35be3d61f808451d8503e04eb21e5041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2" name="Picture 0" descr="751a37be934940d0bdd612cf056e9925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3" name="Picture 0" descr="4f8dfe2a67d146d8a6ef3ae216281d8b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4" name="Picture 0" descr="b5aa8a738b094eeda3d5461db21170c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5" name="Picture 0" descr="32ab6f79692e40709c2fd1b5e5ddc285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6" name="Picture 0" descr="cf606adda7d54d0e9c0a9950f491512d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7" name="Picture 0" descr="8bc4d787bf9347b5af62b795f9d1a6ca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8" name="Picture 0" descr="21f461f45aa643dd98ac0943dfe20568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89" name="Picture 0" descr="ad5533de8e7b401291faf514bd3af5f6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0" name="Picture 0" descr="b2855406107743c9ad8feac8a3624b11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1" name="Picture 0" descr="bd5e885407a44b53a3d781bf3c5fe25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2" name="Picture 0" descr="ecea653b62c24a92b8a3ceb994b03c36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3" name="Picture 0" descr="de98bbed0a2947909f60d428bccc31d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4" name="Picture 0" descr="b48b75cdde5840edae4626cfe856457d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5" name="Picture 0" descr="2e31429b092f4a88a09110fecf9fa8fc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6" name="Picture 0" descr="5143f4e9f86f4fd4bc4f877c350a0796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7" name="Picture 0" descr="69a5d4d70aea4ad18c8a286dc8ae4427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8" name="Picture 0" descr="ef20e1de43e84b0bba478249fa0a3235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599" name="Picture 0" descr="269003a46ab4454f87c1be592326f2fc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0" name="Picture 0" descr="8209d94810ff4dafbf117869f67eaaf7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1" name="Picture 0" descr="05146750683743b59c913cc263a81307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2" name="Picture 0" descr="ed46a37a0c3e4437961053cd37b43ed8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3" name="Picture 0" descr="2befcf1ef3cf46968d06bfd634a17850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4" name="Picture 0" descr="f4828f5ef4594eaa90c3e20e7172b0e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5" name="Picture 0" descr="7de1f22509a14feab2714dbcc7b5d76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6" name="Picture 0" descr="683ca22a6630482185b19be575e0956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7" name="Picture 0" descr="d361b37718974b7599058c6c3306df6c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8" name="Picture 0" descr="8259a46f75a14464b1281e36f5a4bb30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09" name="Picture 0" descr="a857ec764aeb4be0a9ba6cadb3ec7ca4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0" name="Picture 0" descr="407bd3eabd294dd0afbd1e017603ae42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1" name="Picture 0" descr="6355905a26ac4f67ac0f7dac27837d3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2" name="Picture 0" descr="cf39ab9b7e64403cbaf83281efdea413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3" name="Picture 0" descr="39ae6d1a219e4687b145d2cab00ad87d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4" name="Picture 0" descr="928075bf62b14924b122a223b9329cf0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5" name="Picture 0" descr="82a1e14eb6d1442a9e166c9eda52afea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6" name="Picture 0" descr="e63e13bf5386437e8e77b878cc60e5da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7" name="Picture 0" descr="4c211f891d1e4c9991a30369fc5c6283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8" name="Picture 0" descr="4ce2177c25354e8b9b5bad386ded8165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19" name="Picture 0" descr="fbcf71b63c2542f8a4f269a05d62a7d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0" name="Picture 0" descr="c3f1eec53b484961983df9fcaa0d6a51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1" name="Picture 0" descr="6743bf22da19444a9037d6e7f01f98a4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2" name="Picture 0" descr="2179ec8c53994d63835dc76b8e8ea6c7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3" name="Picture 0" descr="20da05d80d29480683b73ff242a6a603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4" name="Picture 0" descr="69f7f5cd04474b0e8f558b3e18fa7b6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5" name="Picture 0" descr="d0f73e2d09f24933990ebc034a57f4ca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6" name="Picture 0" descr="370d2e1e0d9f44de936bb81676401b46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7" name="Picture 0" descr="fce2ebdd6d204c698eab69475e8fbfa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8" name="Picture 0" descr="7441a9fe75814c788be633d1b76eeb23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29" name="Picture 0" descr="561ee70d04564ae4b7a43776ecde2c6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0" name="Picture 0" descr="0b5f90dda51f463a9ff67e41a16865db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1" name="Picture 0" descr="ddc2a6417b7e46de8a40a9c9e69ee9ec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2" name="Picture 0" descr="9c4bc8693ca9459c8a2e7e3aff22e778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3" name="Picture 0" descr="cb70377ed8924be1ae0af4ee92010a13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4" name="Picture 0" descr="eaf9a07c08f846f3a99f2255ef6af6e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5" name="Picture 0" descr="785127f4532a4b108403200ac61d3799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6" name="Picture 0" descr="5b11eb5a0f424297a52372a21364eff4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7" name="Picture 0" descr="95c7d1c3ffdc42879c94112f987755d5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8" name="Picture 0" descr="72b80ded69ff4d5d9eb9c8978deeb426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39" name="Picture 0" descr="dbc6799617ab4bf298b9a741b00f79d2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0" name="Picture 0" descr="703859fe5be74fd6ab3c289aa63030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1" name="Picture 0" descr="7f8bb4349d1a4d639918f5c7258a8dfd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2" name="Picture 0" descr="051597362c47472482e440d23495454a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3" name="Picture 0" descr="431c4c45d99b42d19e43e07c501ee9b6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4" name="Picture 0" descr="f614ef6e11224d40803e6f0992cb3e74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5" name="Picture 0" descr="7f5637c4761e48d5be5acf3757bca4a5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6" name="Picture 0" descr="33c823b464c740cea9938e7c7aad4ba3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7" name="Picture 0" descr="74c68810437f4932ba43b08e5ba9106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8" name="Picture 0" descr="85e52258c96d409bb1b3b6025be36802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49" name="Picture 0" descr="070949dfc6d445c19211958673dd2784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0" name="Picture 0" descr="0abac81cd51644fea35d2a7f18fd8f3d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1" name="Picture 0" descr="99bc7fac570946e0ba9c5955c598e0a9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2" name="Picture 0" descr="f7be3fa18e8145c0a3c8b255f736499c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3" name="Picture 0" descr="6703efab3d48426bb09d6c7f5440bb11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4" name="Picture 0" descr="237b1a79277d4fab9860748956c4a322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5" name="Picture 0" descr="bfafb2e4db0345e88998beb169b7153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6" name="Picture 0" descr="1cfe110785f34b379c74124a256826e4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7" name="Picture 0" descr="04cc63f9495f4bf596c654bf4766b829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8" name="Picture 0" descr="2961a469c65b42d3a91dcea8ea7d650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59" name="Picture 0" descr="2ff31ab443464486a683d434379c607c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0" name="Picture 0" descr="26d5d7095aa8438abc93ac9b8c42452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1" name="Picture 0" descr="e8aa565e7c574410b906c47ff8cf5dbd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2" name="Picture 0" descr="0de71accbc3d4c85b3f72c411e594db9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3" name="Picture 0" descr="16080e9616a3446e9adc538581c72edd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4" name="Picture 0" descr="3341e7750cd24b1b97e91e0b7ff3023a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5" name="Picture 0" descr="539736a8ad2b4f4fbdd99e8cf0593cd3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6" name="Picture 0" descr="6707c707b5fc4375a75ea84e839e4c91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7" name="Picture 0" descr="308d0cbab08840d5b1482681e7bf029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8" name="Picture 0" descr="f18458653cbd4769a9f6dce591bf13b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69" name="Picture 0" descr="119aafcc0d71472dab5cf2d55cd4fdbd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0" name="Picture 0" descr="6efac2af726843029f8fda115ea98890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1" name="Picture 0" descr="e5daf6c1c5ae4678b80459ec4bf8a0a6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2" name="Picture 0" descr="16547b91b5f74b30a05343a78fb19aa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3" name="Picture 0" descr="0da7914d601e463ca8b9a0f2e93e443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4" name="Picture 0" descr="7b019892a6f74cccbc25363be99da58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5" name="Picture 0" descr="5837227d5d984a8e877f83463ea11f4c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6" name="Picture 0" descr="34f13927a46f41f4a518871cfed0aed6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7" name="Picture 0" descr="1984f364e8d948e795a2fa93d43c068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8" name="Picture 0" descr="f3fd903beb314473aa1b2313234134d3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79" name="Picture 0" descr="df8f2373d7744d959645b8dae881033a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0" name="Picture 0" descr="d0c2620a82854ec5bd2b5f69f1160e5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1" name="Picture 0" descr="3d2d9db3a1584c908b6e34ebce3f0fb6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2" name="Picture 0" descr="7236d357b31a4842a18d930445b8632b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3" name="Picture 0" descr="16ed0757f60245f38b295b0d3cfb40cc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4" name="Picture 0" descr="39ed767ff83d44d886d194afa9a2ba2d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5" name="Picture 0" descr="cfdfa1008db143d79c56c1164fbacdd8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6" name="Picture 0" descr="f951f66c367d4b2eb201e4dcadbb783b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7" name="Picture 0" descr="b80ad92a7e854feb9224f2de90999aed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8" name="Picture 0" descr="6aa9d733a7bb4b97a45b95379cbbee1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89" name="Picture 0" descr="9dfb6f9f6f504863b8e92090ef7c8d45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0" name="Picture 0" descr="1f2040b44c9c4ec58e6ca1bb96ae8eb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1" name="Picture 0" descr="f1e6c2686909433283560b2e7fcc597d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2" name="Picture 0" descr="77c8c78d3f7f4230af399361647c3740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3" name="Picture 0" descr="bac96a42c9cb4bc0808510a8453b3041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4" name="Picture 0" descr="6916bb434ada41d6ac9622bce7724c98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5" name="Picture 0" descr="ad2a6e045c674b3daf96b82cc56023a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6" name="Picture 0" descr="03d0ea54d3a24824b97c5bb0d3d5dc34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7" name="Picture 0" descr="1c4e115877c6498a815e1fc61a66b20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8" name="Picture 0" descr="70226bf0df3547399286742db4027ca5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699" name="Picture 0" descr="b812d2903f7240ec91c5889185608a6b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0" name="Picture 0" descr="20fa289d5cda46a38b7e4738c16359f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1" name="Picture 0" descr="f20f470fe17d425ba527b817da1e9bf7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2" name="Picture 0" descr="0d198ed897c9451e9dbee2d0fb16132a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3" name="Picture 0" descr="a059e68c6301400f965cf23a04acfd50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4" name="Picture 0" descr="cb557ca1a7bb46048adef7c0950f29c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5" name="Picture 0" descr="292fe6e2259245d89b95e80043db108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6" name="Picture 0" descr="392614d40b2d4da4a1d5878294eb1d6b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7" name="Picture 0" descr="40a3e2ef5a844f8eb8cd44ba235f427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8" name="Picture 0" descr="3186c25fd9c24915b797ab62f5eec4e4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09" name="Picture 0" descr="addd1308fab54aaa99e1e3ce61fa039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0" name="Picture 0" descr="72a366c357d84853b431f7b0b88e437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1" name="Picture 0" descr="0e83c6da17b5409dbb4261e8e04b5819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2" name="Picture 0" descr="0ceb661713ec488b86dabb3bc767ddb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3" name="Picture 0" descr="e84c76c7fbbe4718b82fe65bc74970d4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4" name="Picture 0" descr="bbd384f64e70468d982e46b6ddb4830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5" name="Picture 0" descr="8d5644ce737f4851a6cfb1df8651713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6" name="Picture 0" descr="52748727a2704fc6a1e17f12c4ba402c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7" name="Picture 0" descr="a3ee70b73bfe44c1abea1268f299d0b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8" name="Picture 0" descr="7549447109d3401e923a95731f07244c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19" name="Picture 0" descr="5d86804e75bc4990aaa82e2b6a35cee0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0" name="Picture 0" descr="5c6cd1b4828a4ad3bafaa799277e124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1" name="Picture 0" descr="e02a7685139b4e7db0814b8eeee31b0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2" name="Picture 0" descr="11cdf3d368a7405183065bb135f694ea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3" name="Picture 0" descr="b2c2f9602d5e4a9a9a1b97938c1b32a0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4" name="Picture 0" descr="7fb8b3c02a4348e2b534c15d15184234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5" name="Picture 0" descr="902c2d0997544fa2933c69a649633e4c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6" name="Picture 0" descr="ffe34e1df255492e9708f01e6fcb3636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7" name="Picture 0" descr="83bff9e6c89c49de8a0c265e56569e07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8" name="Picture 0" descr="bf3c20dce5324816ae09a10ea1d4ecd8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29" name="Picture 0" descr="b9439f33a49540ef8569fee88e6311e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0" name="Picture 0" descr="2b46907e80514c2a82ffce63158b8bf3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1" name="Picture 0" descr="2877a6f5eda043d1ba3f8bec5eff685a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2" name="Picture 0" descr="a48d5632978b48d4972d496fb8644e1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3" name="Picture 0" descr="479eb56b90f2415d8a5bffd41a7a64c6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4" name="Picture 0" descr="6a4cab619ee843e2904fbde21512c82d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5" name="Picture 0" descr="d449d46cef3f4410880d3ba1ae6c627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6" name="Picture 0" descr="dbec8091e8b44b06b803b69868088d4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7" name="Picture 0" descr="59991a0f2fbc4d32800a2b1b7315e13a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8" name="Picture 0" descr="b1c692ae17da4769874b01bfde7152d6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39" name="Picture 0" descr="83fd25ca86a84c4782581d6041a9bc6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0" name="Picture 0" descr="2e08cfe01c0945e19883a492abc22036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1" name="Picture 0" descr="facaf79fc71149a286b5079e21c0a6c6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2" name="Picture 0" descr="d39fbc935a1f427eb2ab3a60f72b0a2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3" name="Picture 0" descr="043db5762549480894fb9b6d4cb6f8e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4" name="Picture 0" descr="6f77be4a8bfd4edfa3a3a04b21497150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5" name="Picture 0" descr="20e1a75e45e44d7dbf41c756ae7d4f69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6" name="Picture 0" descr="60d5eb8c14454cb3ad4d56a3093270c3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7" name="Picture 0" descr="0cbecf724c284364b80e0da6f6271c0d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8" name="Picture 0" descr="b8fa97462eb24c2b9535e1d986afa7c1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49" name="Picture 0" descr="a82eaff9068b42cb85e4b2396730d87c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0" name="Picture 0" descr="49dc692f8b944caa9e2f56f55af3043a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1" name="Picture 0" descr="a8d129ccff29400ba3cc31a2f726c679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2" name="Picture 0" descr="01e9101a7e2a4b3a954951f152d53563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3" name="Picture 0" descr="402361d5f3934c9d82fb0436780e31d4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4" name="Picture 0" descr="cdf1b3996ea1490f9af44df44cea90e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5" name="Picture 0" descr="2ce58cc2a6c643fe95121dea293c5d9d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6" name="Picture 0" descr="44e9b541a0f9437faf08d15c7112d967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7" name="Picture 0" descr="a3c728af6b8540aba93b648f6da61980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8" name="Picture 0" descr="24c7d2fc53964c1abbc0e8982507d2a6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59" name="Picture 0" descr="087fb919068c47419aabb5cc0e2b1c66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0" name="Picture 0" descr="c396d3c8ed8f45ebbd983a6a4d5786bd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1" name="Picture 0" descr="4b65a6e30fc640bda8ee4a9c28317ee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2" name="Picture 0" descr="e656cb0cd62c4cb4bc65e98186c95909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3" name="Picture 0" descr="910a7038cad945c9bcc747bdd0a68f3d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4" name="Picture 0" descr="0ae80a84857e4af2947e028560a5d6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5" name="Picture 0" descr="4f4e5e1f263a481da3eb7f9b71f2bd30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6" name="Picture 0" descr="4cb2b5389fb84a8686d137e9aacfa909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7" name="Picture 0" descr="2d4681a6c077494890d2a48950a1f133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8" name="Picture 0" descr="1fc68fa46e424b1faac365581034e5b0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69" name="Picture 0" descr="c71bbf4f535d4e8b8e42a1295b875765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0" name="Picture 0" descr="cfed3139a32d4fd5b467fb0ab2f60974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1" name="Picture 0" descr="a49a4b3503304d55a2fbca6c5f3168b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2" name="Picture 0" descr="1cbb8918fdb84a0fa88229718e6741cc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3" name="Picture 0" descr="8abd445c7daf49d79e08325fe1811106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4" name="Picture 0" descr="1066dd11c68b4ba59d78577cf0d7dd0a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5" name="Picture 0" descr="8973591b1ba641238fa67003a4a16bd5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6" name="Picture 0" descr="d1846dcc91e446fdae7679156fc4cfdc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7" name="Picture 0" descr="f9a2008978b14601bc3689c988510189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8" name="Picture 0" descr="3d5541dfddae49608f81ecf20ec02f3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79" name="Picture 0" descr="fc67a754db82433cb5b81594edda7522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0" name="Picture 0" descr="c56eca36a58b44bba3e97a9174b33087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1" name="Picture 0" descr="b83351246ef841e9b2a95de46f35a5cc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2" name="Picture 0" descr="6848802eb864426dbd25d7bdfb82668b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3" name="Picture 0" descr="6248362534f946f9b1620f1134e9c44b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4" name="Picture 0" descr="3748f0c835cb403ca7cdc1390becac30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5" name="Picture 0" descr="976ef68a9f464f4e8554b04761d5b9b0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6" name="Picture 0" descr="d94c60cc075a4baaaccafa05f48a7e60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7" name="Picture 0" descr="eba68d8460694881bcf965454379b5dd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8" name="Picture 0" descr="2659686113964241886df401cc54ff5d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89" name="Picture 0" descr="c176fe35ae694c4c81dc241e376cac53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0" name="Picture 0" descr="a60a1559f62e46b3b8515245ccaeae94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1" name="Picture 0" descr="6d1c100b0c024f0987a464719ee4918c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2" name="Picture 0" descr="03c438461c964f1bb88128033b40cd88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3" name="Picture 0" descr="7a9a3f6176534e738daaf0edb0b07497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4" name="Picture 0" descr="d9e7ecdfd588435096e4dc888f237c9d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5" name="Picture 0" descr="384a514f855a4bb693a1ce746b5d662c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6" name="Picture 0" descr="11486ca61c544c70b6473eb157e61ab6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7" name="Picture 0" descr="e75159dd13ce451b84e989c97bdb0f34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8" name="Picture 0" descr="40b215536eab4b5c88b5972fb2ca089e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799" name="Picture 0" descr="08e1a3ed6de04553bddac10ec765bcd2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0" name="Picture 0" descr="bbec6cf12b3d40a79e9f178f0bf9c736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1" name="Picture 0" descr="ad1ec18c3bc34f6a963f04aa09bdbeda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2" name="Picture 0" descr="8056a430df054f308155c76a659a8192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3" name="Picture 0" descr="6e862e10e8214dc7add6a380c1aeb7c9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4" name="Picture 0" descr="c1b7d4aec6704decb446a0af8b0c553d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5" name="Picture 0" descr="b5558c91f7b04d0ca442aa3d14257189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6" name="Picture 0" descr="e5fe2c884c9f4cd4a9e0cbc1c4c9027a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7" name="Picture 0" descr="2c47a6982f2042d3aa78b1055d002b7b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8" name="Picture 0" descr="8cf3e64c177f42afa768c57cd3f2e27e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09" name="Picture 0" descr="5b61e30e1631436e90e7d98f1eeebddb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0" name="Picture 0" descr="fd27b0bf9f664bb5bf86e07c14639662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1" name="Picture 0" descr="b72dd61ceeb347c3b437e09845410fdb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2" name="Picture 0" descr="caeb353e53674991aa550ed4bc1fc05b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3" name="Picture 0" descr="39d0113874f44af4a105715d46eddc35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4" name="Picture 0" descr="7fc0dc6c6b1648d4b2e10ba4bf44147d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5" name="Picture 0" descr="03fff8a850354893a77e7636af646ed7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6" name="Picture 0" descr="1bfd9722a4bb4c59989097d8b1c1569b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7" name="Picture 0" descr="975fa10803f84fa5b5b4dc05134048ae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8" name="Picture 0" descr="6c89283ec06d475ca484814b2fb0e2b7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19" name="Picture 0" descr="84c17b523c8e4736a07413cd47f75f27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0" name="Picture 0" descr="6af2f31f9c6c47faa5a772c37e53a8d7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1" name="Picture 0" descr="1fd89eb7e4204a06a9d408ac8ae7b2ed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2" name="Picture 0" descr="e1d5f23d54b842a4985b6b3ce899bd59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3" name="Picture 0" descr="957240e24eff455eabdd40cc5116308a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4" name="Picture 0" descr="59f80d0911274ace93062a92231dd3fa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5" name="Picture 0" descr="29d68196f0c04e6dafb5e0c74454ac76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6" name="Picture 0" descr="3a2ee850b9ad48228ac4da871333bb4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7" name="Picture 0" descr="0fc8cb007f4d40c2a005f755ad7e0f5b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8" name="Picture 0" descr="1bb047421c544279be2c8a1fe9469fb1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29" name="Picture 0" descr="177852aad5044cba8416620a35ec526e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0" name="Picture 0" descr="2f7c3543faf24966a2a983d6d33b297e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1" name="Picture 0" descr="a8e3db12cf8f404b804c7b964b9470ea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2" name="Picture 0" descr="850696cc2e4e46a09e658085784b61e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3" name="Picture 0" descr="26a7e58388c7474aa9a8cecf7831d58c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4" name="Picture 0" descr="3aea0da8f307486ba3c0c87d33b1e5c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5" name="Picture 0" descr="89094cfc8681430ebbbc25a1426e7a9c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6" name="Picture 0" descr="52071f4d29a14c4da6e7bc0bb786604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7" name="Picture 0" descr="b31a58fccab44e15bc45caf8007233d8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8" name="Picture 0" descr="01cdc07d2a0a47688a698b302e83216e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39" name="Picture 0" descr="564347ca15f44a2297ac580d754b0075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0" name="Picture 0" descr="5d320c8394ad4c16b729765b0d238d71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1" name="Picture 0" descr="edd8fe550b27404aa7762ebebcf2072c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2" name="Picture 0" descr="3945b5a4a83742e38dc82d47165ce6a7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3" name="Picture 0" descr="3945b5a4a83742e38dc82d47165ce6a7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4" name="Picture 0" descr="f6f7556ff705468cba90e760094086b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5" name="Picture 0" descr="3278b9f76eae420b9ba42bdd01a50c8d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6" name="Picture 0" descr="b62e814d86324002a0dffa3b52784183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7" name="Picture 0" descr="f8ec1cc4abab44c9972f0ad4c92086a9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8" name="Picture 0" descr="c2c486f009394a2ea3afa10b80b4d114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49" name="Picture 0" descr="e62c29aaaab04f26b7b042ded837d8ae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0" name="Picture 0" descr="536bda844ac34725abb6eb79de17acb3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1" name="Picture 0" descr="a3df72c1f687403990cdb5e00c42ba1e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2" name="Picture 0" descr="74f7c25c6cba41f885261970279718d5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3" name="Picture 0" descr="02324a4835154ee99bd1375a45fc7f39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4" name="Picture 0" descr="d6d8c1c5aa4242b58762648fc891524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5" name="Picture 0" descr="4224c4059f5a42c2b33956a4a4d4a46a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6" name="Picture 0" descr="b6384fc575894773bd48da1d6e2310b2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7" name="Picture 0" descr="a7b46e33a3d84f93961b1636b2d3a662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8" name="Picture 0" descr="b8fcd710321343928f5801ad412cce0d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59" name="Picture 0" descr="0d579891b98546f3bfb5782e4579e76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0" name="Picture 0" descr="a34b827647784261b315dbc1595f5004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1" name="Picture 0" descr="dd0e4c7767ee4057abfd01b539b4ad69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2" name="Picture 0" descr="1353051616074f1799b9ebac11a20a7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3" name="Picture 0" descr="1353051616074f1799b9ebac11a20a71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4" name="Picture 0" descr="fe030c63469c4005926ff1bd1d53a0e2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5" name="Picture 0" descr="7755be7f1cc540b1840e73312f5a65a1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6" name="Picture 0" descr="1a597fe6eaaa443cba1291c793d2463e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7" name="Picture 0" descr="9bdd4ff15a2d4d7e9d60da70c7e0ff7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8" name="Picture 0" descr="0e275d80fed14c849cf44b712f179ba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69" name="Picture 0" descr="85ab2b6318d54f51b87167662b9e2264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0" name="Picture 0" descr="b259212b79f84e4a8584fb7284114187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1" name="Picture 0" descr="3dfb82dadd0f465bbfc4363cc7f3b47a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2" name="Picture 0" descr="67d284485b6c409d8a5cc23ccd50c242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3" name="Picture 0" descr="7a07248063d6401cb8c2e15219fa0a95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4" name="Picture 0" descr="747ad9c4274c462a9e0ccb073a199e1f">
          <a:extLst>
            <a:ext uri="{FF2B5EF4-FFF2-40B4-BE49-F238E27FC236}">
              <a16:creationId xmlns:a16="http://schemas.microsoft.com/office/drawing/2014/main" id="{3BEC6C98-0684-4C44-BF05-C1BDE58F9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5" name="Picture 0" descr="ab4a3ffdd60c47439de496ac3b6e08d9">
          <a:extLst>
            <a:ext uri="{FF2B5EF4-FFF2-40B4-BE49-F238E27FC236}">
              <a16:creationId xmlns:a16="http://schemas.microsoft.com/office/drawing/2014/main" id="{2C0CD1CA-1CAA-4456-B438-4AA6A473F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6" name="Picture 0" descr="c958375134c444df8380c0a07a893ab8">
          <a:extLst>
            <a:ext uri="{FF2B5EF4-FFF2-40B4-BE49-F238E27FC236}">
              <a16:creationId xmlns:a16="http://schemas.microsoft.com/office/drawing/2014/main" id="{CB393A33-19A2-4AA3-94CF-210B3594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7" name="Picture 0" descr="70554e013d354fc79b48fb1978530bb4">
          <a:extLst>
            <a:ext uri="{FF2B5EF4-FFF2-40B4-BE49-F238E27FC236}">
              <a16:creationId xmlns:a16="http://schemas.microsoft.com/office/drawing/2014/main" id="{BC6F5131-71D3-4073-BCB6-655E56E12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8" name="Picture 0" descr="f36b3af491f04c859f80c8470b259aed">
          <a:extLst>
            <a:ext uri="{FF2B5EF4-FFF2-40B4-BE49-F238E27FC236}">
              <a16:creationId xmlns:a16="http://schemas.microsoft.com/office/drawing/2014/main" id="{9F68E13E-ECD0-4535-9576-C96EDB6C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79" name="Picture 0" descr="60cd4f0ed1e84576b96fca29977e740f">
          <a:extLst>
            <a:ext uri="{FF2B5EF4-FFF2-40B4-BE49-F238E27FC236}">
              <a16:creationId xmlns:a16="http://schemas.microsoft.com/office/drawing/2014/main" id="{134C6277-F683-4575-8E61-6E9A62AC7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0" name="Picture 0" descr="1e4d861eb5c748c59cf08a37c8dd8acd">
          <a:extLst>
            <a:ext uri="{FF2B5EF4-FFF2-40B4-BE49-F238E27FC236}">
              <a16:creationId xmlns:a16="http://schemas.microsoft.com/office/drawing/2014/main" id="{34FEFABD-5ED5-41DF-AD0B-0C8C6185C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1" name="Picture 0" descr="ea25e2cd85644ea997ef037618746fa9">
          <a:extLst>
            <a:ext uri="{FF2B5EF4-FFF2-40B4-BE49-F238E27FC236}">
              <a16:creationId xmlns:a16="http://schemas.microsoft.com/office/drawing/2014/main" id="{455D6B7B-50C2-4464-9C71-2B7A4803F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2" name="Picture 0" descr="9d5409e50c5345ab88106abf84ddc99f">
          <a:extLst>
            <a:ext uri="{FF2B5EF4-FFF2-40B4-BE49-F238E27FC236}">
              <a16:creationId xmlns:a16="http://schemas.microsoft.com/office/drawing/2014/main" id="{5885E80F-5BE4-4B6E-9753-C3E29181D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3" name="Picture 0" descr="4e1aab79246b4161950767c59e5299f1">
          <a:extLst>
            <a:ext uri="{FF2B5EF4-FFF2-40B4-BE49-F238E27FC236}">
              <a16:creationId xmlns:a16="http://schemas.microsoft.com/office/drawing/2014/main" id="{53AD04CF-E0DC-4BF1-8630-8813556D2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4" name="Picture 0" descr="1369d78704e84768849af186680446fa">
          <a:extLst>
            <a:ext uri="{FF2B5EF4-FFF2-40B4-BE49-F238E27FC236}">
              <a16:creationId xmlns:a16="http://schemas.microsoft.com/office/drawing/2014/main" id="{AC2264D6-B65F-4BA7-BFD8-72B2DD303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5" name="Picture 0" descr="060e88e7b25b483cbd4070ba91c0fe6a">
          <a:extLst>
            <a:ext uri="{FF2B5EF4-FFF2-40B4-BE49-F238E27FC236}">
              <a16:creationId xmlns:a16="http://schemas.microsoft.com/office/drawing/2014/main" id="{52BC5434-05DD-48A7-946F-18DD72D57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6" name="Picture 0" descr="b01f98c4d2f24a9d9be18db3affc5bc5">
          <a:extLst>
            <a:ext uri="{FF2B5EF4-FFF2-40B4-BE49-F238E27FC236}">
              <a16:creationId xmlns:a16="http://schemas.microsoft.com/office/drawing/2014/main" id="{0AC5CBB8-9F18-4E68-A817-FED5FBED0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7" name="Picture 0" descr="5af8f7a5613747a6960c38079d6e9cce">
          <a:extLst>
            <a:ext uri="{FF2B5EF4-FFF2-40B4-BE49-F238E27FC236}">
              <a16:creationId xmlns:a16="http://schemas.microsoft.com/office/drawing/2014/main" id="{D7BCC9BE-8C79-4C79-9E35-C5650518C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8" name="Picture 0" descr="724aae27a41c4a03a507723e89d19889">
          <a:extLst>
            <a:ext uri="{FF2B5EF4-FFF2-40B4-BE49-F238E27FC236}">
              <a16:creationId xmlns:a16="http://schemas.microsoft.com/office/drawing/2014/main" id="{5264C6C0-C405-498C-94BC-424EB6364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89" name="Picture 0" descr="839c3a53f33b41baad0ba9ecb83a564b">
          <a:extLst>
            <a:ext uri="{FF2B5EF4-FFF2-40B4-BE49-F238E27FC236}">
              <a16:creationId xmlns:a16="http://schemas.microsoft.com/office/drawing/2014/main" id="{964AD670-6825-442A-A60A-CDCBC26D2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0" name="Picture 0" descr="4a649452fc1a46f89a995c8db97d22b3">
          <a:extLst>
            <a:ext uri="{FF2B5EF4-FFF2-40B4-BE49-F238E27FC236}">
              <a16:creationId xmlns:a16="http://schemas.microsoft.com/office/drawing/2014/main" id="{1FD0EB1F-475D-4D4E-802B-25DD6EFE8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1" name="Picture 0" descr="ee88da5bbe2340bf9d6e196c1b1745c0">
          <a:extLst>
            <a:ext uri="{FF2B5EF4-FFF2-40B4-BE49-F238E27FC236}">
              <a16:creationId xmlns:a16="http://schemas.microsoft.com/office/drawing/2014/main" id="{066D3C17-E659-4FEA-8A92-919A8C1AE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2" name="Picture 0" descr="7898a5dc3b4242b1ab8a2d245c2cee70">
          <a:extLst>
            <a:ext uri="{FF2B5EF4-FFF2-40B4-BE49-F238E27FC236}">
              <a16:creationId xmlns:a16="http://schemas.microsoft.com/office/drawing/2014/main" id="{2B9AFDDE-7A10-4630-A0F0-C3D99E53C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3" name="Picture 0" descr="c5d06d1d11fd4db4bcf5296812dc2436">
          <a:extLst>
            <a:ext uri="{FF2B5EF4-FFF2-40B4-BE49-F238E27FC236}">
              <a16:creationId xmlns:a16="http://schemas.microsoft.com/office/drawing/2014/main" id="{BC4DA7DA-3505-4A39-BDF2-99E7C37A5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4" name="Picture 0" descr="f1e90145036a44a1b16b2f7612957a36">
          <a:extLst>
            <a:ext uri="{FF2B5EF4-FFF2-40B4-BE49-F238E27FC236}">
              <a16:creationId xmlns:a16="http://schemas.microsoft.com/office/drawing/2014/main" id="{C9462232-2B1E-4267-88CE-2E0CEC1E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5" name="Picture 0" descr="8debbf1e70db4a10b95c015c4677883e">
          <a:extLst>
            <a:ext uri="{FF2B5EF4-FFF2-40B4-BE49-F238E27FC236}">
              <a16:creationId xmlns:a16="http://schemas.microsoft.com/office/drawing/2014/main" id="{560C7ECA-56C2-4A22-B0DA-1BD74B878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6" name="Picture 0" descr="d40cf0ba1c0a4ff4ba36e3fb68066bb6">
          <a:extLst>
            <a:ext uri="{FF2B5EF4-FFF2-40B4-BE49-F238E27FC236}">
              <a16:creationId xmlns:a16="http://schemas.microsoft.com/office/drawing/2014/main" id="{8999B567-481A-41B7-ADE2-C9B9BF8A9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7" name="Picture 0" descr="e37bdb9923b64a5f9a5eb2edef2c901f">
          <a:extLst>
            <a:ext uri="{FF2B5EF4-FFF2-40B4-BE49-F238E27FC236}">
              <a16:creationId xmlns:a16="http://schemas.microsoft.com/office/drawing/2014/main" id="{F674A8CF-50DA-4BE5-9B96-51665FBFD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8" name="Picture 0" descr="c6f9625ca1754b5eae7a17d4259c2da2">
          <a:extLst>
            <a:ext uri="{FF2B5EF4-FFF2-40B4-BE49-F238E27FC236}">
              <a16:creationId xmlns:a16="http://schemas.microsoft.com/office/drawing/2014/main" id="{E2ED8B2C-7626-40C0-8348-E6CA5A2E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899" name="Picture 0" descr="9795a924c2324482a3e829c37c934b5d">
          <a:extLst>
            <a:ext uri="{FF2B5EF4-FFF2-40B4-BE49-F238E27FC236}">
              <a16:creationId xmlns:a16="http://schemas.microsoft.com/office/drawing/2014/main" id="{6D71DD95-A61C-4DAD-8432-41235830B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0" name="Picture 0" descr="92b4f02ef0ce4bbe9e16ed967859a288">
          <a:extLst>
            <a:ext uri="{FF2B5EF4-FFF2-40B4-BE49-F238E27FC236}">
              <a16:creationId xmlns:a16="http://schemas.microsoft.com/office/drawing/2014/main" id="{CBCC5558-CD4A-4BD9-8D57-A892F27C3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1" name="Picture 0" descr="d03664f53db44dd7bae398eafcc1eacf">
          <a:extLst>
            <a:ext uri="{FF2B5EF4-FFF2-40B4-BE49-F238E27FC236}">
              <a16:creationId xmlns:a16="http://schemas.microsoft.com/office/drawing/2014/main" id="{094430E0-2D53-4659-868B-FFBBAA7A8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2" name="Picture 0" descr="bd9fde8808fa4805bda219ec3b46d43e">
          <a:extLst>
            <a:ext uri="{FF2B5EF4-FFF2-40B4-BE49-F238E27FC236}">
              <a16:creationId xmlns:a16="http://schemas.microsoft.com/office/drawing/2014/main" id="{DDCCC37B-A284-4575-B1C3-C304E21D0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3" name="Picture 0" descr="e70b90c37f254582bcc64793dbbc85e4">
          <a:extLst>
            <a:ext uri="{FF2B5EF4-FFF2-40B4-BE49-F238E27FC236}">
              <a16:creationId xmlns:a16="http://schemas.microsoft.com/office/drawing/2014/main" id="{0E879BB0-CFDB-46DB-AFA2-24DE56491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4" name="Picture 0" descr="0a88105dbeb14e9c911fd555fc0c63a8">
          <a:extLst>
            <a:ext uri="{FF2B5EF4-FFF2-40B4-BE49-F238E27FC236}">
              <a16:creationId xmlns:a16="http://schemas.microsoft.com/office/drawing/2014/main" id="{88CD0927-1F59-4917-8FB0-1BEEA2464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5" name="Picture 0" descr="350778013adb41f3bff8c3cf6c90ce8f">
          <a:extLst>
            <a:ext uri="{FF2B5EF4-FFF2-40B4-BE49-F238E27FC236}">
              <a16:creationId xmlns:a16="http://schemas.microsoft.com/office/drawing/2014/main" id="{37B9CACA-26F8-4B98-9364-5362B4947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6" name="Picture 0" descr="f789c1a299424d2f982ec237d57428f9">
          <a:extLst>
            <a:ext uri="{FF2B5EF4-FFF2-40B4-BE49-F238E27FC236}">
              <a16:creationId xmlns:a16="http://schemas.microsoft.com/office/drawing/2014/main" id="{AB0449AD-B6E7-4644-8B28-FEE9EC8E4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7" name="Picture 0" descr="3a8025db2c814d31af422e8d2607e113">
          <a:extLst>
            <a:ext uri="{FF2B5EF4-FFF2-40B4-BE49-F238E27FC236}">
              <a16:creationId xmlns:a16="http://schemas.microsoft.com/office/drawing/2014/main" id="{92758595-5E6E-4876-B13D-6600E58AD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8" name="Picture 0" descr="e1304c992bc642e4a38299a09d1b12f2">
          <a:extLst>
            <a:ext uri="{FF2B5EF4-FFF2-40B4-BE49-F238E27FC236}">
              <a16:creationId xmlns:a16="http://schemas.microsoft.com/office/drawing/2014/main" id="{A2CA58C2-7688-4163-BEB0-017C5C6DE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09" name="Picture 0" descr="5c8fef365d06409dbf3d5404d9489b49">
          <a:extLst>
            <a:ext uri="{FF2B5EF4-FFF2-40B4-BE49-F238E27FC236}">
              <a16:creationId xmlns:a16="http://schemas.microsoft.com/office/drawing/2014/main" id="{00A60F75-027F-4AE4-B0FE-9726261C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0" name="Picture 0" descr="10bce10a7b994319b15fd73c62bcf9ba">
          <a:extLst>
            <a:ext uri="{FF2B5EF4-FFF2-40B4-BE49-F238E27FC236}">
              <a16:creationId xmlns:a16="http://schemas.microsoft.com/office/drawing/2014/main" id="{2C0765C9-F870-4C23-92F8-8CCB03FA8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1" name="Picture 0" descr="934ec5996b934bcc84ec6953f58c3fe3">
          <a:extLst>
            <a:ext uri="{FF2B5EF4-FFF2-40B4-BE49-F238E27FC236}">
              <a16:creationId xmlns:a16="http://schemas.microsoft.com/office/drawing/2014/main" id="{0490CC9C-59D6-4BF7-996E-AFDBD1CF1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2" name="Picture 0" descr="3f46e7f3fe494e639ae5059297199c88">
          <a:extLst>
            <a:ext uri="{FF2B5EF4-FFF2-40B4-BE49-F238E27FC236}">
              <a16:creationId xmlns:a16="http://schemas.microsoft.com/office/drawing/2014/main" id="{8BAF0B84-439C-4265-977F-60F30DFEC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3" name="Picture 0" descr="b1726df8772b4ad09951bdb89b75422f">
          <a:extLst>
            <a:ext uri="{FF2B5EF4-FFF2-40B4-BE49-F238E27FC236}">
              <a16:creationId xmlns:a16="http://schemas.microsoft.com/office/drawing/2014/main" id="{40D7CD3A-6A6E-4652-94A3-52B3909F2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4" name="Picture 0" descr="ac1c02bdd406406ea12cd6493e0bf77a">
          <a:extLst>
            <a:ext uri="{FF2B5EF4-FFF2-40B4-BE49-F238E27FC236}">
              <a16:creationId xmlns:a16="http://schemas.microsoft.com/office/drawing/2014/main" id="{536746C6-DB66-470A-B786-C1134F95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5" name="Picture 0" descr="9617b6235bb345e7aa3981111be19cfe">
          <a:extLst>
            <a:ext uri="{FF2B5EF4-FFF2-40B4-BE49-F238E27FC236}">
              <a16:creationId xmlns:a16="http://schemas.microsoft.com/office/drawing/2014/main" id="{7AE726F9-46F7-4BFE-ACE1-B5722B21C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6" name="Picture 0" descr="cce9b733bc7d41f1b0bb2a7c5df33037">
          <a:extLst>
            <a:ext uri="{FF2B5EF4-FFF2-40B4-BE49-F238E27FC236}">
              <a16:creationId xmlns:a16="http://schemas.microsoft.com/office/drawing/2014/main" id="{334B158A-E08E-4F4E-BFD2-782DEFB21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7" name="Picture 0" descr="e72e8268818b4b40a3d3b6766bddc16c">
          <a:extLst>
            <a:ext uri="{FF2B5EF4-FFF2-40B4-BE49-F238E27FC236}">
              <a16:creationId xmlns:a16="http://schemas.microsoft.com/office/drawing/2014/main" id="{374D34A1-CE2F-4CA5-A923-85C2B49AE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8" name="Picture 0" descr="63f3fd4cad744413b68905cc62607bdf">
          <a:extLst>
            <a:ext uri="{FF2B5EF4-FFF2-40B4-BE49-F238E27FC236}">
              <a16:creationId xmlns:a16="http://schemas.microsoft.com/office/drawing/2014/main" id="{6629B3CC-7CD6-43F8-862F-8168EFD0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19" name="Picture 0" descr="94802fd0c9a846419caba87e0d538fe6">
          <a:extLst>
            <a:ext uri="{FF2B5EF4-FFF2-40B4-BE49-F238E27FC236}">
              <a16:creationId xmlns:a16="http://schemas.microsoft.com/office/drawing/2014/main" id="{55223273-C3AB-42AD-A632-F464117EA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0" name="Picture 0" descr="b84fef766b06401fac8075f58030f533">
          <a:extLst>
            <a:ext uri="{FF2B5EF4-FFF2-40B4-BE49-F238E27FC236}">
              <a16:creationId xmlns:a16="http://schemas.microsoft.com/office/drawing/2014/main" id="{B031824A-7667-4AE2-AF2B-AE2FC0A52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1" name="Picture 0" descr="5573ebea9a954a7da911ccd45969beef">
          <a:extLst>
            <a:ext uri="{FF2B5EF4-FFF2-40B4-BE49-F238E27FC236}">
              <a16:creationId xmlns:a16="http://schemas.microsoft.com/office/drawing/2014/main" id="{4AD1C1E6-76D7-487B-94EA-6E28DCF01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2" name="Picture 0" descr="cc9d2582932a48329fcc3855c66a1611">
          <a:extLst>
            <a:ext uri="{FF2B5EF4-FFF2-40B4-BE49-F238E27FC236}">
              <a16:creationId xmlns:a16="http://schemas.microsoft.com/office/drawing/2014/main" id="{03CE879D-950A-4439-AC2A-84A511AB2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3" name="Picture 0" descr="b0fc9668c0e64c83b586fa8fa3819633">
          <a:extLst>
            <a:ext uri="{FF2B5EF4-FFF2-40B4-BE49-F238E27FC236}">
              <a16:creationId xmlns:a16="http://schemas.microsoft.com/office/drawing/2014/main" id="{77404774-20F3-488B-89AA-F22E5C2C9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4" name="Picture 0" descr="2ed85171888142e983d0f4a80f6f79d1">
          <a:extLst>
            <a:ext uri="{FF2B5EF4-FFF2-40B4-BE49-F238E27FC236}">
              <a16:creationId xmlns:a16="http://schemas.microsoft.com/office/drawing/2014/main" id="{D8DDC483-650F-4652-ADBA-A2EB3909F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5" name="Picture 0" descr="11d521cff8894af38a10204c018b68ac">
          <a:extLst>
            <a:ext uri="{FF2B5EF4-FFF2-40B4-BE49-F238E27FC236}">
              <a16:creationId xmlns:a16="http://schemas.microsoft.com/office/drawing/2014/main" id="{A60F2CD6-C226-4E3D-A9A9-A296F8A5D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6" name="Picture 0" descr="48720d1d60094e26a1946bf121c8a23b">
          <a:extLst>
            <a:ext uri="{FF2B5EF4-FFF2-40B4-BE49-F238E27FC236}">
              <a16:creationId xmlns:a16="http://schemas.microsoft.com/office/drawing/2014/main" id="{275CFCB6-4367-4CA5-B094-14A137D7F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7" name="Picture 0" descr="8cb2d07f4c0a4a37834787fed6608aec">
          <a:extLst>
            <a:ext uri="{FF2B5EF4-FFF2-40B4-BE49-F238E27FC236}">
              <a16:creationId xmlns:a16="http://schemas.microsoft.com/office/drawing/2014/main" id="{79E11A27-5A9A-429B-AE44-5F23B4B37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8" name="Picture 0" descr="f99ee564dd244f3d939120f8edc2b444">
          <a:extLst>
            <a:ext uri="{FF2B5EF4-FFF2-40B4-BE49-F238E27FC236}">
              <a16:creationId xmlns:a16="http://schemas.microsoft.com/office/drawing/2014/main" id="{5A0E9B10-C3FF-4E12-9F1D-A6BE9292D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29" name="Picture 0" descr="18da09147d1e4693b8179759e22fb08a">
          <a:extLst>
            <a:ext uri="{FF2B5EF4-FFF2-40B4-BE49-F238E27FC236}">
              <a16:creationId xmlns:a16="http://schemas.microsoft.com/office/drawing/2014/main" id="{78720403-6445-4A67-8827-BF65DBA8E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0" name="Picture 0" descr="304e796363a14002a7fd4bbe6cc786c0">
          <a:extLst>
            <a:ext uri="{FF2B5EF4-FFF2-40B4-BE49-F238E27FC236}">
              <a16:creationId xmlns:a16="http://schemas.microsoft.com/office/drawing/2014/main" id="{C26E5D0E-5031-47A1-913F-F71280D44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1" name="Picture 0" descr="1229f36e88fc4487b9492660a4ea65e4">
          <a:extLst>
            <a:ext uri="{FF2B5EF4-FFF2-40B4-BE49-F238E27FC236}">
              <a16:creationId xmlns:a16="http://schemas.microsoft.com/office/drawing/2014/main" id="{DBC2C853-5695-454E-BB19-E58343A9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2" name="Picture 0" descr="9631784eccc54249be976ea5f8656891">
          <a:extLst>
            <a:ext uri="{FF2B5EF4-FFF2-40B4-BE49-F238E27FC236}">
              <a16:creationId xmlns:a16="http://schemas.microsoft.com/office/drawing/2014/main" id="{DF85AE2E-A8EA-476A-A0B4-0CDDC8F37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3" name="Picture 0" descr="1413ae909b65460a8671965885213749">
          <a:extLst>
            <a:ext uri="{FF2B5EF4-FFF2-40B4-BE49-F238E27FC236}">
              <a16:creationId xmlns:a16="http://schemas.microsoft.com/office/drawing/2014/main" id="{EC570FDE-39AA-4F08-BA9C-C00DC9BDB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4" name="Picture 0" descr="5b432d54a5484578af098dcc93cd7956">
          <a:extLst>
            <a:ext uri="{FF2B5EF4-FFF2-40B4-BE49-F238E27FC236}">
              <a16:creationId xmlns:a16="http://schemas.microsoft.com/office/drawing/2014/main" id="{146C2A43-8819-41D1-892A-9CB1E6874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5" name="Picture 0" descr="b4bbf6ff88cd459884116f764d2ef5a9">
          <a:extLst>
            <a:ext uri="{FF2B5EF4-FFF2-40B4-BE49-F238E27FC236}">
              <a16:creationId xmlns:a16="http://schemas.microsoft.com/office/drawing/2014/main" id="{463ADFFB-8115-4993-A23C-682EFA2F6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6" name="Picture 0" descr="37a1c6b08b3e483d831ff183a8439f73">
          <a:extLst>
            <a:ext uri="{FF2B5EF4-FFF2-40B4-BE49-F238E27FC236}">
              <a16:creationId xmlns:a16="http://schemas.microsoft.com/office/drawing/2014/main" id="{D57B17DC-B906-4759-ABCB-0BAF70D42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7" name="Picture 0" descr="89c41baf7b534c14b0fa8b7867eb73c1">
          <a:extLst>
            <a:ext uri="{FF2B5EF4-FFF2-40B4-BE49-F238E27FC236}">
              <a16:creationId xmlns:a16="http://schemas.microsoft.com/office/drawing/2014/main" id="{4FC6CD82-AECA-479D-B662-873F397D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8" name="Picture 0" descr="e841c80a8d06486d9633b9db21fd02a5">
          <a:extLst>
            <a:ext uri="{FF2B5EF4-FFF2-40B4-BE49-F238E27FC236}">
              <a16:creationId xmlns:a16="http://schemas.microsoft.com/office/drawing/2014/main" id="{130F05FB-9D03-4518-A085-FF15FDE6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39" name="Picture 0" descr="ff4da704264347c087bdd317b14fc665">
          <a:extLst>
            <a:ext uri="{FF2B5EF4-FFF2-40B4-BE49-F238E27FC236}">
              <a16:creationId xmlns:a16="http://schemas.microsoft.com/office/drawing/2014/main" id="{CFB4CF09-13A9-4302-9C4A-0C7F96D00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0" name="Picture 0" descr="ff30ab45391e4aff832561a8776ffb4a">
          <a:extLst>
            <a:ext uri="{FF2B5EF4-FFF2-40B4-BE49-F238E27FC236}">
              <a16:creationId xmlns:a16="http://schemas.microsoft.com/office/drawing/2014/main" id="{06F6B3C8-C44F-4EA8-A3DE-162120109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1" name="Picture 0" descr="2e24200a68e74723af56423173e193e2">
          <a:extLst>
            <a:ext uri="{FF2B5EF4-FFF2-40B4-BE49-F238E27FC236}">
              <a16:creationId xmlns:a16="http://schemas.microsoft.com/office/drawing/2014/main" id="{1E56D12E-2FDF-41E1-AE8F-FC8F38467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2" name="Picture 0" descr="27d909878205414aa3d9ce6f443c6c96">
          <a:extLst>
            <a:ext uri="{FF2B5EF4-FFF2-40B4-BE49-F238E27FC236}">
              <a16:creationId xmlns:a16="http://schemas.microsoft.com/office/drawing/2014/main" id="{D6666AE9-78E4-4F9C-9CA4-FF0AFBF3A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3" name="Picture 0" descr="00b3381fada64e56ad1288f31dd10a20">
          <a:extLst>
            <a:ext uri="{FF2B5EF4-FFF2-40B4-BE49-F238E27FC236}">
              <a16:creationId xmlns:a16="http://schemas.microsoft.com/office/drawing/2014/main" id="{B238C0EC-838F-40A1-A552-7DE311306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4" name="Picture 0" descr="6b5864f126fb4491ab99480bb905eb9c">
          <a:extLst>
            <a:ext uri="{FF2B5EF4-FFF2-40B4-BE49-F238E27FC236}">
              <a16:creationId xmlns:a16="http://schemas.microsoft.com/office/drawing/2014/main" id="{AECF88E8-9E16-4639-BE82-9F7E8248A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5" name="Picture 0" descr="50f6dcfe65284281b02957be84604d89">
          <a:extLst>
            <a:ext uri="{FF2B5EF4-FFF2-40B4-BE49-F238E27FC236}">
              <a16:creationId xmlns:a16="http://schemas.microsoft.com/office/drawing/2014/main" id="{8DFAA290-7154-49A1-9C57-4E4EBF220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6" name="Picture 0" descr="cf2d347ec9da4315b2fae52938d7692d">
          <a:extLst>
            <a:ext uri="{FF2B5EF4-FFF2-40B4-BE49-F238E27FC236}">
              <a16:creationId xmlns:a16="http://schemas.microsoft.com/office/drawing/2014/main" id="{084C4495-2831-450C-BB65-604A0CCB6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7" name="Picture 0" descr="8f5a1a4cb12d41e1a90ad645e39b4f10">
          <a:extLst>
            <a:ext uri="{FF2B5EF4-FFF2-40B4-BE49-F238E27FC236}">
              <a16:creationId xmlns:a16="http://schemas.microsoft.com/office/drawing/2014/main" id="{3D9A4F79-D42B-47D7-B121-276DAAF06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8" name="Picture 0" descr="c2f0b445110b45748e0f318fdb5fb2d6">
          <a:extLst>
            <a:ext uri="{FF2B5EF4-FFF2-40B4-BE49-F238E27FC236}">
              <a16:creationId xmlns:a16="http://schemas.microsoft.com/office/drawing/2014/main" id="{274ABDFB-CFB4-435A-AE43-C24C92A7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49" name="Picture 0" descr="b1b5c12a8ed04b46be6fbae8de94012f">
          <a:extLst>
            <a:ext uri="{FF2B5EF4-FFF2-40B4-BE49-F238E27FC236}">
              <a16:creationId xmlns:a16="http://schemas.microsoft.com/office/drawing/2014/main" id="{15F66F50-EAA1-4DD9-8E13-BF43A11E3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0" name="Picture 0" descr="84243738db3d4110b57d4541cfc06942">
          <a:extLst>
            <a:ext uri="{FF2B5EF4-FFF2-40B4-BE49-F238E27FC236}">
              <a16:creationId xmlns:a16="http://schemas.microsoft.com/office/drawing/2014/main" id="{A4E32ECF-DB57-40FE-85A8-7B088F953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1" name="Picture 0" descr="5c5a02645beb49ca96b8d6bad3cea079">
          <a:extLst>
            <a:ext uri="{FF2B5EF4-FFF2-40B4-BE49-F238E27FC236}">
              <a16:creationId xmlns:a16="http://schemas.microsoft.com/office/drawing/2014/main" id="{6812EC45-ABA2-4965-8D19-46A69AB05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2" name="Picture 0" descr="85f959f5f2c74bce93d7b8ffba547b28">
          <a:extLst>
            <a:ext uri="{FF2B5EF4-FFF2-40B4-BE49-F238E27FC236}">
              <a16:creationId xmlns:a16="http://schemas.microsoft.com/office/drawing/2014/main" id="{C84FA0FA-CBD3-4DF9-B8D5-7370A8972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3" name="Picture 0" descr="4dbc3f9703c3407089aa8c248ecb3bd8">
          <a:extLst>
            <a:ext uri="{FF2B5EF4-FFF2-40B4-BE49-F238E27FC236}">
              <a16:creationId xmlns:a16="http://schemas.microsoft.com/office/drawing/2014/main" id="{1D38E3D9-95D3-421A-9EA2-71570F133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4" name="Picture 0" descr="03d2732111564d8a86ff0ffe7b1717e8">
          <a:extLst>
            <a:ext uri="{FF2B5EF4-FFF2-40B4-BE49-F238E27FC236}">
              <a16:creationId xmlns:a16="http://schemas.microsoft.com/office/drawing/2014/main" id="{098D875E-C088-4B7D-8E38-A69D22BFC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5" name="Picture 0" descr="187daa9e7ebe42049e8a3c68e868681b">
          <a:extLst>
            <a:ext uri="{FF2B5EF4-FFF2-40B4-BE49-F238E27FC236}">
              <a16:creationId xmlns:a16="http://schemas.microsoft.com/office/drawing/2014/main" id="{85A8714E-23D9-4A32-890C-878DA1F69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6" name="Picture 0" descr="2187f8d362224ddbb4368f2b9db1e768">
          <a:extLst>
            <a:ext uri="{FF2B5EF4-FFF2-40B4-BE49-F238E27FC236}">
              <a16:creationId xmlns:a16="http://schemas.microsoft.com/office/drawing/2014/main" id="{30411C09-BED3-47AF-B428-7B556A9A1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7" name="Picture 0" descr="fa6c9036aff74a4bb6045f9b333d0d0b">
          <a:extLst>
            <a:ext uri="{FF2B5EF4-FFF2-40B4-BE49-F238E27FC236}">
              <a16:creationId xmlns:a16="http://schemas.microsoft.com/office/drawing/2014/main" id="{459B38E6-5231-4508-95FD-30D08378D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8" name="Picture 0" descr="6835a2fb7f7d41f1a5c6b4ed8e94317c">
          <a:extLst>
            <a:ext uri="{FF2B5EF4-FFF2-40B4-BE49-F238E27FC236}">
              <a16:creationId xmlns:a16="http://schemas.microsoft.com/office/drawing/2014/main" id="{15D1E64A-16CE-4547-8CE0-89EB0C77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59" name="Picture 0" descr="cb24922b44ee4b158acbc9b1c6b8dcad">
          <a:extLst>
            <a:ext uri="{FF2B5EF4-FFF2-40B4-BE49-F238E27FC236}">
              <a16:creationId xmlns:a16="http://schemas.microsoft.com/office/drawing/2014/main" id="{2C02C12B-F9FA-4933-AB93-728632B8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0" name="Picture 0" descr="08425302f7634ff6a32c2598fa6b9c76">
          <a:extLst>
            <a:ext uri="{FF2B5EF4-FFF2-40B4-BE49-F238E27FC236}">
              <a16:creationId xmlns:a16="http://schemas.microsoft.com/office/drawing/2014/main" id="{14FB958C-40D5-4BAE-9DA5-012C29E52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1" name="Picture 0" descr="c5d938ac578040959db35fc0189c3645">
          <a:extLst>
            <a:ext uri="{FF2B5EF4-FFF2-40B4-BE49-F238E27FC236}">
              <a16:creationId xmlns:a16="http://schemas.microsoft.com/office/drawing/2014/main" id="{4EC655DA-4FAA-4E0A-8F77-FAADB169A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2" name="Picture 0" descr="eb383a2ee4754b7b8b593d39cab89653">
          <a:extLst>
            <a:ext uri="{FF2B5EF4-FFF2-40B4-BE49-F238E27FC236}">
              <a16:creationId xmlns:a16="http://schemas.microsoft.com/office/drawing/2014/main" id="{3371C980-AFAA-4F53-A065-77AE3592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3" name="Picture 0" descr="32954e0c59284592beefb9a3d368f3e8">
          <a:extLst>
            <a:ext uri="{FF2B5EF4-FFF2-40B4-BE49-F238E27FC236}">
              <a16:creationId xmlns:a16="http://schemas.microsoft.com/office/drawing/2014/main" id="{00B5D7D6-C900-4C80-9B40-3EF43643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4" name="Picture 0" descr="8ccbae795598429e9f704d41f4df6d2c">
          <a:extLst>
            <a:ext uri="{FF2B5EF4-FFF2-40B4-BE49-F238E27FC236}">
              <a16:creationId xmlns:a16="http://schemas.microsoft.com/office/drawing/2014/main" id="{357545B2-A0A2-41B6-BE9B-1B7BDF33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5" name="Picture 0" descr="83b80665ac9e4501a7ac6d9d86f00e8c">
          <a:extLst>
            <a:ext uri="{FF2B5EF4-FFF2-40B4-BE49-F238E27FC236}">
              <a16:creationId xmlns:a16="http://schemas.microsoft.com/office/drawing/2014/main" id="{41044CA5-6A13-42E1-8D74-DAF72186D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6" name="Picture 0" descr="e60bdfee03034be7a7bec7f764450e8b">
          <a:extLst>
            <a:ext uri="{FF2B5EF4-FFF2-40B4-BE49-F238E27FC236}">
              <a16:creationId xmlns:a16="http://schemas.microsoft.com/office/drawing/2014/main" id="{83D09AAB-D216-4BEA-B299-DF28A490D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7" name="Picture 0" descr="5a9f5121e2854f419f0cf49d8a33aa76">
          <a:extLst>
            <a:ext uri="{FF2B5EF4-FFF2-40B4-BE49-F238E27FC236}">
              <a16:creationId xmlns:a16="http://schemas.microsoft.com/office/drawing/2014/main" id="{75BAAA5D-FCFE-4336-A0AA-9B2378A77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8" name="Picture 0" descr="6cac93769f0247ad8c9cf8f14e250486">
          <a:extLst>
            <a:ext uri="{FF2B5EF4-FFF2-40B4-BE49-F238E27FC236}">
              <a16:creationId xmlns:a16="http://schemas.microsoft.com/office/drawing/2014/main" id="{112FA893-1766-4AD5-8009-04E1A3E25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69" name="Picture 0" descr="1076f669d4204137a62d9ce68e314932">
          <a:extLst>
            <a:ext uri="{FF2B5EF4-FFF2-40B4-BE49-F238E27FC236}">
              <a16:creationId xmlns:a16="http://schemas.microsoft.com/office/drawing/2014/main" id="{B97CA8F1-7637-408D-8062-B0A8353F9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0" name="Picture 0" descr="8e5195bdb84e4659bc8856a8f1cce4c8">
          <a:extLst>
            <a:ext uri="{FF2B5EF4-FFF2-40B4-BE49-F238E27FC236}">
              <a16:creationId xmlns:a16="http://schemas.microsoft.com/office/drawing/2014/main" id="{F0B8A98C-D796-4235-ACA8-FC835A85F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1" name="Picture 0" descr="e9057685cd08473995624b617d55c93a">
          <a:extLst>
            <a:ext uri="{FF2B5EF4-FFF2-40B4-BE49-F238E27FC236}">
              <a16:creationId xmlns:a16="http://schemas.microsoft.com/office/drawing/2014/main" id="{A910F5D7-0666-487C-8C67-C08BF4CDD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2" name="Picture 0" descr="4f66343a341642bb91385a5a479db8c4">
          <a:extLst>
            <a:ext uri="{FF2B5EF4-FFF2-40B4-BE49-F238E27FC236}">
              <a16:creationId xmlns:a16="http://schemas.microsoft.com/office/drawing/2014/main" id="{9C2015DD-93F5-4833-BF01-08E9AFC1E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3" name="Picture 0" descr="4d487f1a7e4e4008aa5baa8de9afa38f">
          <a:extLst>
            <a:ext uri="{FF2B5EF4-FFF2-40B4-BE49-F238E27FC236}">
              <a16:creationId xmlns:a16="http://schemas.microsoft.com/office/drawing/2014/main" id="{14A9E0BE-3AFC-482F-9EED-4136DA2CE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4" name="Picture 0" descr="1085815aa6c542aeac5072ca3c978766">
          <a:extLst>
            <a:ext uri="{FF2B5EF4-FFF2-40B4-BE49-F238E27FC236}">
              <a16:creationId xmlns:a16="http://schemas.microsoft.com/office/drawing/2014/main" id="{C92B2647-42B0-4091-9C96-7120C3273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5" name="Picture 0" descr="56dcff6b450b47e0bb4b13e3d0edcc51">
          <a:extLst>
            <a:ext uri="{FF2B5EF4-FFF2-40B4-BE49-F238E27FC236}">
              <a16:creationId xmlns:a16="http://schemas.microsoft.com/office/drawing/2014/main" id="{A85EA84A-E04E-4EDF-8C83-B5AE0E594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6" name="Picture 0" descr="ee427b93025f45c8b78b6d81adb717fe">
          <a:extLst>
            <a:ext uri="{FF2B5EF4-FFF2-40B4-BE49-F238E27FC236}">
              <a16:creationId xmlns:a16="http://schemas.microsoft.com/office/drawing/2014/main" id="{45E068EA-B77C-4C3B-893C-91D131B24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7" name="Picture 0" descr="7a75f920a239483192e9f39aa2577efb">
          <a:extLst>
            <a:ext uri="{FF2B5EF4-FFF2-40B4-BE49-F238E27FC236}">
              <a16:creationId xmlns:a16="http://schemas.microsoft.com/office/drawing/2014/main" id="{8582F9B4-8441-4862-9A83-8B7FA4B4F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8" name="Picture 0" descr="fbf13457284d4f98a3f848ea8cd52364">
          <a:extLst>
            <a:ext uri="{FF2B5EF4-FFF2-40B4-BE49-F238E27FC236}">
              <a16:creationId xmlns:a16="http://schemas.microsoft.com/office/drawing/2014/main" id="{B26149E1-6A0A-4970-9556-F9B13BC31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79" name="Picture 0" descr="6ae37386154844fdba3dbe98760cda08">
          <a:extLst>
            <a:ext uri="{FF2B5EF4-FFF2-40B4-BE49-F238E27FC236}">
              <a16:creationId xmlns:a16="http://schemas.microsoft.com/office/drawing/2014/main" id="{3D2E1CD5-D9ED-42DA-B118-5A8E9326A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0" name="Picture 0" descr="1bdc6000c79c4bf5a38a7cd4f9effb69">
          <a:extLst>
            <a:ext uri="{FF2B5EF4-FFF2-40B4-BE49-F238E27FC236}">
              <a16:creationId xmlns:a16="http://schemas.microsoft.com/office/drawing/2014/main" id="{E50A65C4-79B1-4E4A-A148-5FF1B5D11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1" name="Picture 0" descr="c578224d608b4fcda8dc2a399e4a3107">
          <a:extLst>
            <a:ext uri="{FF2B5EF4-FFF2-40B4-BE49-F238E27FC236}">
              <a16:creationId xmlns:a16="http://schemas.microsoft.com/office/drawing/2014/main" id="{209877AD-6D3F-4971-83EE-E26C38A1F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2" name="Picture 0" descr="47f2fc72cd4b43f882f2e744c55e26a9">
          <a:extLst>
            <a:ext uri="{FF2B5EF4-FFF2-40B4-BE49-F238E27FC236}">
              <a16:creationId xmlns:a16="http://schemas.microsoft.com/office/drawing/2014/main" id="{B8AFD62D-4675-470D-BE4B-26E0B6B2B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3" name="Picture 0" descr="a14a0889babd4985812c1ef39884d579">
          <a:extLst>
            <a:ext uri="{FF2B5EF4-FFF2-40B4-BE49-F238E27FC236}">
              <a16:creationId xmlns:a16="http://schemas.microsoft.com/office/drawing/2014/main" id="{C88C0E44-6557-4572-BCC9-E06FC2ECB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4" name="Picture 0" descr="17a18b29568246b4bfffb771bc5970ce">
          <a:extLst>
            <a:ext uri="{FF2B5EF4-FFF2-40B4-BE49-F238E27FC236}">
              <a16:creationId xmlns:a16="http://schemas.microsoft.com/office/drawing/2014/main" id="{99D7096E-67EC-47BF-947E-1EBE9FBA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5" name="Picture 0" descr="de0acc89f2814789a4c514347d58bd5c">
          <a:extLst>
            <a:ext uri="{FF2B5EF4-FFF2-40B4-BE49-F238E27FC236}">
              <a16:creationId xmlns:a16="http://schemas.microsoft.com/office/drawing/2014/main" id="{DD1869A7-ED14-4B46-93AD-B63F720B0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6" name="Picture 0" descr="955148e5c42647e9b3da5a50a942aeb1">
          <a:extLst>
            <a:ext uri="{FF2B5EF4-FFF2-40B4-BE49-F238E27FC236}">
              <a16:creationId xmlns:a16="http://schemas.microsoft.com/office/drawing/2014/main" id="{9FE4A6C7-2784-49BF-8C6B-0AC736E23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7" name="Picture 0" descr="95b56bbf08b54312b01ce7b6039d9983">
          <a:extLst>
            <a:ext uri="{FF2B5EF4-FFF2-40B4-BE49-F238E27FC236}">
              <a16:creationId xmlns:a16="http://schemas.microsoft.com/office/drawing/2014/main" id="{DB7B6E9B-C53C-43D3-989A-C78D72B1C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8" name="Picture 0" descr="ee518dfec83c497e8d518dfd18b75cb3">
          <a:extLst>
            <a:ext uri="{FF2B5EF4-FFF2-40B4-BE49-F238E27FC236}">
              <a16:creationId xmlns:a16="http://schemas.microsoft.com/office/drawing/2014/main" id="{33FE707B-35F5-4FBB-8B62-6593FA70B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89" name="Picture 0" descr="3592eb970a174d4f8286f362fbdb2cbd">
          <a:extLst>
            <a:ext uri="{FF2B5EF4-FFF2-40B4-BE49-F238E27FC236}">
              <a16:creationId xmlns:a16="http://schemas.microsoft.com/office/drawing/2014/main" id="{BDE5326B-FE6C-4E08-8884-8636DD1E1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0" name="Picture 0" descr="e6c0b534280445838f8cd52ab0237104">
          <a:extLst>
            <a:ext uri="{FF2B5EF4-FFF2-40B4-BE49-F238E27FC236}">
              <a16:creationId xmlns:a16="http://schemas.microsoft.com/office/drawing/2014/main" id="{EAA79AA1-40CC-4337-975D-DDF6EEED6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1" name="Picture 0" descr="cdb2043f5075475280739fcc12554b89">
          <a:extLst>
            <a:ext uri="{FF2B5EF4-FFF2-40B4-BE49-F238E27FC236}">
              <a16:creationId xmlns:a16="http://schemas.microsoft.com/office/drawing/2014/main" id="{97625250-DB21-43A2-8618-E08DE4A09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2" name="Picture 0" descr="c17487e6587740c2a33e20e64862e2c5">
          <a:extLst>
            <a:ext uri="{FF2B5EF4-FFF2-40B4-BE49-F238E27FC236}">
              <a16:creationId xmlns:a16="http://schemas.microsoft.com/office/drawing/2014/main" id="{A0313E09-7B00-43FE-B1DC-1031205C9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3" name="Picture 0" descr="d0248609f406496c85737cbb57526607">
          <a:extLst>
            <a:ext uri="{FF2B5EF4-FFF2-40B4-BE49-F238E27FC236}">
              <a16:creationId xmlns:a16="http://schemas.microsoft.com/office/drawing/2014/main" id="{6B68B418-1F1B-433E-B316-81C6388A9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4" name="Picture 0" descr="42de0dba199e442ebb4dd17f0018d63f">
          <a:extLst>
            <a:ext uri="{FF2B5EF4-FFF2-40B4-BE49-F238E27FC236}">
              <a16:creationId xmlns:a16="http://schemas.microsoft.com/office/drawing/2014/main" id="{4D1BD2F6-620D-4712-AC2B-20EA9CDD4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5" name="Picture 0" descr="a91604cb549e44eba5b145572dba493c">
          <a:extLst>
            <a:ext uri="{FF2B5EF4-FFF2-40B4-BE49-F238E27FC236}">
              <a16:creationId xmlns:a16="http://schemas.microsoft.com/office/drawing/2014/main" id="{562864AA-6B81-4362-B24B-44EA6F1A1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6" name="Picture 0" descr="ce215a85686b4d8b896f5e891d2be2cd">
          <a:extLst>
            <a:ext uri="{FF2B5EF4-FFF2-40B4-BE49-F238E27FC236}">
              <a16:creationId xmlns:a16="http://schemas.microsoft.com/office/drawing/2014/main" id="{ED2F3AC4-D0F1-4FDD-8F54-8AF7A2AD6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7" name="Picture 0" descr="461f4a84057a4c29a48e19c43db219e6">
          <a:extLst>
            <a:ext uri="{FF2B5EF4-FFF2-40B4-BE49-F238E27FC236}">
              <a16:creationId xmlns:a16="http://schemas.microsoft.com/office/drawing/2014/main" id="{A06EA05A-A171-4CD7-B259-12DF0D391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8" name="Picture 0" descr="5b43cf664db34d2ea4fa5ec69d94861d">
          <a:extLst>
            <a:ext uri="{FF2B5EF4-FFF2-40B4-BE49-F238E27FC236}">
              <a16:creationId xmlns:a16="http://schemas.microsoft.com/office/drawing/2014/main" id="{30C80924-8D09-431F-996C-877AE4D8E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999" name="Picture 0" descr="2dca0767cab64eb89a5560188b99df37">
          <a:extLst>
            <a:ext uri="{FF2B5EF4-FFF2-40B4-BE49-F238E27FC236}">
              <a16:creationId xmlns:a16="http://schemas.microsoft.com/office/drawing/2014/main" id="{74462086-1124-422E-A13D-C4EED0F0A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0" name="Picture 0" descr="7083b0e2ee394749b4a75c9df8131324">
          <a:extLst>
            <a:ext uri="{FF2B5EF4-FFF2-40B4-BE49-F238E27FC236}">
              <a16:creationId xmlns:a16="http://schemas.microsoft.com/office/drawing/2014/main" id="{6E21C6C2-89E8-4B72-A933-773A5235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1" name="Picture 0" descr="18109a5f41ac49e49671684c42b6b104">
          <a:extLst>
            <a:ext uri="{FF2B5EF4-FFF2-40B4-BE49-F238E27FC236}">
              <a16:creationId xmlns:a16="http://schemas.microsoft.com/office/drawing/2014/main" id="{82236740-CDD5-458E-9F6E-1B204911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2" name="Picture 0" descr="98de0787ed37474b800ab7d3d2885838">
          <a:extLst>
            <a:ext uri="{FF2B5EF4-FFF2-40B4-BE49-F238E27FC236}">
              <a16:creationId xmlns:a16="http://schemas.microsoft.com/office/drawing/2014/main" id="{DEEE162F-C4A4-4536-8A38-1D57E4231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3" name="Picture 0" descr="e00cee9ec615405c90fa3d563a579a3c">
          <a:extLst>
            <a:ext uri="{FF2B5EF4-FFF2-40B4-BE49-F238E27FC236}">
              <a16:creationId xmlns:a16="http://schemas.microsoft.com/office/drawing/2014/main" id="{AF491AB4-93FF-4D9F-8EC7-F1D11F025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4" name="Picture 0" descr="6e0b56231a914ab4b6f68999647a89e5">
          <a:extLst>
            <a:ext uri="{FF2B5EF4-FFF2-40B4-BE49-F238E27FC236}">
              <a16:creationId xmlns:a16="http://schemas.microsoft.com/office/drawing/2014/main" id="{F6EB5838-D61E-46C0-BAE1-8F455348A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5" name="Picture 0" descr="af5f84edd1694d25ace9d99b2a553676">
          <a:extLst>
            <a:ext uri="{FF2B5EF4-FFF2-40B4-BE49-F238E27FC236}">
              <a16:creationId xmlns:a16="http://schemas.microsoft.com/office/drawing/2014/main" id="{8A94BCD1-89C3-472A-A5AD-1846EE519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6" name="Picture 0" descr="1ee887cfd16440518ff7fb799645ea4d">
          <a:extLst>
            <a:ext uri="{FF2B5EF4-FFF2-40B4-BE49-F238E27FC236}">
              <a16:creationId xmlns:a16="http://schemas.microsoft.com/office/drawing/2014/main" id="{6749BDB3-2DB4-49A7-8456-5A330674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7" name="Picture 0" descr="3aa252e7030b470db14d0777375848e2">
          <a:extLst>
            <a:ext uri="{FF2B5EF4-FFF2-40B4-BE49-F238E27FC236}">
              <a16:creationId xmlns:a16="http://schemas.microsoft.com/office/drawing/2014/main" id="{7013DBD4-9BEB-4942-929A-279EE30E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8" name="Picture 0" descr="b268729d36864a4dafcc99418754de72">
          <a:extLst>
            <a:ext uri="{FF2B5EF4-FFF2-40B4-BE49-F238E27FC236}">
              <a16:creationId xmlns:a16="http://schemas.microsoft.com/office/drawing/2014/main" id="{B390582E-102F-472C-946D-EFF48B6DD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09" name="Picture 0" descr="ce44fe57038644beb0ae9882e33cd393">
          <a:extLst>
            <a:ext uri="{FF2B5EF4-FFF2-40B4-BE49-F238E27FC236}">
              <a16:creationId xmlns:a16="http://schemas.microsoft.com/office/drawing/2014/main" id="{B607DF0C-3D34-4EF4-A7B8-EE881EB4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0" name="Picture 0" descr="62d5f18a58c2464b91613166137984b4">
          <a:extLst>
            <a:ext uri="{FF2B5EF4-FFF2-40B4-BE49-F238E27FC236}">
              <a16:creationId xmlns:a16="http://schemas.microsoft.com/office/drawing/2014/main" id="{1184AB9F-6C91-46FF-9248-54722C9E0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1" name="Picture 0" descr="27cecd2bf75343f19c038a44cc68e2d9">
          <a:extLst>
            <a:ext uri="{FF2B5EF4-FFF2-40B4-BE49-F238E27FC236}">
              <a16:creationId xmlns:a16="http://schemas.microsoft.com/office/drawing/2014/main" id="{43B3AE43-6E13-46FD-AD07-438958836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2" name="Picture 0" descr="8f51768e4787486fb40854c46d66706f">
          <a:extLst>
            <a:ext uri="{FF2B5EF4-FFF2-40B4-BE49-F238E27FC236}">
              <a16:creationId xmlns:a16="http://schemas.microsoft.com/office/drawing/2014/main" id="{D0EA66BE-5023-48ED-9210-2226E1FCD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3" name="Picture 0" descr="4a5d3c0bf92946078c1f40cd34f40bed">
          <a:extLst>
            <a:ext uri="{FF2B5EF4-FFF2-40B4-BE49-F238E27FC236}">
              <a16:creationId xmlns:a16="http://schemas.microsoft.com/office/drawing/2014/main" id="{B83415DA-BB87-4BB5-BA37-E275941AA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4" name="Picture 0" descr="9ec76891c6954c1d8adc419d9861ba64">
          <a:extLst>
            <a:ext uri="{FF2B5EF4-FFF2-40B4-BE49-F238E27FC236}">
              <a16:creationId xmlns:a16="http://schemas.microsoft.com/office/drawing/2014/main" id="{6BE886ED-DE6A-4603-8E22-6D33E6D22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5" name="Picture 0" descr="5f0c77d0dee14afa9e2ef6d0d3f86f50">
          <a:extLst>
            <a:ext uri="{FF2B5EF4-FFF2-40B4-BE49-F238E27FC236}">
              <a16:creationId xmlns:a16="http://schemas.microsoft.com/office/drawing/2014/main" id="{C87B58BB-5D07-4AB6-8CCD-36C29881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6" name="Picture 0" descr="ff60a6e4100d4219bef215cfd75689bf">
          <a:extLst>
            <a:ext uri="{FF2B5EF4-FFF2-40B4-BE49-F238E27FC236}">
              <a16:creationId xmlns:a16="http://schemas.microsoft.com/office/drawing/2014/main" id="{7EC7A2B3-F96C-47CC-8915-7E58F5AF4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7" name="Picture 0" descr="a919c954900f43589df58546276bbfc0">
          <a:extLst>
            <a:ext uri="{FF2B5EF4-FFF2-40B4-BE49-F238E27FC236}">
              <a16:creationId xmlns:a16="http://schemas.microsoft.com/office/drawing/2014/main" id="{7F152FF8-484D-4260-95B5-293708568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8" name="Picture 0" descr="a65580b4994546e39abe5696ec02026a">
          <a:extLst>
            <a:ext uri="{FF2B5EF4-FFF2-40B4-BE49-F238E27FC236}">
              <a16:creationId xmlns:a16="http://schemas.microsoft.com/office/drawing/2014/main" id="{FCBE9FE2-157A-4597-A712-490BD9B6D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19" name="Picture 0" descr="38d7b529af0349508c8ba9f1251db514">
          <a:extLst>
            <a:ext uri="{FF2B5EF4-FFF2-40B4-BE49-F238E27FC236}">
              <a16:creationId xmlns:a16="http://schemas.microsoft.com/office/drawing/2014/main" id="{594A52B7-736B-4081-A6CA-3F4D0F822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0" name="Picture 0" descr="c6b21d6aa979453a9ab18ed09737313d">
          <a:extLst>
            <a:ext uri="{FF2B5EF4-FFF2-40B4-BE49-F238E27FC236}">
              <a16:creationId xmlns:a16="http://schemas.microsoft.com/office/drawing/2014/main" id="{10E26EA5-5D5D-45C9-9CB1-22FCE8E2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1" name="Picture 0" descr="06bf47d9d5044fc09290bcff55dc2d14">
          <a:extLst>
            <a:ext uri="{FF2B5EF4-FFF2-40B4-BE49-F238E27FC236}">
              <a16:creationId xmlns:a16="http://schemas.microsoft.com/office/drawing/2014/main" id="{A6C0B4D8-AE67-429A-85A0-32FEA187F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2" name="Picture 0" descr="a5d0549e27934b78b001062d9d39d13b">
          <a:extLst>
            <a:ext uri="{FF2B5EF4-FFF2-40B4-BE49-F238E27FC236}">
              <a16:creationId xmlns:a16="http://schemas.microsoft.com/office/drawing/2014/main" id="{2E10C664-BDFF-44DF-9712-C85766F75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3" name="Picture 0" descr="7c45007207694fd791d331d00f761c88">
          <a:extLst>
            <a:ext uri="{FF2B5EF4-FFF2-40B4-BE49-F238E27FC236}">
              <a16:creationId xmlns:a16="http://schemas.microsoft.com/office/drawing/2014/main" id="{004D7198-6154-41F3-BC5C-029A3A951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4" name="Picture 0" descr="c249324d5e2d4e9e82779ba57bc1cc68">
          <a:extLst>
            <a:ext uri="{FF2B5EF4-FFF2-40B4-BE49-F238E27FC236}">
              <a16:creationId xmlns:a16="http://schemas.microsoft.com/office/drawing/2014/main" id="{85D589BA-1EF4-4C52-A594-EB0CAD9DD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5" name="Picture 0" descr="73499c313aa64710a06c2870a36be361">
          <a:extLst>
            <a:ext uri="{FF2B5EF4-FFF2-40B4-BE49-F238E27FC236}">
              <a16:creationId xmlns:a16="http://schemas.microsoft.com/office/drawing/2014/main" id="{E03B3511-828A-4EF7-94C8-EB818E73E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6" name="Picture 0" descr="a36f15f923484027ae90eda4ce785cc9">
          <a:extLst>
            <a:ext uri="{FF2B5EF4-FFF2-40B4-BE49-F238E27FC236}">
              <a16:creationId xmlns:a16="http://schemas.microsoft.com/office/drawing/2014/main" id="{0FFCE26E-8A86-4220-ADEF-169773D20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7" name="Picture 0" descr="6fc54031ff0d43e48ae27316eea91941">
          <a:extLst>
            <a:ext uri="{FF2B5EF4-FFF2-40B4-BE49-F238E27FC236}">
              <a16:creationId xmlns:a16="http://schemas.microsoft.com/office/drawing/2014/main" id="{ED7CA17C-4EC3-4B60-8AA5-A38F727D2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8" name="Picture 0" descr="23ee43fd0d3e481898322bb882f276d0">
          <a:extLst>
            <a:ext uri="{FF2B5EF4-FFF2-40B4-BE49-F238E27FC236}">
              <a16:creationId xmlns:a16="http://schemas.microsoft.com/office/drawing/2014/main" id="{BB333917-8F2B-4100-885C-9C7AB2EC4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29" name="Picture 0" descr="e2cc5777719e4421a91213d252c5c3ba">
          <a:extLst>
            <a:ext uri="{FF2B5EF4-FFF2-40B4-BE49-F238E27FC236}">
              <a16:creationId xmlns:a16="http://schemas.microsoft.com/office/drawing/2014/main" id="{A2BDB8C7-1CA3-4709-8CCB-C25D53CA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30" name="Picture 0" descr="ee61d3dec1574b65885bdf427fd3c428">
          <a:extLst>
            <a:ext uri="{FF2B5EF4-FFF2-40B4-BE49-F238E27FC236}">
              <a16:creationId xmlns:a16="http://schemas.microsoft.com/office/drawing/2014/main" id="{53DAA503-0F73-46B9-83FD-BDD1AB81D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31" name="Picture 0" descr="b1597050231444b2a75d9a31ae151157">
          <a:extLst>
            <a:ext uri="{FF2B5EF4-FFF2-40B4-BE49-F238E27FC236}">
              <a16:creationId xmlns:a16="http://schemas.microsoft.com/office/drawing/2014/main" id="{2EC6E780-8864-4EBB-8EFB-E5B9F280F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32" name="Picture 0" descr="f7c382a5f3c7403d8974a6afc8c5a7b0">
          <a:extLst>
            <a:ext uri="{FF2B5EF4-FFF2-40B4-BE49-F238E27FC236}">
              <a16:creationId xmlns:a16="http://schemas.microsoft.com/office/drawing/2014/main" id="{2D219925-30DC-465A-963B-0219DBC81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33" name="Picture 0" descr="5bd98460617c4678bc47c9c8004e37e9">
          <a:extLst>
            <a:ext uri="{FF2B5EF4-FFF2-40B4-BE49-F238E27FC236}">
              <a16:creationId xmlns:a16="http://schemas.microsoft.com/office/drawing/2014/main" id="{03571EC1-DEEF-4E8B-AD10-9C7DE949D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34" name="Picture 0" descr="7b59f597c0774cb19fd8a62716456ea4">
          <a:extLst>
            <a:ext uri="{FF2B5EF4-FFF2-40B4-BE49-F238E27FC236}">
              <a16:creationId xmlns:a16="http://schemas.microsoft.com/office/drawing/2014/main" id="{74648AF8-A1E4-4E68-8E91-4D930C49E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35" name="Picture 0" descr="a60e9b303a084068a166eb65afd061ea">
          <a:extLst>
            <a:ext uri="{FF2B5EF4-FFF2-40B4-BE49-F238E27FC236}">
              <a16:creationId xmlns:a16="http://schemas.microsoft.com/office/drawing/2014/main" id="{925BF93A-0F46-4BBC-8FB8-3F4C31A4A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36" name="Picture 0" descr="7c90e0d62839432284e7d927bdb16ebe">
          <a:extLst>
            <a:ext uri="{FF2B5EF4-FFF2-40B4-BE49-F238E27FC236}">
              <a16:creationId xmlns:a16="http://schemas.microsoft.com/office/drawing/2014/main" id="{DC2E58B1-911A-485C-B374-9D53C01CB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37" name="Picture 0" descr="499ea7fb3ab64fcc8823f05460b1b42c">
          <a:extLst>
            <a:ext uri="{FF2B5EF4-FFF2-40B4-BE49-F238E27FC236}">
              <a16:creationId xmlns:a16="http://schemas.microsoft.com/office/drawing/2014/main" id="{CEB6B928-7AAC-4CC4-AEDB-54E4237BE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38" name="Picture 0" descr="c58cea127a0d4f08a76682a0e988fc24">
          <a:extLst>
            <a:ext uri="{FF2B5EF4-FFF2-40B4-BE49-F238E27FC236}">
              <a16:creationId xmlns:a16="http://schemas.microsoft.com/office/drawing/2014/main" id="{FA718216-CB19-4B99-B77D-4B8A8530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39" name="Picture 0" descr="8bba98243901418ca294a9858423ce9c">
          <a:extLst>
            <a:ext uri="{FF2B5EF4-FFF2-40B4-BE49-F238E27FC236}">
              <a16:creationId xmlns:a16="http://schemas.microsoft.com/office/drawing/2014/main" id="{FF15960E-6366-4D3C-8635-1B370D2DC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40" name="Picture 0" descr="365d506c2b01407d864062ef660d569e">
          <a:extLst>
            <a:ext uri="{FF2B5EF4-FFF2-40B4-BE49-F238E27FC236}">
              <a16:creationId xmlns:a16="http://schemas.microsoft.com/office/drawing/2014/main" id="{B290D41A-53A7-4CD1-B768-F5B029337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41" name="Picture 0" descr="54c8b97bda4e4fc2acba5c7114f20f8c">
          <a:extLst>
            <a:ext uri="{FF2B5EF4-FFF2-40B4-BE49-F238E27FC236}">
              <a16:creationId xmlns:a16="http://schemas.microsoft.com/office/drawing/2014/main" id="{7B72E018-EB3E-47CB-ABC7-65E3B1240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42" name="Picture 0" descr="93977c0f03d54edeb21132d8de21841d">
          <a:extLst>
            <a:ext uri="{FF2B5EF4-FFF2-40B4-BE49-F238E27FC236}">
              <a16:creationId xmlns:a16="http://schemas.microsoft.com/office/drawing/2014/main" id="{214BF4BD-1D56-4B06-932F-E58025634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43" name="Picture 0" descr="4342b3036cab4584b18d4214ce1d9dd4">
          <a:extLst>
            <a:ext uri="{FF2B5EF4-FFF2-40B4-BE49-F238E27FC236}">
              <a16:creationId xmlns:a16="http://schemas.microsoft.com/office/drawing/2014/main" id="{BB07D4A0-EAD7-47E4-96A3-FD56BC509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44" name="Picture 0" descr="0a77ce9e84824d29a4094a50e73fa246">
          <a:extLst>
            <a:ext uri="{FF2B5EF4-FFF2-40B4-BE49-F238E27FC236}">
              <a16:creationId xmlns:a16="http://schemas.microsoft.com/office/drawing/2014/main" id="{4D07632C-7DF9-444A-BD0A-95844336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45" name="Picture 0" descr="99de377cf5e647009444a5fb27abca0b">
          <a:extLst>
            <a:ext uri="{FF2B5EF4-FFF2-40B4-BE49-F238E27FC236}">
              <a16:creationId xmlns:a16="http://schemas.microsoft.com/office/drawing/2014/main" id="{C2D576DC-E0F4-45FE-A948-C6E289A7A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46" name="Picture 0" descr="0fa63d78d12148f7add64dfc81424284">
          <a:extLst>
            <a:ext uri="{FF2B5EF4-FFF2-40B4-BE49-F238E27FC236}">
              <a16:creationId xmlns:a16="http://schemas.microsoft.com/office/drawing/2014/main" id="{DA21774B-C6E7-4435-BDC0-D81AD222F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47" name="Picture 0" descr="b71584ee6dcf4efa8b25fe818d13a438">
          <a:extLst>
            <a:ext uri="{FF2B5EF4-FFF2-40B4-BE49-F238E27FC236}">
              <a16:creationId xmlns:a16="http://schemas.microsoft.com/office/drawing/2014/main" id="{F89B86AC-4775-4EC8-BEE5-D62A6D53C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48" name="Picture 0" descr="20d8273abb9841b09baf1120fc03642c">
          <a:extLst>
            <a:ext uri="{FF2B5EF4-FFF2-40B4-BE49-F238E27FC236}">
              <a16:creationId xmlns:a16="http://schemas.microsoft.com/office/drawing/2014/main" id="{3A600B22-A99F-4DC0-987E-BDDB8D7C8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49" name="Picture 0" descr="00c2837ec8dd47f38119aebbdba1097e">
          <a:extLst>
            <a:ext uri="{FF2B5EF4-FFF2-40B4-BE49-F238E27FC236}">
              <a16:creationId xmlns:a16="http://schemas.microsoft.com/office/drawing/2014/main" id="{385B7B9E-2CC5-4BF8-94DB-A42856244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50" name="Picture 0" descr="a098ba8473544655940a813975eed7bb">
          <a:extLst>
            <a:ext uri="{FF2B5EF4-FFF2-40B4-BE49-F238E27FC236}">
              <a16:creationId xmlns:a16="http://schemas.microsoft.com/office/drawing/2014/main" id="{B99FAEAE-B7FA-4C8D-9779-1C7446D76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51" name="Picture 0" descr="43a54338795f40f3b25553d9e470f512">
          <a:extLst>
            <a:ext uri="{FF2B5EF4-FFF2-40B4-BE49-F238E27FC236}">
              <a16:creationId xmlns:a16="http://schemas.microsoft.com/office/drawing/2014/main" id="{E5390DB7-F938-40E5-8949-28C6A7EEF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52" name="Picture 0" descr="2a290eb537cf47feba3b3853bf44de08">
          <a:extLst>
            <a:ext uri="{FF2B5EF4-FFF2-40B4-BE49-F238E27FC236}">
              <a16:creationId xmlns:a16="http://schemas.microsoft.com/office/drawing/2014/main" id="{C3C5839A-7A2C-4A8E-8550-4B31C803E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53" name="Picture 0" descr="5992c11371bf40f4b91d114a52e8b2a6">
          <a:extLst>
            <a:ext uri="{FF2B5EF4-FFF2-40B4-BE49-F238E27FC236}">
              <a16:creationId xmlns:a16="http://schemas.microsoft.com/office/drawing/2014/main" id="{2CBBDA93-04B3-4B2C-A039-F6B54CFAC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54" name="Picture 0" descr="adfb33e7045245f2a45b6325faa53c25">
          <a:extLst>
            <a:ext uri="{FF2B5EF4-FFF2-40B4-BE49-F238E27FC236}">
              <a16:creationId xmlns:a16="http://schemas.microsoft.com/office/drawing/2014/main" id="{D1E351B1-DAF3-4E56-A633-6EE9477A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55" name="Picture 0" descr="27eb7e2f0e554231b17618eb6c5f646b">
          <a:extLst>
            <a:ext uri="{FF2B5EF4-FFF2-40B4-BE49-F238E27FC236}">
              <a16:creationId xmlns:a16="http://schemas.microsoft.com/office/drawing/2014/main" id="{07AF8E4D-09C6-4785-935E-841558854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56" name="Picture 0" descr="27eb7e2f0e554231b17618eb6c5f646b">
          <a:extLst>
            <a:ext uri="{FF2B5EF4-FFF2-40B4-BE49-F238E27FC236}">
              <a16:creationId xmlns:a16="http://schemas.microsoft.com/office/drawing/2014/main" id="{234524B6-A485-4288-9415-CCA51CEB3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57" name="Picture 0" descr="314ae64bb9d44a04811d4b81125dc8bf">
          <a:extLst>
            <a:ext uri="{FF2B5EF4-FFF2-40B4-BE49-F238E27FC236}">
              <a16:creationId xmlns:a16="http://schemas.microsoft.com/office/drawing/2014/main" id="{0E17D136-517D-4241-984C-348FFEF57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58" name="Picture 0" descr="8172218813b24ca9a2f5b3f69aeb1ced">
          <a:extLst>
            <a:ext uri="{FF2B5EF4-FFF2-40B4-BE49-F238E27FC236}">
              <a16:creationId xmlns:a16="http://schemas.microsoft.com/office/drawing/2014/main" id="{A6902EB8-1BF6-4761-9E0A-871213CC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59" name="Picture 0" descr="1babcc0170154189811148ea1e9a100e">
          <a:extLst>
            <a:ext uri="{FF2B5EF4-FFF2-40B4-BE49-F238E27FC236}">
              <a16:creationId xmlns:a16="http://schemas.microsoft.com/office/drawing/2014/main" id="{DA31104A-9B4B-4870-BED0-AB71BD3D8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0" name="Picture 0" descr="1babcc0170154189811148ea1e9a100e">
          <a:extLst>
            <a:ext uri="{FF2B5EF4-FFF2-40B4-BE49-F238E27FC236}">
              <a16:creationId xmlns:a16="http://schemas.microsoft.com/office/drawing/2014/main" id="{87103777-533E-466F-89D4-3C9A5A9DE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1" name="Picture 0" descr="5a7978ac8c284bd0a7e6179ce7d37457">
          <a:extLst>
            <a:ext uri="{FF2B5EF4-FFF2-40B4-BE49-F238E27FC236}">
              <a16:creationId xmlns:a16="http://schemas.microsoft.com/office/drawing/2014/main" id="{A1B042B9-1327-4676-A5F4-D5E78167D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2" name="Picture 0" descr="7b0b52c8f6c04ed283c5918b226c2d36">
          <a:extLst>
            <a:ext uri="{FF2B5EF4-FFF2-40B4-BE49-F238E27FC236}">
              <a16:creationId xmlns:a16="http://schemas.microsoft.com/office/drawing/2014/main" id="{E38C0E54-00E2-422E-B838-F2832D9E2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3" name="Picture 0" descr="275eadf1ead1442999201226ff01e00d">
          <a:extLst>
            <a:ext uri="{FF2B5EF4-FFF2-40B4-BE49-F238E27FC236}">
              <a16:creationId xmlns:a16="http://schemas.microsoft.com/office/drawing/2014/main" id="{E5AD69BD-5C0D-4A73-B094-9609D37EF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4" name="Picture 0" descr="4270ea960f134cd9ac2687b0c8cc6e03">
          <a:extLst>
            <a:ext uri="{FF2B5EF4-FFF2-40B4-BE49-F238E27FC236}">
              <a16:creationId xmlns:a16="http://schemas.microsoft.com/office/drawing/2014/main" id="{CBA68D87-BE20-42E8-9398-8B8FD8AC3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5" name="Picture 0" descr="f4732ff7c3bf47d8994df141f7fa939d">
          <a:extLst>
            <a:ext uri="{FF2B5EF4-FFF2-40B4-BE49-F238E27FC236}">
              <a16:creationId xmlns:a16="http://schemas.microsoft.com/office/drawing/2014/main" id="{00E69061-181E-4893-A024-8EB0E70C4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6" name="Picture 0" descr="1723c2709a7e4232a06d2f507b11fd4f">
          <a:extLst>
            <a:ext uri="{FF2B5EF4-FFF2-40B4-BE49-F238E27FC236}">
              <a16:creationId xmlns:a16="http://schemas.microsoft.com/office/drawing/2014/main" id="{61EA192D-7008-4A94-BF6D-12748968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7" name="Picture 0" descr="f78f3eebe7a24ba78fabb6c9caf4fc51">
          <a:extLst>
            <a:ext uri="{FF2B5EF4-FFF2-40B4-BE49-F238E27FC236}">
              <a16:creationId xmlns:a16="http://schemas.microsoft.com/office/drawing/2014/main" id="{B862A9B9-E0FB-4D4D-A762-A590068BA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8" name="Picture 0" descr="dfad3dbabf1f45e287504591ea257435">
          <a:extLst>
            <a:ext uri="{FF2B5EF4-FFF2-40B4-BE49-F238E27FC236}">
              <a16:creationId xmlns:a16="http://schemas.microsoft.com/office/drawing/2014/main" id="{24113118-94C5-48E1-920D-10D41479A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69" name="Picture 0" descr="1a1ef72649064ac4b187eb6c870af39f">
          <a:extLst>
            <a:ext uri="{FF2B5EF4-FFF2-40B4-BE49-F238E27FC236}">
              <a16:creationId xmlns:a16="http://schemas.microsoft.com/office/drawing/2014/main" id="{398CD135-F4F9-40C9-B946-631E04374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0" name="Picture 0">
          <a:extLst>
            <a:ext uri="{FF2B5EF4-FFF2-40B4-BE49-F238E27FC236}">
              <a16:creationId xmlns:a16="http://schemas.microsoft.com/office/drawing/2014/main" id="{04ACEC83-DA77-4E64-AA8D-8D2211A6E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1" name="Picture 0">
          <a:extLst>
            <a:ext uri="{FF2B5EF4-FFF2-40B4-BE49-F238E27FC236}">
              <a16:creationId xmlns:a16="http://schemas.microsoft.com/office/drawing/2014/main" id="{29F10BC7-A1EF-4688-A4FD-773BC658B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2" name="Picture 0">
          <a:extLst>
            <a:ext uri="{FF2B5EF4-FFF2-40B4-BE49-F238E27FC236}">
              <a16:creationId xmlns:a16="http://schemas.microsoft.com/office/drawing/2014/main" id="{2D324ACA-D734-45ED-A6F8-A246817A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3" name="Picture 0">
          <a:extLst>
            <a:ext uri="{FF2B5EF4-FFF2-40B4-BE49-F238E27FC236}">
              <a16:creationId xmlns:a16="http://schemas.microsoft.com/office/drawing/2014/main" id="{33111F2B-8162-4AAC-A33E-817E65F62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4" name="Picture 0">
          <a:extLst>
            <a:ext uri="{FF2B5EF4-FFF2-40B4-BE49-F238E27FC236}">
              <a16:creationId xmlns:a16="http://schemas.microsoft.com/office/drawing/2014/main" id="{F5FDB89C-17E6-4F3D-BDE1-0FFDA4BEF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5" name="Picture 0">
          <a:extLst>
            <a:ext uri="{FF2B5EF4-FFF2-40B4-BE49-F238E27FC236}">
              <a16:creationId xmlns:a16="http://schemas.microsoft.com/office/drawing/2014/main" id="{978164DC-F187-4B59-A18E-0387CF4EA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6" name="Picture 0">
          <a:extLst>
            <a:ext uri="{FF2B5EF4-FFF2-40B4-BE49-F238E27FC236}">
              <a16:creationId xmlns:a16="http://schemas.microsoft.com/office/drawing/2014/main" id="{B18B1929-6A04-43E4-B056-727DBFBFB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7" name="Picture 0">
          <a:extLst>
            <a:ext uri="{FF2B5EF4-FFF2-40B4-BE49-F238E27FC236}">
              <a16:creationId xmlns:a16="http://schemas.microsoft.com/office/drawing/2014/main" id="{8BC3840A-6E9F-4984-8B75-C542DDC52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8" name="Picture 0">
          <a:extLst>
            <a:ext uri="{FF2B5EF4-FFF2-40B4-BE49-F238E27FC236}">
              <a16:creationId xmlns:a16="http://schemas.microsoft.com/office/drawing/2014/main" id="{492BAC93-9CF7-4B01-9214-B442B61CB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79" name="Picture 0">
          <a:extLst>
            <a:ext uri="{FF2B5EF4-FFF2-40B4-BE49-F238E27FC236}">
              <a16:creationId xmlns:a16="http://schemas.microsoft.com/office/drawing/2014/main" id="{33653300-D44D-416B-B958-5E001C5C1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80" name="Picture 0">
          <a:extLst>
            <a:ext uri="{FF2B5EF4-FFF2-40B4-BE49-F238E27FC236}">
              <a16:creationId xmlns:a16="http://schemas.microsoft.com/office/drawing/2014/main" id="{536FF877-77FD-4FC8-B1FF-CD4868E2E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81" name="Picture 0">
          <a:extLst>
            <a:ext uri="{FF2B5EF4-FFF2-40B4-BE49-F238E27FC236}">
              <a16:creationId xmlns:a16="http://schemas.microsoft.com/office/drawing/2014/main" id="{8A5A9078-D6FC-4A1D-8F29-0F23329E0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82" name="Picture 0">
          <a:extLst>
            <a:ext uri="{FF2B5EF4-FFF2-40B4-BE49-F238E27FC236}">
              <a16:creationId xmlns:a16="http://schemas.microsoft.com/office/drawing/2014/main" id="{D506F2CD-2686-44F3-816D-C585DD5D6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83" name="Picture 0">
          <a:extLst>
            <a:ext uri="{FF2B5EF4-FFF2-40B4-BE49-F238E27FC236}">
              <a16:creationId xmlns:a16="http://schemas.microsoft.com/office/drawing/2014/main" id="{EAE9F175-BBD8-493C-B47B-A4F23B78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84" name="Picture 0">
          <a:extLst>
            <a:ext uri="{FF2B5EF4-FFF2-40B4-BE49-F238E27FC236}">
              <a16:creationId xmlns:a16="http://schemas.microsoft.com/office/drawing/2014/main" id="{CF514EE3-D792-48EF-89C6-A50BFB6C1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923925</xdr:colOff>
      <xdr:row>4</xdr:row>
      <xdr:rowOff>66675</xdr:rowOff>
    </xdr:to>
    <xdr:pic>
      <xdr:nvPicPr>
        <xdr:cNvPr id="1085" name="Picture 0">
          <a:extLst>
            <a:ext uri="{FF2B5EF4-FFF2-40B4-BE49-F238E27FC236}">
              <a16:creationId xmlns:a16="http://schemas.microsoft.com/office/drawing/2014/main" id="{F6E96A6B-1489-42E4-AA07-CF239DAB6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9239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86" name="Picture 0">
          <a:extLst>
            <a:ext uri="{FF2B5EF4-FFF2-40B4-BE49-F238E27FC236}">
              <a16:creationId xmlns:a16="http://schemas.microsoft.com/office/drawing/2014/main" id="{B410AAC4-B269-47E9-A703-6BA5DEDD7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495300</xdr:colOff>
      <xdr:row>4</xdr:row>
      <xdr:rowOff>33338</xdr:rowOff>
    </xdr:to>
    <xdr:pic>
      <xdr:nvPicPr>
        <xdr:cNvPr id="1087" name="Picture 0">
          <a:extLst>
            <a:ext uri="{FF2B5EF4-FFF2-40B4-BE49-F238E27FC236}">
              <a16:creationId xmlns:a16="http://schemas.microsoft.com/office/drawing/2014/main" id="{FA5083B0-CB42-42A1-8CFC-CC2AE9CB7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9525"/>
          <a:ext cx="4953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antiv\Visa%20Reports\2017%20September\1205%20J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B"/>
      <sheetName val="JV"/>
      <sheetName val="for CSV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58"/>
  <sheetViews>
    <sheetView zoomScale="87" zoomScaleNormal="87" workbookViewId="0">
      <selection activeCell="H26" sqref="H26:I26"/>
    </sheetView>
  </sheetViews>
  <sheetFormatPr defaultRowHeight="15.75" outlineLevelRow="1" x14ac:dyDescent="0.25"/>
  <cols>
    <col min="1" max="2" width="0.25" style="29" customWidth="1"/>
    <col min="3" max="3" width="12.5" style="29" customWidth="1"/>
    <col min="4" max="4" width="0.125" style="29" customWidth="1"/>
    <col min="5" max="5" width="0" style="29" hidden="1" customWidth="1"/>
    <col min="6" max="6" width="12.5" style="29" customWidth="1"/>
    <col min="7" max="7" width="0.25" style="29" customWidth="1"/>
    <col min="8" max="8" width="13.375" style="29" customWidth="1"/>
    <col min="9" max="9" width="0.25" style="29" customWidth="1"/>
    <col min="10" max="10" width="13.375" style="29" customWidth="1"/>
    <col min="11" max="11" width="0.25" style="29" customWidth="1"/>
    <col min="12" max="12" width="13.375" style="29" customWidth="1"/>
    <col min="13" max="13" width="0.25" style="29" customWidth="1"/>
    <col min="14" max="14" width="13.375" style="29" customWidth="1"/>
    <col min="15" max="15" width="0.25" style="29" customWidth="1"/>
    <col min="16" max="16" width="0.5" style="29" customWidth="1"/>
    <col min="17" max="17" width="0.25" style="29" customWidth="1"/>
    <col min="18" max="18" width="7.125" style="29" customWidth="1"/>
    <col min="19" max="19" width="0.25" style="29" customWidth="1"/>
    <col min="20" max="20" width="4.875" style="29" customWidth="1"/>
    <col min="21" max="21" width="0.25" style="29" customWidth="1"/>
    <col min="22" max="22" width="4.25" style="29" customWidth="1"/>
    <col min="23" max="23" width="0.25" style="29" customWidth="1"/>
    <col min="24" max="24" width="0.75" style="29" customWidth="1"/>
    <col min="25" max="25" width="0.25" style="29" customWidth="1"/>
    <col min="26" max="26" width="0.125" style="29" customWidth="1"/>
    <col min="27" max="27" width="0.5" style="29" customWidth="1"/>
    <col min="28" max="28" width="3.375" style="29" customWidth="1"/>
    <col min="29" max="29" width="0.25" style="29" customWidth="1"/>
    <col min="30" max="30" width="4.375" style="29" customWidth="1"/>
    <col min="31" max="31" width="0.25" style="29" customWidth="1"/>
    <col min="32" max="32" width="3.125" style="29" customWidth="1"/>
    <col min="33" max="33" width="0.25" style="29" customWidth="1"/>
    <col min="34" max="34" width="5.625" style="29" customWidth="1"/>
    <col min="35" max="35" width="0" style="29" hidden="1" customWidth="1"/>
    <col min="36" max="36" width="0.125" style="29" customWidth="1"/>
    <col min="37" max="39" width="0" style="29" hidden="1" customWidth="1"/>
    <col min="40" max="256" width="9" style="29"/>
    <col min="257" max="258" width="0.25" style="29" customWidth="1"/>
    <col min="259" max="259" width="12.5" style="29" customWidth="1"/>
    <col min="260" max="260" width="0.125" style="29" customWidth="1"/>
    <col min="261" max="261" width="0" style="29" hidden="1" customWidth="1"/>
    <col min="262" max="262" width="12.5" style="29" customWidth="1"/>
    <col min="263" max="263" width="0.25" style="29" customWidth="1"/>
    <col min="264" max="264" width="13.375" style="29" customWidth="1"/>
    <col min="265" max="265" width="0.25" style="29" customWidth="1"/>
    <col min="266" max="266" width="13.375" style="29" customWidth="1"/>
    <col min="267" max="267" width="0.25" style="29" customWidth="1"/>
    <col min="268" max="268" width="13.375" style="29" customWidth="1"/>
    <col min="269" max="269" width="0.25" style="29" customWidth="1"/>
    <col min="270" max="270" width="13.375" style="29" customWidth="1"/>
    <col min="271" max="271" width="0.25" style="29" customWidth="1"/>
    <col min="272" max="272" width="0.5" style="29" customWidth="1"/>
    <col min="273" max="273" width="0.25" style="29" customWidth="1"/>
    <col min="274" max="274" width="7.125" style="29" customWidth="1"/>
    <col min="275" max="275" width="0.25" style="29" customWidth="1"/>
    <col min="276" max="276" width="4.875" style="29" customWidth="1"/>
    <col min="277" max="277" width="0.25" style="29" customWidth="1"/>
    <col min="278" max="278" width="4.25" style="29" customWidth="1"/>
    <col min="279" max="279" width="0.25" style="29" customWidth="1"/>
    <col min="280" max="280" width="0.75" style="29" customWidth="1"/>
    <col min="281" max="281" width="0.25" style="29" customWidth="1"/>
    <col min="282" max="282" width="0.125" style="29" customWidth="1"/>
    <col min="283" max="283" width="0.5" style="29" customWidth="1"/>
    <col min="284" max="284" width="3.375" style="29" customWidth="1"/>
    <col min="285" max="285" width="0.25" style="29" customWidth="1"/>
    <col min="286" max="286" width="4.375" style="29" customWidth="1"/>
    <col min="287" max="287" width="0.25" style="29" customWidth="1"/>
    <col min="288" max="288" width="3.125" style="29" customWidth="1"/>
    <col min="289" max="289" width="0.25" style="29" customWidth="1"/>
    <col min="290" max="290" width="5.625" style="29" customWidth="1"/>
    <col min="291" max="291" width="0" style="29" hidden="1" customWidth="1"/>
    <col min="292" max="292" width="0.125" style="29" customWidth="1"/>
    <col min="293" max="295" width="0" style="29" hidden="1" customWidth="1"/>
    <col min="296" max="512" width="9" style="29"/>
    <col min="513" max="514" width="0.25" style="29" customWidth="1"/>
    <col min="515" max="515" width="12.5" style="29" customWidth="1"/>
    <col min="516" max="516" width="0.125" style="29" customWidth="1"/>
    <col min="517" max="517" width="0" style="29" hidden="1" customWidth="1"/>
    <col min="518" max="518" width="12.5" style="29" customWidth="1"/>
    <col min="519" max="519" width="0.25" style="29" customWidth="1"/>
    <col min="520" max="520" width="13.375" style="29" customWidth="1"/>
    <col min="521" max="521" width="0.25" style="29" customWidth="1"/>
    <col min="522" max="522" width="13.375" style="29" customWidth="1"/>
    <col min="523" max="523" width="0.25" style="29" customWidth="1"/>
    <col min="524" max="524" width="13.375" style="29" customWidth="1"/>
    <col min="525" max="525" width="0.25" style="29" customWidth="1"/>
    <col min="526" max="526" width="13.375" style="29" customWidth="1"/>
    <col min="527" max="527" width="0.25" style="29" customWidth="1"/>
    <col min="528" max="528" width="0.5" style="29" customWidth="1"/>
    <col min="529" max="529" width="0.25" style="29" customWidth="1"/>
    <col min="530" max="530" width="7.125" style="29" customWidth="1"/>
    <col min="531" max="531" width="0.25" style="29" customWidth="1"/>
    <col min="532" max="532" width="4.875" style="29" customWidth="1"/>
    <col min="533" max="533" width="0.25" style="29" customWidth="1"/>
    <col min="534" max="534" width="4.25" style="29" customWidth="1"/>
    <col min="535" max="535" width="0.25" style="29" customWidth="1"/>
    <col min="536" max="536" width="0.75" style="29" customWidth="1"/>
    <col min="537" max="537" width="0.25" style="29" customWidth="1"/>
    <col min="538" max="538" width="0.125" style="29" customWidth="1"/>
    <col min="539" max="539" width="0.5" style="29" customWidth="1"/>
    <col min="540" max="540" width="3.375" style="29" customWidth="1"/>
    <col min="541" max="541" width="0.25" style="29" customWidth="1"/>
    <col min="542" max="542" width="4.375" style="29" customWidth="1"/>
    <col min="543" max="543" width="0.25" style="29" customWidth="1"/>
    <col min="544" max="544" width="3.125" style="29" customWidth="1"/>
    <col min="545" max="545" width="0.25" style="29" customWidth="1"/>
    <col min="546" max="546" width="5.625" style="29" customWidth="1"/>
    <col min="547" max="547" width="0" style="29" hidden="1" customWidth="1"/>
    <col min="548" max="548" width="0.125" style="29" customWidth="1"/>
    <col min="549" max="551" width="0" style="29" hidden="1" customWidth="1"/>
    <col min="552" max="768" width="9" style="29"/>
    <col min="769" max="770" width="0.25" style="29" customWidth="1"/>
    <col min="771" max="771" width="12.5" style="29" customWidth="1"/>
    <col min="772" max="772" width="0.125" style="29" customWidth="1"/>
    <col min="773" max="773" width="0" style="29" hidden="1" customWidth="1"/>
    <col min="774" max="774" width="12.5" style="29" customWidth="1"/>
    <col min="775" max="775" width="0.25" style="29" customWidth="1"/>
    <col min="776" max="776" width="13.375" style="29" customWidth="1"/>
    <col min="777" max="777" width="0.25" style="29" customWidth="1"/>
    <col min="778" max="778" width="13.375" style="29" customWidth="1"/>
    <col min="779" max="779" width="0.25" style="29" customWidth="1"/>
    <col min="780" max="780" width="13.375" style="29" customWidth="1"/>
    <col min="781" max="781" width="0.25" style="29" customWidth="1"/>
    <col min="782" max="782" width="13.375" style="29" customWidth="1"/>
    <col min="783" max="783" width="0.25" style="29" customWidth="1"/>
    <col min="784" max="784" width="0.5" style="29" customWidth="1"/>
    <col min="785" max="785" width="0.25" style="29" customWidth="1"/>
    <col min="786" max="786" width="7.125" style="29" customWidth="1"/>
    <col min="787" max="787" width="0.25" style="29" customWidth="1"/>
    <col min="788" max="788" width="4.875" style="29" customWidth="1"/>
    <col min="789" max="789" width="0.25" style="29" customWidth="1"/>
    <col min="790" max="790" width="4.25" style="29" customWidth="1"/>
    <col min="791" max="791" width="0.25" style="29" customWidth="1"/>
    <col min="792" max="792" width="0.75" style="29" customWidth="1"/>
    <col min="793" max="793" width="0.25" style="29" customWidth="1"/>
    <col min="794" max="794" width="0.125" style="29" customWidth="1"/>
    <col min="795" max="795" width="0.5" style="29" customWidth="1"/>
    <col min="796" max="796" width="3.375" style="29" customWidth="1"/>
    <col min="797" max="797" width="0.25" style="29" customWidth="1"/>
    <col min="798" max="798" width="4.375" style="29" customWidth="1"/>
    <col min="799" max="799" width="0.25" style="29" customWidth="1"/>
    <col min="800" max="800" width="3.125" style="29" customWidth="1"/>
    <col min="801" max="801" width="0.25" style="29" customWidth="1"/>
    <col min="802" max="802" width="5.625" style="29" customWidth="1"/>
    <col min="803" max="803" width="0" style="29" hidden="1" customWidth="1"/>
    <col min="804" max="804" width="0.125" style="29" customWidth="1"/>
    <col min="805" max="807" width="0" style="29" hidden="1" customWidth="1"/>
    <col min="808" max="1024" width="9" style="29"/>
    <col min="1025" max="1026" width="0.25" style="29" customWidth="1"/>
    <col min="1027" max="1027" width="12.5" style="29" customWidth="1"/>
    <col min="1028" max="1028" width="0.125" style="29" customWidth="1"/>
    <col min="1029" max="1029" width="0" style="29" hidden="1" customWidth="1"/>
    <col min="1030" max="1030" width="12.5" style="29" customWidth="1"/>
    <col min="1031" max="1031" width="0.25" style="29" customWidth="1"/>
    <col min="1032" max="1032" width="13.375" style="29" customWidth="1"/>
    <col min="1033" max="1033" width="0.25" style="29" customWidth="1"/>
    <col min="1034" max="1034" width="13.375" style="29" customWidth="1"/>
    <col min="1035" max="1035" width="0.25" style="29" customWidth="1"/>
    <col min="1036" max="1036" width="13.375" style="29" customWidth="1"/>
    <col min="1037" max="1037" width="0.25" style="29" customWidth="1"/>
    <col min="1038" max="1038" width="13.375" style="29" customWidth="1"/>
    <col min="1039" max="1039" width="0.25" style="29" customWidth="1"/>
    <col min="1040" max="1040" width="0.5" style="29" customWidth="1"/>
    <col min="1041" max="1041" width="0.25" style="29" customWidth="1"/>
    <col min="1042" max="1042" width="7.125" style="29" customWidth="1"/>
    <col min="1043" max="1043" width="0.25" style="29" customWidth="1"/>
    <col min="1044" max="1044" width="4.875" style="29" customWidth="1"/>
    <col min="1045" max="1045" width="0.25" style="29" customWidth="1"/>
    <col min="1046" max="1046" width="4.25" style="29" customWidth="1"/>
    <col min="1047" max="1047" width="0.25" style="29" customWidth="1"/>
    <col min="1048" max="1048" width="0.75" style="29" customWidth="1"/>
    <col min="1049" max="1049" width="0.25" style="29" customWidth="1"/>
    <col min="1050" max="1050" width="0.125" style="29" customWidth="1"/>
    <col min="1051" max="1051" width="0.5" style="29" customWidth="1"/>
    <col min="1052" max="1052" width="3.375" style="29" customWidth="1"/>
    <col min="1053" max="1053" width="0.25" style="29" customWidth="1"/>
    <col min="1054" max="1054" width="4.375" style="29" customWidth="1"/>
    <col min="1055" max="1055" width="0.25" style="29" customWidth="1"/>
    <col min="1056" max="1056" width="3.125" style="29" customWidth="1"/>
    <col min="1057" max="1057" width="0.25" style="29" customWidth="1"/>
    <col min="1058" max="1058" width="5.625" style="29" customWidth="1"/>
    <col min="1059" max="1059" width="0" style="29" hidden="1" customWidth="1"/>
    <col min="1060" max="1060" width="0.125" style="29" customWidth="1"/>
    <col min="1061" max="1063" width="0" style="29" hidden="1" customWidth="1"/>
    <col min="1064" max="1280" width="9" style="29"/>
    <col min="1281" max="1282" width="0.25" style="29" customWidth="1"/>
    <col min="1283" max="1283" width="12.5" style="29" customWidth="1"/>
    <col min="1284" max="1284" width="0.125" style="29" customWidth="1"/>
    <col min="1285" max="1285" width="0" style="29" hidden="1" customWidth="1"/>
    <col min="1286" max="1286" width="12.5" style="29" customWidth="1"/>
    <col min="1287" max="1287" width="0.25" style="29" customWidth="1"/>
    <col min="1288" max="1288" width="13.375" style="29" customWidth="1"/>
    <col min="1289" max="1289" width="0.25" style="29" customWidth="1"/>
    <col min="1290" max="1290" width="13.375" style="29" customWidth="1"/>
    <col min="1291" max="1291" width="0.25" style="29" customWidth="1"/>
    <col min="1292" max="1292" width="13.375" style="29" customWidth="1"/>
    <col min="1293" max="1293" width="0.25" style="29" customWidth="1"/>
    <col min="1294" max="1294" width="13.375" style="29" customWidth="1"/>
    <col min="1295" max="1295" width="0.25" style="29" customWidth="1"/>
    <col min="1296" max="1296" width="0.5" style="29" customWidth="1"/>
    <col min="1297" max="1297" width="0.25" style="29" customWidth="1"/>
    <col min="1298" max="1298" width="7.125" style="29" customWidth="1"/>
    <col min="1299" max="1299" width="0.25" style="29" customWidth="1"/>
    <col min="1300" max="1300" width="4.875" style="29" customWidth="1"/>
    <col min="1301" max="1301" width="0.25" style="29" customWidth="1"/>
    <col min="1302" max="1302" width="4.25" style="29" customWidth="1"/>
    <col min="1303" max="1303" width="0.25" style="29" customWidth="1"/>
    <col min="1304" max="1304" width="0.75" style="29" customWidth="1"/>
    <col min="1305" max="1305" width="0.25" style="29" customWidth="1"/>
    <col min="1306" max="1306" width="0.125" style="29" customWidth="1"/>
    <col min="1307" max="1307" width="0.5" style="29" customWidth="1"/>
    <col min="1308" max="1308" width="3.375" style="29" customWidth="1"/>
    <col min="1309" max="1309" width="0.25" style="29" customWidth="1"/>
    <col min="1310" max="1310" width="4.375" style="29" customWidth="1"/>
    <col min="1311" max="1311" width="0.25" style="29" customWidth="1"/>
    <col min="1312" max="1312" width="3.125" style="29" customWidth="1"/>
    <col min="1313" max="1313" width="0.25" style="29" customWidth="1"/>
    <col min="1314" max="1314" width="5.625" style="29" customWidth="1"/>
    <col min="1315" max="1315" width="0" style="29" hidden="1" customWidth="1"/>
    <col min="1316" max="1316" width="0.125" style="29" customWidth="1"/>
    <col min="1317" max="1319" width="0" style="29" hidden="1" customWidth="1"/>
    <col min="1320" max="1536" width="9" style="29"/>
    <col min="1537" max="1538" width="0.25" style="29" customWidth="1"/>
    <col min="1539" max="1539" width="12.5" style="29" customWidth="1"/>
    <col min="1540" max="1540" width="0.125" style="29" customWidth="1"/>
    <col min="1541" max="1541" width="0" style="29" hidden="1" customWidth="1"/>
    <col min="1542" max="1542" width="12.5" style="29" customWidth="1"/>
    <col min="1543" max="1543" width="0.25" style="29" customWidth="1"/>
    <col min="1544" max="1544" width="13.375" style="29" customWidth="1"/>
    <col min="1545" max="1545" width="0.25" style="29" customWidth="1"/>
    <col min="1546" max="1546" width="13.375" style="29" customWidth="1"/>
    <col min="1547" max="1547" width="0.25" style="29" customWidth="1"/>
    <col min="1548" max="1548" width="13.375" style="29" customWidth="1"/>
    <col min="1549" max="1549" width="0.25" style="29" customWidth="1"/>
    <col min="1550" max="1550" width="13.375" style="29" customWidth="1"/>
    <col min="1551" max="1551" width="0.25" style="29" customWidth="1"/>
    <col min="1552" max="1552" width="0.5" style="29" customWidth="1"/>
    <col min="1553" max="1553" width="0.25" style="29" customWidth="1"/>
    <col min="1554" max="1554" width="7.125" style="29" customWidth="1"/>
    <col min="1555" max="1555" width="0.25" style="29" customWidth="1"/>
    <col min="1556" max="1556" width="4.875" style="29" customWidth="1"/>
    <col min="1557" max="1557" width="0.25" style="29" customWidth="1"/>
    <col min="1558" max="1558" width="4.25" style="29" customWidth="1"/>
    <col min="1559" max="1559" width="0.25" style="29" customWidth="1"/>
    <col min="1560" max="1560" width="0.75" style="29" customWidth="1"/>
    <col min="1561" max="1561" width="0.25" style="29" customWidth="1"/>
    <col min="1562" max="1562" width="0.125" style="29" customWidth="1"/>
    <col min="1563" max="1563" width="0.5" style="29" customWidth="1"/>
    <col min="1564" max="1564" width="3.375" style="29" customWidth="1"/>
    <col min="1565" max="1565" width="0.25" style="29" customWidth="1"/>
    <col min="1566" max="1566" width="4.375" style="29" customWidth="1"/>
    <col min="1567" max="1567" width="0.25" style="29" customWidth="1"/>
    <col min="1568" max="1568" width="3.125" style="29" customWidth="1"/>
    <col min="1569" max="1569" width="0.25" style="29" customWidth="1"/>
    <col min="1570" max="1570" width="5.625" style="29" customWidth="1"/>
    <col min="1571" max="1571" width="0" style="29" hidden="1" customWidth="1"/>
    <col min="1572" max="1572" width="0.125" style="29" customWidth="1"/>
    <col min="1573" max="1575" width="0" style="29" hidden="1" customWidth="1"/>
    <col min="1576" max="1792" width="9" style="29"/>
    <col min="1793" max="1794" width="0.25" style="29" customWidth="1"/>
    <col min="1795" max="1795" width="12.5" style="29" customWidth="1"/>
    <col min="1796" max="1796" width="0.125" style="29" customWidth="1"/>
    <col min="1797" max="1797" width="0" style="29" hidden="1" customWidth="1"/>
    <col min="1798" max="1798" width="12.5" style="29" customWidth="1"/>
    <col min="1799" max="1799" width="0.25" style="29" customWidth="1"/>
    <col min="1800" max="1800" width="13.375" style="29" customWidth="1"/>
    <col min="1801" max="1801" width="0.25" style="29" customWidth="1"/>
    <col min="1802" max="1802" width="13.375" style="29" customWidth="1"/>
    <col min="1803" max="1803" width="0.25" style="29" customWidth="1"/>
    <col min="1804" max="1804" width="13.375" style="29" customWidth="1"/>
    <col min="1805" max="1805" width="0.25" style="29" customWidth="1"/>
    <col min="1806" max="1806" width="13.375" style="29" customWidth="1"/>
    <col min="1807" max="1807" width="0.25" style="29" customWidth="1"/>
    <col min="1808" max="1808" width="0.5" style="29" customWidth="1"/>
    <col min="1809" max="1809" width="0.25" style="29" customWidth="1"/>
    <col min="1810" max="1810" width="7.125" style="29" customWidth="1"/>
    <col min="1811" max="1811" width="0.25" style="29" customWidth="1"/>
    <col min="1812" max="1812" width="4.875" style="29" customWidth="1"/>
    <col min="1813" max="1813" width="0.25" style="29" customWidth="1"/>
    <col min="1814" max="1814" width="4.25" style="29" customWidth="1"/>
    <col min="1815" max="1815" width="0.25" style="29" customWidth="1"/>
    <col min="1816" max="1816" width="0.75" style="29" customWidth="1"/>
    <col min="1817" max="1817" width="0.25" style="29" customWidth="1"/>
    <col min="1818" max="1818" width="0.125" style="29" customWidth="1"/>
    <col min="1819" max="1819" width="0.5" style="29" customWidth="1"/>
    <col min="1820" max="1820" width="3.375" style="29" customWidth="1"/>
    <col min="1821" max="1821" width="0.25" style="29" customWidth="1"/>
    <col min="1822" max="1822" width="4.375" style="29" customWidth="1"/>
    <col min="1823" max="1823" width="0.25" style="29" customWidth="1"/>
    <col min="1824" max="1824" width="3.125" style="29" customWidth="1"/>
    <col min="1825" max="1825" width="0.25" style="29" customWidth="1"/>
    <col min="1826" max="1826" width="5.625" style="29" customWidth="1"/>
    <col min="1827" max="1827" width="0" style="29" hidden="1" customWidth="1"/>
    <col min="1828" max="1828" width="0.125" style="29" customWidth="1"/>
    <col min="1829" max="1831" width="0" style="29" hidden="1" customWidth="1"/>
    <col min="1832" max="2048" width="9" style="29"/>
    <col min="2049" max="2050" width="0.25" style="29" customWidth="1"/>
    <col min="2051" max="2051" width="12.5" style="29" customWidth="1"/>
    <col min="2052" max="2052" width="0.125" style="29" customWidth="1"/>
    <col min="2053" max="2053" width="0" style="29" hidden="1" customWidth="1"/>
    <col min="2054" max="2054" width="12.5" style="29" customWidth="1"/>
    <col min="2055" max="2055" width="0.25" style="29" customWidth="1"/>
    <col min="2056" max="2056" width="13.375" style="29" customWidth="1"/>
    <col min="2057" max="2057" width="0.25" style="29" customWidth="1"/>
    <col min="2058" max="2058" width="13.375" style="29" customWidth="1"/>
    <col min="2059" max="2059" width="0.25" style="29" customWidth="1"/>
    <col min="2060" max="2060" width="13.375" style="29" customWidth="1"/>
    <col min="2061" max="2061" width="0.25" style="29" customWidth="1"/>
    <col min="2062" max="2062" width="13.375" style="29" customWidth="1"/>
    <col min="2063" max="2063" width="0.25" style="29" customWidth="1"/>
    <col min="2064" max="2064" width="0.5" style="29" customWidth="1"/>
    <col min="2065" max="2065" width="0.25" style="29" customWidth="1"/>
    <col min="2066" max="2066" width="7.125" style="29" customWidth="1"/>
    <col min="2067" max="2067" width="0.25" style="29" customWidth="1"/>
    <col min="2068" max="2068" width="4.875" style="29" customWidth="1"/>
    <col min="2069" max="2069" width="0.25" style="29" customWidth="1"/>
    <col min="2070" max="2070" width="4.25" style="29" customWidth="1"/>
    <col min="2071" max="2071" width="0.25" style="29" customWidth="1"/>
    <col min="2072" max="2072" width="0.75" style="29" customWidth="1"/>
    <col min="2073" max="2073" width="0.25" style="29" customWidth="1"/>
    <col min="2074" max="2074" width="0.125" style="29" customWidth="1"/>
    <col min="2075" max="2075" width="0.5" style="29" customWidth="1"/>
    <col min="2076" max="2076" width="3.375" style="29" customWidth="1"/>
    <col min="2077" max="2077" width="0.25" style="29" customWidth="1"/>
    <col min="2078" max="2078" width="4.375" style="29" customWidth="1"/>
    <col min="2079" max="2079" width="0.25" style="29" customWidth="1"/>
    <col min="2080" max="2080" width="3.125" style="29" customWidth="1"/>
    <col min="2081" max="2081" width="0.25" style="29" customWidth="1"/>
    <col min="2082" max="2082" width="5.625" style="29" customWidth="1"/>
    <col min="2083" max="2083" width="0" style="29" hidden="1" customWidth="1"/>
    <col min="2084" max="2084" width="0.125" style="29" customWidth="1"/>
    <col min="2085" max="2087" width="0" style="29" hidden="1" customWidth="1"/>
    <col min="2088" max="2304" width="9" style="29"/>
    <col min="2305" max="2306" width="0.25" style="29" customWidth="1"/>
    <col min="2307" max="2307" width="12.5" style="29" customWidth="1"/>
    <col min="2308" max="2308" width="0.125" style="29" customWidth="1"/>
    <col min="2309" max="2309" width="0" style="29" hidden="1" customWidth="1"/>
    <col min="2310" max="2310" width="12.5" style="29" customWidth="1"/>
    <col min="2311" max="2311" width="0.25" style="29" customWidth="1"/>
    <col min="2312" max="2312" width="13.375" style="29" customWidth="1"/>
    <col min="2313" max="2313" width="0.25" style="29" customWidth="1"/>
    <col min="2314" max="2314" width="13.375" style="29" customWidth="1"/>
    <col min="2315" max="2315" width="0.25" style="29" customWidth="1"/>
    <col min="2316" max="2316" width="13.375" style="29" customWidth="1"/>
    <col min="2317" max="2317" width="0.25" style="29" customWidth="1"/>
    <col min="2318" max="2318" width="13.375" style="29" customWidth="1"/>
    <col min="2319" max="2319" width="0.25" style="29" customWidth="1"/>
    <col min="2320" max="2320" width="0.5" style="29" customWidth="1"/>
    <col min="2321" max="2321" width="0.25" style="29" customWidth="1"/>
    <col min="2322" max="2322" width="7.125" style="29" customWidth="1"/>
    <col min="2323" max="2323" width="0.25" style="29" customWidth="1"/>
    <col min="2324" max="2324" width="4.875" style="29" customWidth="1"/>
    <col min="2325" max="2325" width="0.25" style="29" customWidth="1"/>
    <col min="2326" max="2326" width="4.25" style="29" customWidth="1"/>
    <col min="2327" max="2327" width="0.25" style="29" customWidth="1"/>
    <col min="2328" max="2328" width="0.75" style="29" customWidth="1"/>
    <col min="2329" max="2329" width="0.25" style="29" customWidth="1"/>
    <col min="2330" max="2330" width="0.125" style="29" customWidth="1"/>
    <col min="2331" max="2331" width="0.5" style="29" customWidth="1"/>
    <col min="2332" max="2332" width="3.375" style="29" customWidth="1"/>
    <col min="2333" max="2333" width="0.25" style="29" customWidth="1"/>
    <col min="2334" max="2334" width="4.375" style="29" customWidth="1"/>
    <col min="2335" max="2335" width="0.25" style="29" customWidth="1"/>
    <col min="2336" max="2336" width="3.125" style="29" customWidth="1"/>
    <col min="2337" max="2337" width="0.25" style="29" customWidth="1"/>
    <col min="2338" max="2338" width="5.625" style="29" customWidth="1"/>
    <col min="2339" max="2339" width="0" style="29" hidden="1" customWidth="1"/>
    <col min="2340" max="2340" width="0.125" style="29" customWidth="1"/>
    <col min="2341" max="2343" width="0" style="29" hidden="1" customWidth="1"/>
    <col min="2344" max="2560" width="9" style="29"/>
    <col min="2561" max="2562" width="0.25" style="29" customWidth="1"/>
    <col min="2563" max="2563" width="12.5" style="29" customWidth="1"/>
    <col min="2564" max="2564" width="0.125" style="29" customWidth="1"/>
    <col min="2565" max="2565" width="0" style="29" hidden="1" customWidth="1"/>
    <col min="2566" max="2566" width="12.5" style="29" customWidth="1"/>
    <col min="2567" max="2567" width="0.25" style="29" customWidth="1"/>
    <col min="2568" max="2568" width="13.375" style="29" customWidth="1"/>
    <col min="2569" max="2569" width="0.25" style="29" customWidth="1"/>
    <col min="2570" max="2570" width="13.375" style="29" customWidth="1"/>
    <col min="2571" max="2571" width="0.25" style="29" customWidth="1"/>
    <col min="2572" max="2572" width="13.375" style="29" customWidth="1"/>
    <col min="2573" max="2573" width="0.25" style="29" customWidth="1"/>
    <col min="2574" max="2574" width="13.375" style="29" customWidth="1"/>
    <col min="2575" max="2575" width="0.25" style="29" customWidth="1"/>
    <col min="2576" max="2576" width="0.5" style="29" customWidth="1"/>
    <col min="2577" max="2577" width="0.25" style="29" customWidth="1"/>
    <col min="2578" max="2578" width="7.125" style="29" customWidth="1"/>
    <col min="2579" max="2579" width="0.25" style="29" customWidth="1"/>
    <col min="2580" max="2580" width="4.875" style="29" customWidth="1"/>
    <col min="2581" max="2581" width="0.25" style="29" customWidth="1"/>
    <col min="2582" max="2582" width="4.25" style="29" customWidth="1"/>
    <col min="2583" max="2583" width="0.25" style="29" customWidth="1"/>
    <col min="2584" max="2584" width="0.75" style="29" customWidth="1"/>
    <col min="2585" max="2585" width="0.25" style="29" customWidth="1"/>
    <col min="2586" max="2586" width="0.125" style="29" customWidth="1"/>
    <col min="2587" max="2587" width="0.5" style="29" customWidth="1"/>
    <col min="2588" max="2588" width="3.375" style="29" customWidth="1"/>
    <col min="2589" max="2589" width="0.25" style="29" customWidth="1"/>
    <col min="2590" max="2590" width="4.375" style="29" customWidth="1"/>
    <col min="2591" max="2591" width="0.25" style="29" customWidth="1"/>
    <col min="2592" max="2592" width="3.125" style="29" customWidth="1"/>
    <col min="2593" max="2593" width="0.25" style="29" customWidth="1"/>
    <col min="2594" max="2594" width="5.625" style="29" customWidth="1"/>
    <col min="2595" max="2595" width="0" style="29" hidden="1" customWidth="1"/>
    <col min="2596" max="2596" width="0.125" style="29" customWidth="1"/>
    <col min="2597" max="2599" width="0" style="29" hidden="1" customWidth="1"/>
    <col min="2600" max="2816" width="9" style="29"/>
    <col min="2817" max="2818" width="0.25" style="29" customWidth="1"/>
    <col min="2819" max="2819" width="12.5" style="29" customWidth="1"/>
    <col min="2820" max="2820" width="0.125" style="29" customWidth="1"/>
    <col min="2821" max="2821" width="0" style="29" hidden="1" customWidth="1"/>
    <col min="2822" max="2822" width="12.5" style="29" customWidth="1"/>
    <col min="2823" max="2823" width="0.25" style="29" customWidth="1"/>
    <col min="2824" max="2824" width="13.375" style="29" customWidth="1"/>
    <col min="2825" max="2825" width="0.25" style="29" customWidth="1"/>
    <col min="2826" max="2826" width="13.375" style="29" customWidth="1"/>
    <col min="2827" max="2827" width="0.25" style="29" customWidth="1"/>
    <col min="2828" max="2828" width="13.375" style="29" customWidth="1"/>
    <col min="2829" max="2829" width="0.25" style="29" customWidth="1"/>
    <col min="2830" max="2830" width="13.375" style="29" customWidth="1"/>
    <col min="2831" max="2831" width="0.25" style="29" customWidth="1"/>
    <col min="2832" max="2832" width="0.5" style="29" customWidth="1"/>
    <col min="2833" max="2833" width="0.25" style="29" customWidth="1"/>
    <col min="2834" max="2834" width="7.125" style="29" customWidth="1"/>
    <col min="2835" max="2835" width="0.25" style="29" customWidth="1"/>
    <col min="2836" max="2836" width="4.875" style="29" customWidth="1"/>
    <col min="2837" max="2837" width="0.25" style="29" customWidth="1"/>
    <col min="2838" max="2838" width="4.25" style="29" customWidth="1"/>
    <col min="2839" max="2839" width="0.25" style="29" customWidth="1"/>
    <col min="2840" max="2840" width="0.75" style="29" customWidth="1"/>
    <col min="2841" max="2841" width="0.25" style="29" customWidth="1"/>
    <col min="2842" max="2842" width="0.125" style="29" customWidth="1"/>
    <col min="2843" max="2843" width="0.5" style="29" customWidth="1"/>
    <col min="2844" max="2844" width="3.375" style="29" customWidth="1"/>
    <col min="2845" max="2845" width="0.25" style="29" customWidth="1"/>
    <col min="2846" max="2846" width="4.375" style="29" customWidth="1"/>
    <col min="2847" max="2847" width="0.25" style="29" customWidth="1"/>
    <col min="2848" max="2848" width="3.125" style="29" customWidth="1"/>
    <col min="2849" max="2849" width="0.25" style="29" customWidth="1"/>
    <col min="2850" max="2850" width="5.625" style="29" customWidth="1"/>
    <col min="2851" max="2851" width="0" style="29" hidden="1" customWidth="1"/>
    <col min="2852" max="2852" width="0.125" style="29" customWidth="1"/>
    <col min="2853" max="2855" width="0" style="29" hidden="1" customWidth="1"/>
    <col min="2856" max="3072" width="9" style="29"/>
    <col min="3073" max="3074" width="0.25" style="29" customWidth="1"/>
    <col min="3075" max="3075" width="12.5" style="29" customWidth="1"/>
    <col min="3076" max="3076" width="0.125" style="29" customWidth="1"/>
    <col min="3077" max="3077" width="0" style="29" hidden="1" customWidth="1"/>
    <col min="3078" max="3078" width="12.5" style="29" customWidth="1"/>
    <col min="3079" max="3079" width="0.25" style="29" customWidth="1"/>
    <col min="3080" max="3080" width="13.375" style="29" customWidth="1"/>
    <col min="3081" max="3081" width="0.25" style="29" customWidth="1"/>
    <col min="3082" max="3082" width="13.375" style="29" customWidth="1"/>
    <col min="3083" max="3083" width="0.25" style="29" customWidth="1"/>
    <col min="3084" max="3084" width="13.375" style="29" customWidth="1"/>
    <col min="3085" max="3085" width="0.25" style="29" customWidth="1"/>
    <col min="3086" max="3086" width="13.375" style="29" customWidth="1"/>
    <col min="3087" max="3087" width="0.25" style="29" customWidth="1"/>
    <col min="3088" max="3088" width="0.5" style="29" customWidth="1"/>
    <col min="3089" max="3089" width="0.25" style="29" customWidth="1"/>
    <col min="3090" max="3090" width="7.125" style="29" customWidth="1"/>
    <col min="3091" max="3091" width="0.25" style="29" customWidth="1"/>
    <col min="3092" max="3092" width="4.875" style="29" customWidth="1"/>
    <col min="3093" max="3093" width="0.25" style="29" customWidth="1"/>
    <col min="3094" max="3094" width="4.25" style="29" customWidth="1"/>
    <col min="3095" max="3095" width="0.25" style="29" customWidth="1"/>
    <col min="3096" max="3096" width="0.75" style="29" customWidth="1"/>
    <col min="3097" max="3097" width="0.25" style="29" customWidth="1"/>
    <col min="3098" max="3098" width="0.125" style="29" customWidth="1"/>
    <col min="3099" max="3099" width="0.5" style="29" customWidth="1"/>
    <col min="3100" max="3100" width="3.375" style="29" customWidth="1"/>
    <col min="3101" max="3101" width="0.25" style="29" customWidth="1"/>
    <col min="3102" max="3102" width="4.375" style="29" customWidth="1"/>
    <col min="3103" max="3103" width="0.25" style="29" customWidth="1"/>
    <col min="3104" max="3104" width="3.125" style="29" customWidth="1"/>
    <col min="3105" max="3105" width="0.25" style="29" customWidth="1"/>
    <col min="3106" max="3106" width="5.625" style="29" customWidth="1"/>
    <col min="3107" max="3107" width="0" style="29" hidden="1" customWidth="1"/>
    <col min="3108" max="3108" width="0.125" style="29" customWidth="1"/>
    <col min="3109" max="3111" width="0" style="29" hidden="1" customWidth="1"/>
    <col min="3112" max="3328" width="9" style="29"/>
    <col min="3329" max="3330" width="0.25" style="29" customWidth="1"/>
    <col min="3331" max="3331" width="12.5" style="29" customWidth="1"/>
    <col min="3332" max="3332" width="0.125" style="29" customWidth="1"/>
    <col min="3333" max="3333" width="0" style="29" hidden="1" customWidth="1"/>
    <col min="3334" max="3334" width="12.5" style="29" customWidth="1"/>
    <col min="3335" max="3335" width="0.25" style="29" customWidth="1"/>
    <col min="3336" max="3336" width="13.375" style="29" customWidth="1"/>
    <col min="3337" max="3337" width="0.25" style="29" customWidth="1"/>
    <col min="3338" max="3338" width="13.375" style="29" customWidth="1"/>
    <col min="3339" max="3339" width="0.25" style="29" customWidth="1"/>
    <col min="3340" max="3340" width="13.375" style="29" customWidth="1"/>
    <col min="3341" max="3341" width="0.25" style="29" customWidth="1"/>
    <col min="3342" max="3342" width="13.375" style="29" customWidth="1"/>
    <col min="3343" max="3343" width="0.25" style="29" customWidth="1"/>
    <col min="3344" max="3344" width="0.5" style="29" customWidth="1"/>
    <col min="3345" max="3345" width="0.25" style="29" customWidth="1"/>
    <col min="3346" max="3346" width="7.125" style="29" customWidth="1"/>
    <col min="3347" max="3347" width="0.25" style="29" customWidth="1"/>
    <col min="3348" max="3348" width="4.875" style="29" customWidth="1"/>
    <col min="3349" max="3349" width="0.25" style="29" customWidth="1"/>
    <col min="3350" max="3350" width="4.25" style="29" customWidth="1"/>
    <col min="3351" max="3351" width="0.25" style="29" customWidth="1"/>
    <col min="3352" max="3352" width="0.75" style="29" customWidth="1"/>
    <col min="3353" max="3353" width="0.25" style="29" customWidth="1"/>
    <col min="3354" max="3354" width="0.125" style="29" customWidth="1"/>
    <col min="3355" max="3355" width="0.5" style="29" customWidth="1"/>
    <col min="3356" max="3356" width="3.375" style="29" customWidth="1"/>
    <col min="3357" max="3357" width="0.25" style="29" customWidth="1"/>
    <col min="3358" max="3358" width="4.375" style="29" customWidth="1"/>
    <col min="3359" max="3359" width="0.25" style="29" customWidth="1"/>
    <col min="3360" max="3360" width="3.125" style="29" customWidth="1"/>
    <col min="3361" max="3361" width="0.25" style="29" customWidth="1"/>
    <col min="3362" max="3362" width="5.625" style="29" customWidth="1"/>
    <col min="3363" max="3363" width="0" style="29" hidden="1" customWidth="1"/>
    <col min="3364" max="3364" width="0.125" style="29" customWidth="1"/>
    <col min="3365" max="3367" width="0" style="29" hidden="1" customWidth="1"/>
    <col min="3368" max="3584" width="9" style="29"/>
    <col min="3585" max="3586" width="0.25" style="29" customWidth="1"/>
    <col min="3587" max="3587" width="12.5" style="29" customWidth="1"/>
    <col min="3588" max="3588" width="0.125" style="29" customWidth="1"/>
    <col min="3589" max="3589" width="0" style="29" hidden="1" customWidth="1"/>
    <col min="3590" max="3590" width="12.5" style="29" customWidth="1"/>
    <col min="3591" max="3591" width="0.25" style="29" customWidth="1"/>
    <col min="3592" max="3592" width="13.375" style="29" customWidth="1"/>
    <col min="3593" max="3593" width="0.25" style="29" customWidth="1"/>
    <col min="3594" max="3594" width="13.375" style="29" customWidth="1"/>
    <col min="3595" max="3595" width="0.25" style="29" customWidth="1"/>
    <col min="3596" max="3596" width="13.375" style="29" customWidth="1"/>
    <col min="3597" max="3597" width="0.25" style="29" customWidth="1"/>
    <col min="3598" max="3598" width="13.375" style="29" customWidth="1"/>
    <col min="3599" max="3599" width="0.25" style="29" customWidth="1"/>
    <col min="3600" max="3600" width="0.5" style="29" customWidth="1"/>
    <col min="3601" max="3601" width="0.25" style="29" customWidth="1"/>
    <col min="3602" max="3602" width="7.125" style="29" customWidth="1"/>
    <col min="3603" max="3603" width="0.25" style="29" customWidth="1"/>
    <col min="3604" max="3604" width="4.875" style="29" customWidth="1"/>
    <col min="3605" max="3605" width="0.25" style="29" customWidth="1"/>
    <col min="3606" max="3606" width="4.25" style="29" customWidth="1"/>
    <col min="3607" max="3607" width="0.25" style="29" customWidth="1"/>
    <col min="3608" max="3608" width="0.75" style="29" customWidth="1"/>
    <col min="3609" max="3609" width="0.25" style="29" customWidth="1"/>
    <col min="3610" max="3610" width="0.125" style="29" customWidth="1"/>
    <col min="3611" max="3611" width="0.5" style="29" customWidth="1"/>
    <col min="3612" max="3612" width="3.375" style="29" customWidth="1"/>
    <col min="3613" max="3613" width="0.25" style="29" customWidth="1"/>
    <col min="3614" max="3614" width="4.375" style="29" customWidth="1"/>
    <col min="3615" max="3615" width="0.25" style="29" customWidth="1"/>
    <col min="3616" max="3616" width="3.125" style="29" customWidth="1"/>
    <col min="3617" max="3617" width="0.25" style="29" customWidth="1"/>
    <col min="3618" max="3618" width="5.625" style="29" customWidth="1"/>
    <col min="3619" max="3619" width="0" style="29" hidden="1" customWidth="1"/>
    <col min="3620" max="3620" width="0.125" style="29" customWidth="1"/>
    <col min="3621" max="3623" width="0" style="29" hidden="1" customWidth="1"/>
    <col min="3624" max="3840" width="9" style="29"/>
    <col min="3841" max="3842" width="0.25" style="29" customWidth="1"/>
    <col min="3843" max="3843" width="12.5" style="29" customWidth="1"/>
    <col min="3844" max="3844" width="0.125" style="29" customWidth="1"/>
    <col min="3845" max="3845" width="0" style="29" hidden="1" customWidth="1"/>
    <col min="3846" max="3846" width="12.5" style="29" customWidth="1"/>
    <col min="3847" max="3847" width="0.25" style="29" customWidth="1"/>
    <col min="3848" max="3848" width="13.375" style="29" customWidth="1"/>
    <col min="3849" max="3849" width="0.25" style="29" customWidth="1"/>
    <col min="3850" max="3850" width="13.375" style="29" customWidth="1"/>
    <col min="3851" max="3851" width="0.25" style="29" customWidth="1"/>
    <col min="3852" max="3852" width="13.375" style="29" customWidth="1"/>
    <col min="3853" max="3853" width="0.25" style="29" customWidth="1"/>
    <col min="3854" max="3854" width="13.375" style="29" customWidth="1"/>
    <col min="3855" max="3855" width="0.25" style="29" customWidth="1"/>
    <col min="3856" max="3856" width="0.5" style="29" customWidth="1"/>
    <col min="3857" max="3857" width="0.25" style="29" customWidth="1"/>
    <col min="3858" max="3858" width="7.125" style="29" customWidth="1"/>
    <col min="3859" max="3859" width="0.25" style="29" customWidth="1"/>
    <col min="3860" max="3860" width="4.875" style="29" customWidth="1"/>
    <col min="3861" max="3861" width="0.25" style="29" customWidth="1"/>
    <col min="3862" max="3862" width="4.25" style="29" customWidth="1"/>
    <col min="3863" max="3863" width="0.25" style="29" customWidth="1"/>
    <col min="3864" max="3864" width="0.75" style="29" customWidth="1"/>
    <col min="3865" max="3865" width="0.25" style="29" customWidth="1"/>
    <col min="3866" max="3866" width="0.125" style="29" customWidth="1"/>
    <col min="3867" max="3867" width="0.5" style="29" customWidth="1"/>
    <col min="3868" max="3868" width="3.375" style="29" customWidth="1"/>
    <col min="3869" max="3869" width="0.25" style="29" customWidth="1"/>
    <col min="3870" max="3870" width="4.375" style="29" customWidth="1"/>
    <col min="3871" max="3871" width="0.25" style="29" customWidth="1"/>
    <col min="3872" max="3872" width="3.125" style="29" customWidth="1"/>
    <col min="3873" max="3873" width="0.25" style="29" customWidth="1"/>
    <col min="3874" max="3874" width="5.625" style="29" customWidth="1"/>
    <col min="3875" max="3875" width="0" style="29" hidden="1" customWidth="1"/>
    <col min="3876" max="3876" width="0.125" style="29" customWidth="1"/>
    <col min="3877" max="3879" width="0" style="29" hidden="1" customWidth="1"/>
    <col min="3880" max="4096" width="9" style="29"/>
    <col min="4097" max="4098" width="0.25" style="29" customWidth="1"/>
    <col min="4099" max="4099" width="12.5" style="29" customWidth="1"/>
    <col min="4100" max="4100" width="0.125" style="29" customWidth="1"/>
    <col min="4101" max="4101" width="0" style="29" hidden="1" customWidth="1"/>
    <col min="4102" max="4102" width="12.5" style="29" customWidth="1"/>
    <col min="4103" max="4103" width="0.25" style="29" customWidth="1"/>
    <col min="4104" max="4104" width="13.375" style="29" customWidth="1"/>
    <col min="4105" max="4105" width="0.25" style="29" customWidth="1"/>
    <col min="4106" max="4106" width="13.375" style="29" customWidth="1"/>
    <col min="4107" max="4107" width="0.25" style="29" customWidth="1"/>
    <col min="4108" max="4108" width="13.375" style="29" customWidth="1"/>
    <col min="4109" max="4109" width="0.25" style="29" customWidth="1"/>
    <col min="4110" max="4110" width="13.375" style="29" customWidth="1"/>
    <col min="4111" max="4111" width="0.25" style="29" customWidth="1"/>
    <col min="4112" max="4112" width="0.5" style="29" customWidth="1"/>
    <col min="4113" max="4113" width="0.25" style="29" customWidth="1"/>
    <col min="4114" max="4114" width="7.125" style="29" customWidth="1"/>
    <col min="4115" max="4115" width="0.25" style="29" customWidth="1"/>
    <col min="4116" max="4116" width="4.875" style="29" customWidth="1"/>
    <col min="4117" max="4117" width="0.25" style="29" customWidth="1"/>
    <col min="4118" max="4118" width="4.25" style="29" customWidth="1"/>
    <col min="4119" max="4119" width="0.25" style="29" customWidth="1"/>
    <col min="4120" max="4120" width="0.75" style="29" customWidth="1"/>
    <col min="4121" max="4121" width="0.25" style="29" customWidth="1"/>
    <col min="4122" max="4122" width="0.125" style="29" customWidth="1"/>
    <col min="4123" max="4123" width="0.5" style="29" customWidth="1"/>
    <col min="4124" max="4124" width="3.375" style="29" customWidth="1"/>
    <col min="4125" max="4125" width="0.25" style="29" customWidth="1"/>
    <col min="4126" max="4126" width="4.375" style="29" customWidth="1"/>
    <col min="4127" max="4127" width="0.25" style="29" customWidth="1"/>
    <col min="4128" max="4128" width="3.125" style="29" customWidth="1"/>
    <col min="4129" max="4129" width="0.25" style="29" customWidth="1"/>
    <col min="4130" max="4130" width="5.625" style="29" customWidth="1"/>
    <col min="4131" max="4131" width="0" style="29" hidden="1" customWidth="1"/>
    <col min="4132" max="4132" width="0.125" style="29" customWidth="1"/>
    <col min="4133" max="4135" width="0" style="29" hidden="1" customWidth="1"/>
    <col min="4136" max="4352" width="9" style="29"/>
    <col min="4353" max="4354" width="0.25" style="29" customWidth="1"/>
    <col min="4355" max="4355" width="12.5" style="29" customWidth="1"/>
    <col min="4356" max="4356" width="0.125" style="29" customWidth="1"/>
    <col min="4357" max="4357" width="0" style="29" hidden="1" customWidth="1"/>
    <col min="4358" max="4358" width="12.5" style="29" customWidth="1"/>
    <col min="4359" max="4359" width="0.25" style="29" customWidth="1"/>
    <col min="4360" max="4360" width="13.375" style="29" customWidth="1"/>
    <col min="4361" max="4361" width="0.25" style="29" customWidth="1"/>
    <col min="4362" max="4362" width="13.375" style="29" customWidth="1"/>
    <col min="4363" max="4363" width="0.25" style="29" customWidth="1"/>
    <col min="4364" max="4364" width="13.375" style="29" customWidth="1"/>
    <col min="4365" max="4365" width="0.25" style="29" customWidth="1"/>
    <col min="4366" max="4366" width="13.375" style="29" customWidth="1"/>
    <col min="4367" max="4367" width="0.25" style="29" customWidth="1"/>
    <col min="4368" max="4368" width="0.5" style="29" customWidth="1"/>
    <col min="4369" max="4369" width="0.25" style="29" customWidth="1"/>
    <col min="4370" max="4370" width="7.125" style="29" customWidth="1"/>
    <col min="4371" max="4371" width="0.25" style="29" customWidth="1"/>
    <col min="4372" max="4372" width="4.875" style="29" customWidth="1"/>
    <col min="4373" max="4373" width="0.25" style="29" customWidth="1"/>
    <col min="4374" max="4374" width="4.25" style="29" customWidth="1"/>
    <col min="4375" max="4375" width="0.25" style="29" customWidth="1"/>
    <col min="4376" max="4376" width="0.75" style="29" customWidth="1"/>
    <col min="4377" max="4377" width="0.25" style="29" customWidth="1"/>
    <col min="4378" max="4378" width="0.125" style="29" customWidth="1"/>
    <col min="4379" max="4379" width="0.5" style="29" customWidth="1"/>
    <col min="4380" max="4380" width="3.375" style="29" customWidth="1"/>
    <col min="4381" max="4381" width="0.25" style="29" customWidth="1"/>
    <col min="4382" max="4382" width="4.375" style="29" customWidth="1"/>
    <col min="4383" max="4383" width="0.25" style="29" customWidth="1"/>
    <col min="4384" max="4384" width="3.125" style="29" customWidth="1"/>
    <col min="4385" max="4385" width="0.25" style="29" customWidth="1"/>
    <col min="4386" max="4386" width="5.625" style="29" customWidth="1"/>
    <col min="4387" max="4387" width="0" style="29" hidden="1" customWidth="1"/>
    <col min="4388" max="4388" width="0.125" style="29" customWidth="1"/>
    <col min="4389" max="4391" width="0" style="29" hidden="1" customWidth="1"/>
    <col min="4392" max="4608" width="9" style="29"/>
    <col min="4609" max="4610" width="0.25" style="29" customWidth="1"/>
    <col min="4611" max="4611" width="12.5" style="29" customWidth="1"/>
    <col min="4612" max="4612" width="0.125" style="29" customWidth="1"/>
    <col min="4613" max="4613" width="0" style="29" hidden="1" customWidth="1"/>
    <col min="4614" max="4614" width="12.5" style="29" customWidth="1"/>
    <col min="4615" max="4615" width="0.25" style="29" customWidth="1"/>
    <col min="4616" max="4616" width="13.375" style="29" customWidth="1"/>
    <col min="4617" max="4617" width="0.25" style="29" customWidth="1"/>
    <col min="4618" max="4618" width="13.375" style="29" customWidth="1"/>
    <col min="4619" max="4619" width="0.25" style="29" customWidth="1"/>
    <col min="4620" max="4620" width="13.375" style="29" customWidth="1"/>
    <col min="4621" max="4621" width="0.25" style="29" customWidth="1"/>
    <col min="4622" max="4622" width="13.375" style="29" customWidth="1"/>
    <col min="4623" max="4623" width="0.25" style="29" customWidth="1"/>
    <col min="4624" max="4624" width="0.5" style="29" customWidth="1"/>
    <col min="4625" max="4625" width="0.25" style="29" customWidth="1"/>
    <col min="4626" max="4626" width="7.125" style="29" customWidth="1"/>
    <col min="4627" max="4627" width="0.25" style="29" customWidth="1"/>
    <col min="4628" max="4628" width="4.875" style="29" customWidth="1"/>
    <col min="4629" max="4629" width="0.25" style="29" customWidth="1"/>
    <col min="4630" max="4630" width="4.25" style="29" customWidth="1"/>
    <col min="4631" max="4631" width="0.25" style="29" customWidth="1"/>
    <col min="4632" max="4632" width="0.75" style="29" customWidth="1"/>
    <col min="4633" max="4633" width="0.25" style="29" customWidth="1"/>
    <col min="4634" max="4634" width="0.125" style="29" customWidth="1"/>
    <col min="4635" max="4635" width="0.5" style="29" customWidth="1"/>
    <col min="4636" max="4636" width="3.375" style="29" customWidth="1"/>
    <col min="4637" max="4637" width="0.25" style="29" customWidth="1"/>
    <col min="4638" max="4638" width="4.375" style="29" customWidth="1"/>
    <col min="4639" max="4639" width="0.25" style="29" customWidth="1"/>
    <col min="4640" max="4640" width="3.125" style="29" customWidth="1"/>
    <col min="4641" max="4641" width="0.25" style="29" customWidth="1"/>
    <col min="4642" max="4642" width="5.625" style="29" customWidth="1"/>
    <col min="4643" max="4643" width="0" style="29" hidden="1" customWidth="1"/>
    <col min="4644" max="4644" width="0.125" style="29" customWidth="1"/>
    <col min="4645" max="4647" width="0" style="29" hidden="1" customWidth="1"/>
    <col min="4648" max="4864" width="9" style="29"/>
    <col min="4865" max="4866" width="0.25" style="29" customWidth="1"/>
    <col min="4867" max="4867" width="12.5" style="29" customWidth="1"/>
    <col min="4868" max="4868" width="0.125" style="29" customWidth="1"/>
    <col min="4869" max="4869" width="0" style="29" hidden="1" customWidth="1"/>
    <col min="4870" max="4870" width="12.5" style="29" customWidth="1"/>
    <col min="4871" max="4871" width="0.25" style="29" customWidth="1"/>
    <col min="4872" max="4872" width="13.375" style="29" customWidth="1"/>
    <col min="4873" max="4873" width="0.25" style="29" customWidth="1"/>
    <col min="4874" max="4874" width="13.375" style="29" customWidth="1"/>
    <col min="4875" max="4875" width="0.25" style="29" customWidth="1"/>
    <col min="4876" max="4876" width="13.375" style="29" customWidth="1"/>
    <col min="4877" max="4877" width="0.25" style="29" customWidth="1"/>
    <col min="4878" max="4878" width="13.375" style="29" customWidth="1"/>
    <col min="4879" max="4879" width="0.25" style="29" customWidth="1"/>
    <col min="4880" max="4880" width="0.5" style="29" customWidth="1"/>
    <col min="4881" max="4881" width="0.25" style="29" customWidth="1"/>
    <col min="4882" max="4882" width="7.125" style="29" customWidth="1"/>
    <col min="4883" max="4883" width="0.25" style="29" customWidth="1"/>
    <col min="4884" max="4884" width="4.875" style="29" customWidth="1"/>
    <col min="4885" max="4885" width="0.25" style="29" customWidth="1"/>
    <col min="4886" max="4886" width="4.25" style="29" customWidth="1"/>
    <col min="4887" max="4887" width="0.25" style="29" customWidth="1"/>
    <col min="4888" max="4888" width="0.75" style="29" customWidth="1"/>
    <col min="4889" max="4889" width="0.25" style="29" customWidth="1"/>
    <col min="4890" max="4890" width="0.125" style="29" customWidth="1"/>
    <col min="4891" max="4891" width="0.5" style="29" customWidth="1"/>
    <col min="4892" max="4892" width="3.375" style="29" customWidth="1"/>
    <col min="4893" max="4893" width="0.25" style="29" customWidth="1"/>
    <col min="4894" max="4894" width="4.375" style="29" customWidth="1"/>
    <col min="4895" max="4895" width="0.25" style="29" customWidth="1"/>
    <col min="4896" max="4896" width="3.125" style="29" customWidth="1"/>
    <col min="4897" max="4897" width="0.25" style="29" customWidth="1"/>
    <col min="4898" max="4898" width="5.625" style="29" customWidth="1"/>
    <col min="4899" max="4899" width="0" style="29" hidden="1" customWidth="1"/>
    <col min="4900" max="4900" width="0.125" style="29" customWidth="1"/>
    <col min="4901" max="4903" width="0" style="29" hidden="1" customWidth="1"/>
    <col min="4904" max="5120" width="9" style="29"/>
    <col min="5121" max="5122" width="0.25" style="29" customWidth="1"/>
    <col min="5123" max="5123" width="12.5" style="29" customWidth="1"/>
    <col min="5124" max="5124" width="0.125" style="29" customWidth="1"/>
    <col min="5125" max="5125" width="0" style="29" hidden="1" customWidth="1"/>
    <col min="5126" max="5126" width="12.5" style="29" customWidth="1"/>
    <col min="5127" max="5127" width="0.25" style="29" customWidth="1"/>
    <col min="5128" max="5128" width="13.375" style="29" customWidth="1"/>
    <col min="5129" max="5129" width="0.25" style="29" customWidth="1"/>
    <col min="5130" max="5130" width="13.375" style="29" customWidth="1"/>
    <col min="5131" max="5131" width="0.25" style="29" customWidth="1"/>
    <col min="5132" max="5132" width="13.375" style="29" customWidth="1"/>
    <col min="5133" max="5133" width="0.25" style="29" customWidth="1"/>
    <col min="5134" max="5134" width="13.375" style="29" customWidth="1"/>
    <col min="5135" max="5135" width="0.25" style="29" customWidth="1"/>
    <col min="5136" max="5136" width="0.5" style="29" customWidth="1"/>
    <col min="5137" max="5137" width="0.25" style="29" customWidth="1"/>
    <col min="5138" max="5138" width="7.125" style="29" customWidth="1"/>
    <col min="5139" max="5139" width="0.25" style="29" customWidth="1"/>
    <col min="5140" max="5140" width="4.875" style="29" customWidth="1"/>
    <col min="5141" max="5141" width="0.25" style="29" customWidth="1"/>
    <col min="5142" max="5142" width="4.25" style="29" customWidth="1"/>
    <col min="5143" max="5143" width="0.25" style="29" customWidth="1"/>
    <col min="5144" max="5144" width="0.75" style="29" customWidth="1"/>
    <col min="5145" max="5145" width="0.25" style="29" customWidth="1"/>
    <col min="5146" max="5146" width="0.125" style="29" customWidth="1"/>
    <col min="5147" max="5147" width="0.5" style="29" customWidth="1"/>
    <col min="5148" max="5148" width="3.375" style="29" customWidth="1"/>
    <col min="5149" max="5149" width="0.25" style="29" customWidth="1"/>
    <col min="5150" max="5150" width="4.375" style="29" customWidth="1"/>
    <col min="5151" max="5151" width="0.25" style="29" customWidth="1"/>
    <col min="5152" max="5152" width="3.125" style="29" customWidth="1"/>
    <col min="5153" max="5153" width="0.25" style="29" customWidth="1"/>
    <col min="5154" max="5154" width="5.625" style="29" customWidth="1"/>
    <col min="5155" max="5155" width="0" style="29" hidden="1" customWidth="1"/>
    <col min="5156" max="5156" width="0.125" style="29" customWidth="1"/>
    <col min="5157" max="5159" width="0" style="29" hidden="1" customWidth="1"/>
    <col min="5160" max="5376" width="9" style="29"/>
    <col min="5377" max="5378" width="0.25" style="29" customWidth="1"/>
    <col min="5379" max="5379" width="12.5" style="29" customWidth="1"/>
    <col min="5380" max="5380" width="0.125" style="29" customWidth="1"/>
    <col min="5381" max="5381" width="0" style="29" hidden="1" customWidth="1"/>
    <col min="5382" max="5382" width="12.5" style="29" customWidth="1"/>
    <col min="5383" max="5383" width="0.25" style="29" customWidth="1"/>
    <col min="5384" max="5384" width="13.375" style="29" customWidth="1"/>
    <col min="5385" max="5385" width="0.25" style="29" customWidth="1"/>
    <col min="5386" max="5386" width="13.375" style="29" customWidth="1"/>
    <col min="5387" max="5387" width="0.25" style="29" customWidth="1"/>
    <col min="5388" max="5388" width="13.375" style="29" customWidth="1"/>
    <col min="5389" max="5389" width="0.25" style="29" customWidth="1"/>
    <col min="5390" max="5390" width="13.375" style="29" customWidth="1"/>
    <col min="5391" max="5391" width="0.25" style="29" customWidth="1"/>
    <col min="5392" max="5392" width="0.5" style="29" customWidth="1"/>
    <col min="5393" max="5393" width="0.25" style="29" customWidth="1"/>
    <col min="5394" max="5394" width="7.125" style="29" customWidth="1"/>
    <col min="5395" max="5395" width="0.25" style="29" customWidth="1"/>
    <col min="5396" max="5396" width="4.875" style="29" customWidth="1"/>
    <col min="5397" max="5397" width="0.25" style="29" customWidth="1"/>
    <col min="5398" max="5398" width="4.25" style="29" customWidth="1"/>
    <col min="5399" max="5399" width="0.25" style="29" customWidth="1"/>
    <col min="5400" max="5400" width="0.75" style="29" customWidth="1"/>
    <col min="5401" max="5401" width="0.25" style="29" customWidth="1"/>
    <col min="5402" max="5402" width="0.125" style="29" customWidth="1"/>
    <col min="5403" max="5403" width="0.5" style="29" customWidth="1"/>
    <col min="5404" max="5404" width="3.375" style="29" customWidth="1"/>
    <col min="5405" max="5405" width="0.25" style="29" customWidth="1"/>
    <col min="5406" max="5406" width="4.375" style="29" customWidth="1"/>
    <col min="5407" max="5407" width="0.25" style="29" customWidth="1"/>
    <col min="5408" max="5408" width="3.125" style="29" customWidth="1"/>
    <col min="5409" max="5409" width="0.25" style="29" customWidth="1"/>
    <col min="5410" max="5410" width="5.625" style="29" customWidth="1"/>
    <col min="5411" max="5411" width="0" style="29" hidden="1" customWidth="1"/>
    <col min="5412" max="5412" width="0.125" style="29" customWidth="1"/>
    <col min="5413" max="5415" width="0" style="29" hidden="1" customWidth="1"/>
    <col min="5416" max="5632" width="9" style="29"/>
    <col min="5633" max="5634" width="0.25" style="29" customWidth="1"/>
    <col min="5635" max="5635" width="12.5" style="29" customWidth="1"/>
    <col min="5636" max="5636" width="0.125" style="29" customWidth="1"/>
    <col min="5637" max="5637" width="0" style="29" hidden="1" customWidth="1"/>
    <col min="5638" max="5638" width="12.5" style="29" customWidth="1"/>
    <col min="5639" max="5639" width="0.25" style="29" customWidth="1"/>
    <col min="5640" max="5640" width="13.375" style="29" customWidth="1"/>
    <col min="5641" max="5641" width="0.25" style="29" customWidth="1"/>
    <col min="5642" max="5642" width="13.375" style="29" customWidth="1"/>
    <col min="5643" max="5643" width="0.25" style="29" customWidth="1"/>
    <col min="5644" max="5644" width="13.375" style="29" customWidth="1"/>
    <col min="5645" max="5645" width="0.25" style="29" customWidth="1"/>
    <col min="5646" max="5646" width="13.375" style="29" customWidth="1"/>
    <col min="5647" max="5647" width="0.25" style="29" customWidth="1"/>
    <col min="5648" max="5648" width="0.5" style="29" customWidth="1"/>
    <col min="5649" max="5649" width="0.25" style="29" customWidth="1"/>
    <col min="5650" max="5650" width="7.125" style="29" customWidth="1"/>
    <col min="5651" max="5651" width="0.25" style="29" customWidth="1"/>
    <col min="5652" max="5652" width="4.875" style="29" customWidth="1"/>
    <col min="5653" max="5653" width="0.25" style="29" customWidth="1"/>
    <col min="5654" max="5654" width="4.25" style="29" customWidth="1"/>
    <col min="5655" max="5655" width="0.25" style="29" customWidth="1"/>
    <col min="5656" max="5656" width="0.75" style="29" customWidth="1"/>
    <col min="5657" max="5657" width="0.25" style="29" customWidth="1"/>
    <col min="5658" max="5658" width="0.125" style="29" customWidth="1"/>
    <col min="5659" max="5659" width="0.5" style="29" customWidth="1"/>
    <col min="5660" max="5660" width="3.375" style="29" customWidth="1"/>
    <col min="5661" max="5661" width="0.25" style="29" customWidth="1"/>
    <col min="5662" max="5662" width="4.375" style="29" customWidth="1"/>
    <col min="5663" max="5663" width="0.25" style="29" customWidth="1"/>
    <col min="5664" max="5664" width="3.125" style="29" customWidth="1"/>
    <col min="5665" max="5665" width="0.25" style="29" customWidth="1"/>
    <col min="5666" max="5666" width="5.625" style="29" customWidth="1"/>
    <col min="5667" max="5667" width="0" style="29" hidden="1" customWidth="1"/>
    <col min="5668" max="5668" width="0.125" style="29" customWidth="1"/>
    <col min="5669" max="5671" width="0" style="29" hidden="1" customWidth="1"/>
    <col min="5672" max="5888" width="9" style="29"/>
    <col min="5889" max="5890" width="0.25" style="29" customWidth="1"/>
    <col min="5891" max="5891" width="12.5" style="29" customWidth="1"/>
    <col min="5892" max="5892" width="0.125" style="29" customWidth="1"/>
    <col min="5893" max="5893" width="0" style="29" hidden="1" customWidth="1"/>
    <col min="5894" max="5894" width="12.5" style="29" customWidth="1"/>
    <col min="5895" max="5895" width="0.25" style="29" customWidth="1"/>
    <col min="5896" max="5896" width="13.375" style="29" customWidth="1"/>
    <col min="5897" max="5897" width="0.25" style="29" customWidth="1"/>
    <col min="5898" max="5898" width="13.375" style="29" customWidth="1"/>
    <col min="5899" max="5899" width="0.25" style="29" customWidth="1"/>
    <col min="5900" max="5900" width="13.375" style="29" customWidth="1"/>
    <col min="5901" max="5901" width="0.25" style="29" customWidth="1"/>
    <col min="5902" max="5902" width="13.375" style="29" customWidth="1"/>
    <col min="5903" max="5903" width="0.25" style="29" customWidth="1"/>
    <col min="5904" max="5904" width="0.5" style="29" customWidth="1"/>
    <col min="5905" max="5905" width="0.25" style="29" customWidth="1"/>
    <col min="5906" max="5906" width="7.125" style="29" customWidth="1"/>
    <col min="5907" max="5907" width="0.25" style="29" customWidth="1"/>
    <col min="5908" max="5908" width="4.875" style="29" customWidth="1"/>
    <col min="5909" max="5909" width="0.25" style="29" customWidth="1"/>
    <col min="5910" max="5910" width="4.25" style="29" customWidth="1"/>
    <col min="5911" max="5911" width="0.25" style="29" customWidth="1"/>
    <col min="5912" max="5912" width="0.75" style="29" customWidth="1"/>
    <col min="5913" max="5913" width="0.25" style="29" customWidth="1"/>
    <col min="5914" max="5914" width="0.125" style="29" customWidth="1"/>
    <col min="5915" max="5915" width="0.5" style="29" customWidth="1"/>
    <col min="5916" max="5916" width="3.375" style="29" customWidth="1"/>
    <col min="5917" max="5917" width="0.25" style="29" customWidth="1"/>
    <col min="5918" max="5918" width="4.375" style="29" customWidth="1"/>
    <col min="5919" max="5919" width="0.25" style="29" customWidth="1"/>
    <col min="5920" max="5920" width="3.125" style="29" customWidth="1"/>
    <col min="5921" max="5921" width="0.25" style="29" customWidth="1"/>
    <col min="5922" max="5922" width="5.625" style="29" customWidth="1"/>
    <col min="5923" max="5923" width="0" style="29" hidden="1" customWidth="1"/>
    <col min="5924" max="5924" width="0.125" style="29" customWidth="1"/>
    <col min="5925" max="5927" width="0" style="29" hidden="1" customWidth="1"/>
    <col min="5928" max="6144" width="9" style="29"/>
    <col min="6145" max="6146" width="0.25" style="29" customWidth="1"/>
    <col min="6147" max="6147" width="12.5" style="29" customWidth="1"/>
    <col min="6148" max="6148" width="0.125" style="29" customWidth="1"/>
    <col min="6149" max="6149" width="0" style="29" hidden="1" customWidth="1"/>
    <col min="6150" max="6150" width="12.5" style="29" customWidth="1"/>
    <col min="6151" max="6151" width="0.25" style="29" customWidth="1"/>
    <col min="6152" max="6152" width="13.375" style="29" customWidth="1"/>
    <col min="6153" max="6153" width="0.25" style="29" customWidth="1"/>
    <col min="6154" max="6154" width="13.375" style="29" customWidth="1"/>
    <col min="6155" max="6155" width="0.25" style="29" customWidth="1"/>
    <col min="6156" max="6156" width="13.375" style="29" customWidth="1"/>
    <col min="6157" max="6157" width="0.25" style="29" customWidth="1"/>
    <col min="6158" max="6158" width="13.375" style="29" customWidth="1"/>
    <col min="6159" max="6159" width="0.25" style="29" customWidth="1"/>
    <col min="6160" max="6160" width="0.5" style="29" customWidth="1"/>
    <col min="6161" max="6161" width="0.25" style="29" customWidth="1"/>
    <col min="6162" max="6162" width="7.125" style="29" customWidth="1"/>
    <col min="6163" max="6163" width="0.25" style="29" customWidth="1"/>
    <col min="6164" max="6164" width="4.875" style="29" customWidth="1"/>
    <col min="6165" max="6165" width="0.25" style="29" customWidth="1"/>
    <col min="6166" max="6166" width="4.25" style="29" customWidth="1"/>
    <col min="6167" max="6167" width="0.25" style="29" customWidth="1"/>
    <col min="6168" max="6168" width="0.75" style="29" customWidth="1"/>
    <col min="6169" max="6169" width="0.25" style="29" customWidth="1"/>
    <col min="6170" max="6170" width="0.125" style="29" customWidth="1"/>
    <col min="6171" max="6171" width="0.5" style="29" customWidth="1"/>
    <col min="6172" max="6172" width="3.375" style="29" customWidth="1"/>
    <col min="6173" max="6173" width="0.25" style="29" customWidth="1"/>
    <col min="6174" max="6174" width="4.375" style="29" customWidth="1"/>
    <col min="6175" max="6175" width="0.25" style="29" customWidth="1"/>
    <col min="6176" max="6176" width="3.125" style="29" customWidth="1"/>
    <col min="6177" max="6177" width="0.25" style="29" customWidth="1"/>
    <col min="6178" max="6178" width="5.625" style="29" customWidth="1"/>
    <col min="6179" max="6179" width="0" style="29" hidden="1" customWidth="1"/>
    <col min="6180" max="6180" width="0.125" style="29" customWidth="1"/>
    <col min="6181" max="6183" width="0" style="29" hidden="1" customWidth="1"/>
    <col min="6184" max="6400" width="9" style="29"/>
    <col min="6401" max="6402" width="0.25" style="29" customWidth="1"/>
    <col min="6403" max="6403" width="12.5" style="29" customWidth="1"/>
    <col min="6404" max="6404" width="0.125" style="29" customWidth="1"/>
    <col min="6405" max="6405" width="0" style="29" hidden="1" customWidth="1"/>
    <col min="6406" max="6406" width="12.5" style="29" customWidth="1"/>
    <col min="6407" max="6407" width="0.25" style="29" customWidth="1"/>
    <col min="6408" max="6408" width="13.375" style="29" customWidth="1"/>
    <col min="6409" max="6409" width="0.25" style="29" customWidth="1"/>
    <col min="6410" max="6410" width="13.375" style="29" customWidth="1"/>
    <col min="6411" max="6411" width="0.25" style="29" customWidth="1"/>
    <col min="6412" max="6412" width="13.375" style="29" customWidth="1"/>
    <col min="6413" max="6413" width="0.25" style="29" customWidth="1"/>
    <col min="6414" max="6414" width="13.375" style="29" customWidth="1"/>
    <col min="6415" max="6415" width="0.25" style="29" customWidth="1"/>
    <col min="6416" max="6416" width="0.5" style="29" customWidth="1"/>
    <col min="6417" max="6417" width="0.25" style="29" customWidth="1"/>
    <col min="6418" max="6418" width="7.125" style="29" customWidth="1"/>
    <col min="6419" max="6419" width="0.25" style="29" customWidth="1"/>
    <col min="6420" max="6420" width="4.875" style="29" customWidth="1"/>
    <col min="6421" max="6421" width="0.25" style="29" customWidth="1"/>
    <col min="6422" max="6422" width="4.25" style="29" customWidth="1"/>
    <col min="6423" max="6423" width="0.25" style="29" customWidth="1"/>
    <col min="6424" max="6424" width="0.75" style="29" customWidth="1"/>
    <col min="6425" max="6425" width="0.25" style="29" customWidth="1"/>
    <col min="6426" max="6426" width="0.125" style="29" customWidth="1"/>
    <col min="6427" max="6427" width="0.5" style="29" customWidth="1"/>
    <col min="6428" max="6428" width="3.375" style="29" customWidth="1"/>
    <col min="6429" max="6429" width="0.25" style="29" customWidth="1"/>
    <col min="6430" max="6430" width="4.375" style="29" customWidth="1"/>
    <col min="6431" max="6431" width="0.25" style="29" customWidth="1"/>
    <col min="6432" max="6432" width="3.125" style="29" customWidth="1"/>
    <col min="6433" max="6433" width="0.25" style="29" customWidth="1"/>
    <col min="6434" max="6434" width="5.625" style="29" customWidth="1"/>
    <col min="6435" max="6435" width="0" style="29" hidden="1" customWidth="1"/>
    <col min="6436" max="6436" width="0.125" style="29" customWidth="1"/>
    <col min="6437" max="6439" width="0" style="29" hidden="1" customWidth="1"/>
    <col min="6440" max="6656" width="9" style="29"/>
    <col min="6657" max="6658" width="0.25" style="29" customWidth="1"/>
    <col min="6659" max="6659" width="12.5" style="29" customWidth="1"/>
    <col min="6660" max="6660" width="0.125" style="29" customWidth="1"/>
    <col min="6661" max="6661" width="0" style="29" hidden="1" customWidth="1"/>
    <col min="6662" max="6662" width="12.5" style="29" customWidth="1"/>
    <col min="6663" max="6663" width="0.25" style="29" customWidth="1"/>
    <col min="6664" max="6664" width="13.375" style="29" customWidth="1"/>
    <col min="6665" max="6665" width="0.25" style="29" customWidth="1"/>
    <col min="6666" max="6666" width="13.375" style="29" customWidth="1"/>
    <col min="6667" max="6667" width="0.25" style="29" customWidth="1"/>
    <col min="6668" max="6668" width="13.375" style="29" customWidth="1"/>
    <col min="6669" max="6669" width="0.25" style="29" customWidth="1"/>
    <col min="6670" max="6670" width="13.375" style="29" customWidth="1"/>
    <col min="6671" max="6671" width="0.25" style="29" customWidth="1"/>
    <col min="6672" max="6672" width="0.5" style="29" customWidth="1"/>
    <col min="6673" max="6673" width="0.25" style="29" customWidth="1"/>
    <col min="6674" max="6674" width="7.125" style="29" customWidth="1"/>
    <col min="6675" max="6675" width="0.25" style="29" customWidth="1"/>
    <col min="6676" max="6676" width="4.875" style="29" customWidth="1"/>
    <col min="6677" max="6677" width="0.25" style="29" customWidth="1"/>
    <col min="6678" max="6678" width="4.25" style="29" customWidth="1"/>
    <col min="6679" max="6679" width="0.25" style="29" customWidth="1"/>
    <col min="6680" max="6680" width="0.75" style="29" customWidth="1"/>
    <col min="6681" max="6681" width="0.25" style="29" customWidth="1"/>
    <col min="6682" max="6682" width="0.125" style="29" customWidth="1"/>
    <col min="6683" max="6683" width="0.5" style="29" customWidth="1"/>
    <col min="6684" max="6684" width="3.375" style="29" customWidth="1"/>
    <col min="6685" max="6685" width="0.25" style="29" customWidth="1"/>
    <col min="6686" max="6686" width="4.375" style="29" customWidth="1"/>
    <col min="6687" max="6687" width="0.25" style="29" customWidth="1"/>
    <col min="6688" max="6688" width="3.125" style="29" customWidth="1"/>
    <col min="6689" max="6689" width="0.25" style="29" customWidth="1"/>
    <col min="6690" max="6690" width="5.625" style="29" customWidth="1"/>
    <col min="6691" max="6691" width="0" style="29" hidden="1" customWidth="1"/>
    <col min="6692" max="6692" width="0.125" style="29" customWidth="1"/>
    <col min="6693" max="6695" width="0" style="29" hidden="1" customWidth="1"/>
    <col min="6696" max="6912" width="9" style="29"/>
    <col min="6913" max="6914" width="0.25" style="29" customWidth="1"/>
    <col min="6915" max="6915" width="12.5" style="29" customWidth="1"/>
    <col min="6916" max="6916" width="0.125" style="29" customWidth="1"/>
    <col min="6917" max="6917" width="0" style="29" hidden="1" customWidth="1"/>
    <col min="6918" max="6918" width="12.5" style="29" customWidth="1"/>
    <col min="6919" max="6919" width="0.25" style="29" customWidth="1"/>
    <col min="6920" max="6920" width="13.375" style="29" customWidth="1"/>
    <col min="6921" max="6921" width="0.25" style="29" customWidth="1"/>
    <col min="6922" max="6922" width="13.375" style="29" customWidth="1"/>
    <col min="6923" max="6923" width="0.25" style="29" customWidth="1"/>
    <col min="6924" max="6924" width="13.375" style="29" customWidth="1"/>
    <col min="6925" max="6925" width="0.25" style="29" customWidth="1"/>
    <col min="6926" max="6926" width="13.375" style="29" customWidth="1"/>
    <col min="6927" max="6927" width="0.25" style="29" customWidth="1"/>
    <col min="6928" max="6928" width="0.5" style="29" customWidth="1"/>
    <col min="6929" max="6929" width="0.25" style="29" customWidth="1"/>
    <col min="6930" max="6930" width="7.125" style="29" customWidth="1"/>
    <col min="6931" max="6931" width="0.25" style="29" customWidth="1"/>
    <col min="6932" max="6932" width="4.875" style="29" customWidth="1"/>
    <col min="6933" max="6933" width="0.25" style="29" customWidth="1"/>
    <col min="6934" max="6934" width="4.25" style="29" customWidth="1"/>
    <col min="6935" max="6935" width="0.25" style="29" customWidth="1"/>
    <col min="6936" max="6936" width="0.75" style="29" customWidth="1"/>
    <col min="6937" max="6937" width="0.25" style="29" customWidth="1"/>
    <col min="6938" max="6938" width="0.125" style="29" customWidth="1"/>
    <col min="6939" max="6939" width="0.5" style="29" customWidth="1"/>
    <col min="6940" max="6940" width="3.375" style="29" customWidth="1"/>
    <col min="6941" max="6941" width="0.25" style="29" customWidth="1"/>
    <col min="6942" max="6942" width="4.375" style="29" customWidth="1"/>
    <col min="6943" max="6943" width="0.25" style="29" customWidth="1"/>
    <col min="6944" max="6944" width="3.125" style="29" customWidth="1"/>
    <col min="6945" max="6945" width="0.25" style="29" customWidth="1"/>
    <col min="6946" max="6946" width="5.625" style="29" customWidth="1"/>
    <col min="6947" max="6947" width="0" style="29" hidden="1" customWidth="1"/>
    <col min="6948" max="6948" width="0.125" style="29" customWidth="1"/>
    <col min="6949" max="6951" width="0" style="29" hidden="1" customWidth="1"/>
    <col min="6952" max="7168" width="9" style="29"/>
    <col min="7169" max="7170" width="0.25" style="29" customWidth="1"/>
    <col min="7171" max="7171" width="12.5" style="29" customWidth="1"/>
    <col min="7172" max="7172" width="0.125" style="29" customWidth="1"/>
    <col min="7173" max="7173" width="0" style="29" hidden="1" customWidth="1"/>
    <col min="7174" max="7174" width="12.5" style="29" customWidth="1"/>
    <col min="7175" max="7175" width="0.25" style="29" customWidth="1"/>
    <col min="7176" max="7176" width="13.375" style="29" customWidth="1"/>
    <col min="7177" max="7177" width="0.25" style="29" customWidth="1"/>
    <col min="7178" max="7178" width="13.375" style="29" customWidth="1"/>
    <col min="7179" max="7179" width="0.25" style="29" customWidth="1"/>
    <col min="7180" max="7180" width="13.375" style="29" customWidth="1"/>
    <col min="7181" max="7181" width="0.25" style="29" customWidth="1"/>
    <col min="7182" max="7182" width="13.375" style="29" customWidth="1"/>
    <col min="7183" max="7183" width="0.25" style="29" customWidth="1"/>
    <col min="7184" max="7184" width="0.5" style="29" customWidth="1"/>
    <col min="7185" max="7185" width="0.25" style="29" customWidth="1"/>
    <col min="7186" max="7186" width="7.125" style="29" customWidth="1"/>
    <col min="7187" max="7187" width="0.25" style="29" customWidth="1"/>
    <col min="7188" max="7188" width="4.875" style="29" customWidth="1"/>
    <col min="7189" max="7189" width="0.25" style="29" customWidth="1"/>
    <col min="7190" max="7190" width="4.25" style="29" customWidth="1"/>
    <col min="7191" max="7191" width="0.25" style="29" customWidth="1"/>
    <col min="7192" max="7192" width="0.75" style="29" customWidth="1"/>
    <col min="7193" max="7193" width="0.25" style="29" customWidth="1"/>
    <col min="7194" max="7194" width="0.125" style="29" customWidth="1"/>
    <col min="7195" max="7195" width="0.5" style="29" customWidth="1"/>
    <col min="7196" max="7196" width="3.375" style="29" customWidth="1"/>
    <col min="7197" max="7197" width="0.25" style="29" customWidth="1"/>
    <col min="7198" max="7198" width="4.375" style="29" customWidth="1"/>
    <col min="7199" max="7199" width="0.25" style="29" customWidth="1"/>
    <col min="7200" max="7200" width="3.125" style="29" customWidth="1"/>
    <col min="7201" max="7201" width="0.25" style="29" customWidth="1"/>
    <col min="7202" max="7202" width="5.625" style="29" customWidth="1"/>
    <col min="7203" max="7203" width="0" style="29" hidden="1" customWidth="1"/>
    <col min="7204" max="7204" width="0.125" style="29" customWidth="1"/>
    <col min="7205" max="7207" width="0" style="29" hidden="1" customWidth="1"/>
    <col min="7208" max="7424" width="9" style="29"/>
    <col min="7425" max="7426" width="0.25" style="29" customWidth="1"/>
    <col min="7427" max="7427" width="12.5" style="29" customWidth="1"/>
    <col min="7428" max="7428" width="0.125" style="29" customWidth="1"/>
    <col min="7429" max="7429" width="0" style="29" hidden="1" customWidth="1"/>
    <col min="7430" max="7430" width="12.5" style="29" customWidth="1"/>
    <col min="7431" max="7431" width="0.25" style="29" customWidth="1"/>
    <col min="7432" max="7432" width="13.375" style="29" customWidth="1"/>
    <col min="7433" max="7433" width="0.25" style="29" customWidth="1"/>
    <col min="7434" max="7434" width="13.375" style="29" customWidth="1"/>
    <col min="7435" max="7435" width="0.25" style="29" customWidth="1"/>
    <col min="7436" max="7436" width="13.375" style="29" customWidth="1"/>
    <col min="7437" max="7437" width="0.25" style="29" customWidth="1"/>
    <col min="7438" max="7438" width="13.375" style="29" customWidth="1"/>
    <col min="7439" max="7439" width="0.25" style="29" customWidth="1"/>
    <col min="7440" max="7440" width="0.5" style="29" customWidth="1"/>
    <col min="7441" max="7441" width="0.25" style="29" customWidth="1"/>
    <col min="7442" max="7442" width="7.125" style="29" customWidth="1"/>
    <col min="7443" max="7443" width="0.25" style="29" customWidth="1"/>
    <col min="7444" max="7444" width="4.875" style="29" customWidth="1"/>
    <col min="7445" max="7445" width="0.25" style="29" customWidth="1"/>
    <col min="7446" max="7446" width="4.25" style="29" customWidth="1"/>
    <col min="7447" max="7447" width="0.25" style="29" customWidth="1"/>
    <col min="7448" max="7448" width="0.75" style="29" customWidth="1"/>
    <col min="7449" max="7449" width="0.25" style="29" customWidth="1"/>
    <col min="7450" max="7450" width="0.125" style="29" customWidth="1"/>
    <col min="7451" max="7451" width="0.5" style="29" customWidth="1"/>
    <col min="7452" max="7452" width="3.375" style="29" customWidth="1"/>
    <col min="7453" max="7453" width="0.25" style="29" customWidth="1"/>
    <col min="7454" max="7454" width="4.375" style="29" customWidth="1"/>
    <col min="7455" max="7455" width="0.25" style="29" customWidth="1"/>
    <col min="7456" max="7456" width="3.125" style="29" customWidth="1"/>
    <col min="7457" max="7457" width="0.25" style="29" customWidth="1"/>
    <col min="7458" max="7458" width="5.625" style="29" customWidth="1"/>
    <col min="7459" max="7459" width="0" style="29" hidden="1" customWidth="1"/>
    <col min="7460" max="7460" width="0.125" style="29" customWidth="1"/>
    <col min="7461" max="7463" width="0" style="29" hidden="1" customWidth="1"/>
    <col min="7464" max="7680" width="9" style="29"/>
    <col min="7681" max="7682" width="0.25" style="29" customWidth="1"/>
    <col min="7683" max="7683" width="12.5" style="29" customWidth="1"/>
    <col min="7684" max="7684" width="0.125" style="29" customWidth="1"/>
    <col min="7685" max="7685" width="0" style="29" hidden="1" customWidth="1"/>
    <col min="7686" max="7686" width="12.5" style="29" customWidth="1"/>
    <col min="7687" max="7687" width="0.25" style="29" customWidth="1"/>
    <col min="7688" max="7688" width="13.375" style="29" customWidth="1"/>
    <col min="7689" max="7689" width="0.25" style="29" customWidth="1"/>
    <col min="7690" max="7690" width="13.375" style="29" customWidth="1"/>
    <col min="7691" max="7691" width="0.25" style="29" customWidth="1"/>
    <col min="7692" max="7692" width="13.375" style="29" customWidth="1"/>
    <col min="7693" max="7693" width="0.25" style="29" customWidth="1"/>
    <col min="7694" max="7694" width="13.375" style="29" customWidth="1"/>
    <col min="7695" max="7695" width="0.25" style="29" customWidth="1"/>
    <col min="7696" max="7696" width="0.5" style="29" customWidth="1"/>
    <col min="7697" max="7697" width="0.25" style="29" customWidth="1"/>
    <col min="7698" max="7698" width="7.125" style="29" customWidth="1"/>
    <col min="7699" max="7699" width="0.25" style="29" customWidth="1"/>
    <col min="7700" max="7700" width="4.875" style="29" customWidth="1"/>
    <col min="7701" max="7701" width="0.25" style="29" customWidth="1"/>
    <col min="7702" max="7702" width="4.25" style="29" customWidth="1"/>
    <col min="7703" max="7703" width="0.25" style="29" customWidth="1"/>
    <col min="7704" max="7704" width="0.75" style="29" customWidth="1"/>
    <col min="7705" max="7705" width="0.25" style="29" customWidth="1"/>
    <col min="7706" max="7706" width="0.125" style="29" customWidth="1"/>
    <col min="7707" max="7707" width="0.5" style="29" customWidth="1"/>
    <col min="7708" max="7708" width="3.375" style="29" customWidth="1"/>
    <col min="7709" max="7709" width="0.25" style="29" customWidth="1"/>
    <col min="7710" max="7710" width="4.375" style="29" customWidth="1"/>
    <col min="7711" max="7711" width="0.25" style="29" customWidth="1"/>
    <col min="7712" max="7712" width="3.125" style="29" customWidth="1"/>
    <col min="7713" max="7713" width="0.25" style="29" customWidth="1"/>
    <col min="7714" max="7714" width="5.625" style="29" customWidth="1"/>
    <col min="7715" max="7715" width="0" style="29" hidden="1" customWidth="1"/>
    <col min="7716" max="7716" width="0.125" style="29" customWidth="1"/>
    <col min="7717" max="7719" width="0" style="29" hidden="1" customWidth="1"/>
    <col min="7720" max="7936" width="9" style="29"/>
    <col min="7937" max="7938" width="0.25" style="29" customWidth="1"/>
    <col min="7939" max="7939" width="12.5" style="29" customWidth="1"/>
    <col min="7940" max="7940" width="0.125" style="29" customWidth="1"/>
    <col min="7941" max="7941" width="0" style="29" hidden="1" customWidth="1"/>
    <col min="7942" max="7942" width="12.5" style="29" customWidth="1"/>
    <col min="7943" max="7943" width="0.25" style="29" customWidth="1"/>
    <col min="7944" max="7944" width="13.375" style="29" customWidth="1"/>
    <col min="7945" max="7945" width="0.25" style="29" customWidth="1"/>
    <col min="7946" max="7946" width="13.375" style="29" customWidth="1"/>
    <col min="7947" max="7947" width="0.25" style="29" customWidth="1"/>
    <col min="7948" max="7948" width="13.375" style="29" customWidth="1"/>
    <col min="7949" max="7949" width="0.25" style="29" customWidth="1"/>
    <col min="7950" max="7950" width="13.375" style="29" customWidth="1"/>
    <col min="7951" max="7951" width="0.25" style="29" customWidth="1"/>
    <col min="7952" max="7952" width="0.5" style="29" customWidth="1"/>
    <col min="7953" max="7953" width="0.25" style="29" customWidth="1"/>
    <col min="7954" max="7954" width="7.125" style="29" customWidth="1"/>
    <col min="7955" max="7955" width="0.25" style="29" customWidth="1"/>
    <col min="7956" max="7956" width="4.875" style="29" customWidth="1"/>
    <col min="7957" max="7957" width="0.25" style="29" customWidth="1"/>
    <col min="7958" max="7958" width="4.25" style="29" customWidth="1"/>
    <col min="7959" max="7959" width="0.25" style="29" customWidth="1"/>
    <col min="7960" max="7960" width="0.75" style="29" customWidth="1"/>
    <col min="7961" max="7961" width="0.25" style="29" customWidth="1"/>
    <col min="7962" max="7962" width="0.125" style="29" customWidth="1"/>
    <col min="7963" max="7963" width="0.5" style="29" customWidth="1"/>
    <col min="7964" max="7964" width="3.375" style="29" customWidth="1"/>
    <col min="7965" max="7965" width="0.25" style="29" customWidth="1"/>
    <col min="7966" max="7966" width="4.375" style="29" customWidth="1"/>
    <col min="7967" max="7967" width="0.25" style="29" customWidth="1"/>
    <col min="7968" max="7968" width="3.125" style="29" customWidth="1"/>
    <col min="7969" max="7969" width="0.25" style="29" customWidth="1"/>
    <col min="7970" max="7970" width="5.625" style="29" customWidth="1"/>
    <col min="7971" max="7971" width="0" style="29" hidden="1" customWidth="1"/>
    <col min="7972" max="7972" width="0.125" style="29" customWidth="1"/>
    <col min="7973" max="7975" width="0" style="29" hidden="1" customWidth="1"/>
    <col min="7976" max="8192" width="9" style="29"/>
    <col min="8193" max="8194" width="0.25" style="29" customWidth="1"/>
    <col min="8195" max="8195" width="12.5" style="29" customWidth="1"/>
    <col min="8196" max="8196" width="0.125" style="29" customWidth="1"/>
    <col min="8197" max="8197" width="0" style="29" hidden="1" customWidth="1"/>
    <col min="8198" max="8198" width="12.5" style="29" customWidth="1"/>
    <col min="8199" max="8199" width="0.25" style="29" customWidth="1"/>
    <col min="8200" max="8200" width="13.375" style="29" customWidth="1"/>
    <col min="8201" max="8201" width="0.25" style="29" customWidth="1"/>
    <col min="8202" max="8202" width="13.375" style="29" customWidth="1"/>
    <col min="8203" max="8203" width="0.25" style="29" customWidth="1"/>
    <col min="8204" max="8204" width="13.375" style="29" customWidth="1"/>
    <col min="8205" max="8205" width="0.25" style="29" customWidth="1"/>
    <col min="8206" max="8206" width="13.375" style="29" customWidth="1"/>
    <col min="8207" max="8207" width="0.25" style="29" customWidth="1"/>
    <col min="8208" max="8208" width="0.5" style="29" customWidth="1"/>
    <col min="8209" max="8209" width="0.25" style="29" customWidth="1"/>
    <col min="8210" max="8210" width="7.125" style="29" customWidth="1"/>
    <col min="8211" max="8211" width="0.25" style="29" customWidth="1"/>
    <col min="8212" max="8212" width="4.875" style="29" customWidth="1"/>
    <col min="8213" max="8213" width="0.25" style="29" customWidth="1"/>
    <col min="8214" max="8214" width="4.25" style="29" customWidth="1"/>
    <col min="8215" max="8215" width="0.25" style="29" customWidth="1"/>
    <col min="8216" max="8216" width="0.75" style="29" customWidth="1"/>
    <col min="8217" max="8217" width="0.25" style="29" customWidth="1"/>
    <col min="8218" max="8218" width="0.125" style="29" customWidth="1"/>
    <col min="8219" max="8219" width="0.5" style="29" customWidth="1"/>
    <col min="8220" max="8220" width="3.375" style="29" customWidth="1"/>
    <col min="8221" max="8221" width="0.25" style="29" customWidth="1"/>
    <col min="8222" max="8222" width="4.375" style="29" customWidth="1"/>
    <col min="8223" max="8223" width="0.25" style="29" customWidth="1"/>
    <col min="8224" max="8224" width="3.125" style="29" customWidth="1"/>
    <col min="8225" max="8225" width="0.25" style="29" customWidth="1"/>
    <col min="8226" max="8226" width="5.625" style="29" customWidth="1"/>
    <col min="8227" max="8227" width="0" style="29" hidden="1" customWidth="1"/>
    <col min="8228" max="8228" width="0.125" style="29" customWidth="1"/>
    <col min="8229" max="8231" width="0" style="29" hidden="1" customWidth="1"/>
    <col min="8232" max="8448" width="9" style="29"/>
    <col min="8449" max="8450" width="0.25" style="29" customWidth="1"/>
    <col min="8451" max="8451" width="12.5" style="29" customWidth="1"/>
    <col min="8452" max="8452" width="0.125" style="29" customWidth="1"/>
    <col min="8453" max="8453" width="0" style="29" hidden="1" customWidth="1"/>
    <col min="8454" max="8454" width="12.5" style="29" customWidth="1"/>
    <col min="8455" max="8455" width="0.25" style="29" customWidth="1"/>
    <col min="8456" max="8456" width="13.375" style="29" customWidth="1"/>
    <col min="8457" max="8457" width="0.25" style="29" customWidth="1"/>
    <col min="8458" max="8458" width="13.375" style="29" customWidth="1"/>
    <col min="8459" max="8459" width="0.25" style="29" customWidth="1"/>
    <col min="8460" max="8460" width="13.375" style="29" customWidth="1"/>
    <col min="8461" max="8461" width="0.25" style="29" customWidth="1"/>
    <col min="8462" max="8462" width="13.375" style="29" customWidth="1"/>
    <col min="8463" max="8463" width="0.25" style="29" customWidth="1"/>
    <col min="8464" max="8464" width="0.5" style="29" customWidth="1"/>
    <col min="8465" max="8465" width="0.25" style="29" customWidth="1"/>
    <col min="8466" max="8466" width="7.125" style="29" customWidth="1"/>
    <col min="8467" max="8467" width="0.25" style="29" customWidth="1"/>
    <col min="8468" max="8468" width="4.875" style="29" customWidth="1"/>
    <col min="8469" max="8469" width="0.25" style="29" customWidth="1"/>
    <col min="8470" max="8470" width="4.25" style="29" customWidth="1"/>
    <col min="8471" max="8471" width="0.25" style="29" customWidth="1"/>
    <col min="8472" max="8472" width="0.75" style="29" customWidth="1"/>
    <col min="8473" max="8473" width="0.25" style="29" customWidth="1"/>
    <col min="8474" max="8474" width="0.125" style="29" customWidth="1"/>
    <col min="8475" max="8475" width="0.5" style="29" customWidth="1"/>
    <col min="8476" max="8476" width="3.375" style="29" customWidth="1"/>
    <col min="8477" max="8477" width="0.25" style="29" customWidth="1"/>
    <col min="8478" max="8478" width="4.375" style="29" customWidth="1"/>
    <col min="8479" max="8479" width="0.25" style="29" customWidth="1"/>
    <col min="8480" max="8480" width="3.125" style="29" customWidth="1"/>
    <col min="8481" max="8481" width="0.25" style="29" customWidth="1"/>
    <col min="8482" max="8482" width="5.625" style="29" customWidth="1"/>
    <col min="8483" max="8483" width="0" style="29" hidden="1" customWidth="1"/>
    <col min="8484" max="8484" width="0.125" style="29" customWidth="1"/>
    <col min="8485" max="8487" width="0" style="29" hidden="1" customWidth="1"/>
    <col min="8488" max="8704" width="9" style="29"/>
    <col min="8705" max="8706" width="0.25" style="29" customWidth="1"/>
    <col min="8707" max="8707" width="12.5" style="29" customWidth="1"/>
    <col min="8708" max="8708" width="0.125" style="29" customWidth="1"/>
    <col min="8709" max="8709" width="0" style="29" hidden="1" customWidth="1"/>
    <col min="8710" max="8710" width="12.5" style="29" customWidth="1"/>
    <col min="8711" max="8711" width="0.25" style="29" customWidth="1"/>
    <col min="8712" max="8712" width="13.375" style="29" customWidth="1"/>
    <col min="8713" max="8713" width="0.25" style="29" customWidth="1"/>
    <col min="8714" max="8714" width="13.375" style="29" customWidth="1"/>
    <col min="8715" max="8715" width="0.25" style="29" customWidth="1"/>
    <col min="8716" max="8716" width="13.375" style="29" customWidth="1"/>
    <col min="8717" max="8717" width="0.25" style="29" customWidth="1"/>
    <col min="8718" max="8718" width="13.375" style="29" customWidth="1"/>
    <col min="8719" max="8719" width="0.25" style="29" customWidth="1"/>
    <col min="8720" max="8720" width="0.5" style="29" customWidth="1"/>
    <col min="8721" max="8721" width="0.25" style="29" customWidth="1"/>
    <col min="8722" max="8722" width="7.125" style="29" customWidth="1"/>
    <col min="8723" max="8723" width="0.25" style="29" customWidth="1"/>
    <col min="8724" max="8724" width="4.875" style="29" customWidth="1"/>
    <col min="8725" max="8725" width="0.25" style="29" customWidth="1"/>
    <col min="8726" max="8726" width="4.25" style="29" customWidth="1"/>
    <col min="8727" max="8727" width="0.25" style="29" customWidth="1"/>
    <col min="8728" max="8728" width="0.75" style="29" customWidth="1"/>
    <col min="8729" max="8729" width="0.25" style="29" customWidth="1"/>
    <col min="8730" max="8730" width="0.125" style="29" customWidth="1"/>
    <col min="8731" max="8731" width="0.5" style="29" customWidth="1"/>
    <col min="8732" max="8732" width="3.375" style="29" customWidth="1"/>
    <col min="8733" max="8733" width="0.25" style="29" customWidth="1"/>
    <col min="8734" max="8734" width="4.375" style="29" customWidth="1"/>
    <col min="8735" max="8735" width="0.25" style="29" customWidth="1"/>
    <col min="8736" max="8736" width="3.125" style="29" customWidth="1"/>
    <col min="8737" max="8737" width="0.25" style="29" customWidth="1"/>
    <col min="8738" max="8738" width="5.625" style="29" customWidth="1"/>
    <col min="8739" max="8739" width="0" style="29" hidden="1" customWidth="1"/>
    <col min="8740" max="8740" width="0.125" style="29" customWidth="1"/>
    <col min="8741" max="8743" width="0" style="29" hidden="1" customWidth="1"/>
    <col min="8744" max="8960" width="9" style="29"/>
    <col min="8961" max="8962" width="0.25" style="29" customWidth="1"/>
    <col min="8963" max="8963" width="12.5" style="29" customWidth="1"/>
    <col min="8964" max="8964" width="0.125" style="29" customWidth="1"/>
    <col min="8965" max="8965" width="0" style="29" hidden="1" customWidth="1"/>
    <col min="8966" max="8966" width="12.5" style="29" customWidth="1"/>
    <col min="8967" max="8967" width="0.25" style="29" customWidth="1"/>
    <col min="8968" max="8968" width="13.375" style="29" customWidth="1"/>
    <col min="8969" max="8969" width="0.25" style="29" customWidth="1"/>
    <col min="8970" max="8970" width="13.375" style="29" customWidth="1"/>
    <col min="8971" max="8971" width="0.25" style="29" customWidth="1"/>
    <col min="8972" max="8972" width="13.375" style="29" customWidth="1"/>
    <col min="8973" max="8973" width="0.25" style="29" customWidth="1"/>
    <col min="8974" max="8974" width="13.375" style="29" customWidth="1"/>
    <col min="8975" max="8975" width="0.25" style="29" customWidth="1"/>
    <col min="8976" max="8976" width="0.5" style="29" customWidth="1"/>
    <col min="8977" max="8977" width="0.25" style="29" customWidth="1"/>
    <col min="8978" max="8978" width="7.125" style="29" customWidth="1"/>
    <col min="8979" max="8979" width="0.25" style="29" customWidth="1"/>
    <col min="8980" max="8980" width="4.875" style="29" customWidth="1"/>
    <col min="8981" max="8981" width="0.25" style="29" customWidth="1"/>
    <col min="8982" max="8982" width="4.25" style="29" customWidth="1"/>
    <col min="8983" max="8983" width="0.25" style="29" customWidth="1"/>
    <col min="8984" max="8984" width="0.75" style="29" customWidth="1"/>
    <col min="8985" max="8985" width="0.25" style="29" customWidth="1"/>
    <col min="8986" max="8986" width="0.125" style="29" customWidth="1"/>
    <col min="8987" max="8987" width="0.5" style="29" customWidth="1"/>
    <col min="8988" max="8988" width="3.375" style="29" customWidth="1"/>
    <col min="8989" max="8989" width="0.25" style="29" customWidth="1"/>
    <col min="8990" max="8990" width="4.375" style="29" customWidth="1"/>
    <col min="8991" max="8991" width="0.25" style="29" customWidth="1"/>
    <col min="8992" max="8992" width="3.125" style="29" customWidth="1"/>
    <col min="8993" max="8993" width="0.25" style="29" customWidth="1"/>
    <col min="8994" max="8994" width="5.625" style="29" customWidth="1"/>
    <col min="8995" max="8995" width="0" style="29" hidden="1" customWidth="1"/>
    <col min="8996" max="8996" width="0.125" style="29" customWidth="1"/>
    <col min="8997" max="8999" width="0" style="29" hidden="1" customWidth="1"/>
    <col min="9000" max="9216" width="9" style="29"/>
    <col min="9217" max="9218" width="0.25" style="29" customWidth="1"/>
    <col min="9219" max="9219" width="12.5" style="29" customWidth="1"/>
    <col min="9220" max="9220" width="0.125" style="29" customWidth="1"/>
    <col min="9221" max="9221" width="0" style="29" hidden="1" customWidth="1"/>
    <col min="9222" max="9222" width="12.5" style="29" customWidth="1"/>
    <col min="9223" max="9223" width="0.25" style="29" customWidth="1"/>
    <col min="9224" max="9224" width="13.375" style="29" customWidth="1"/>
    <col min="9225" max="9225" width="0.25" style="29" customWidth="1"/>
    <col min="9226" max="9226" width="13.375" style="29" customWidth="1"/>
    <col min="9227" max="9227" width="0.25" style="29" customWidth="1"/>
    <col min="9228" max="9228" width="13.375" style="29" customWidth="1"/>
    <col min="9229" max="9229" width="0.25" style="29" customWidth="1"/>
    <col min="9230" max="9230" width="13.375" style="29" customWidth="1"/>
    <col min="9231" max="9231" width="0.25" style="29" customWidth="1"/>
    <col min="9232" max="9232" width="0.5" style="29" customWidth="1"/>
    <col min="9233" max="9233" width="0.25" style="29" customWidth="1"/>
    <col min="9234" max="9234" width="7.125" style="29" customWidth="1"/>
    <col min="9235" max="9235" width="0.25" style="29" customWidth="1"/>
    <col min="9236" max="9236" width="4.875" style="29" customWidth="1"/>
    <col min="9237" max="9237" width="0.25" style="29" customWidth="1"/>
    <col min="9238" max="9238" width="4.25" style="29" customWidth="1"/>
    <col min="9239" max="9239" width="0.25" style="29" customWidth="1"/>
    <col min="9240" max="9240" width="0.75" style="29" customWidth="1"/>
    <col min="9241" max="9241" width="0.25" style="29" customWidth="1"/>
    <col min="9242" max="9242" width="0.125" style="29" customWidth="1"/>
    <col min="9243" max="9243" width="0.5" style="29" customWidth="1"/>
    <col min="9244" max="9244" width="3.375" style="29" customWidth="1"/>
    <col min="9245" max="9245" width="0.25" style="29" customWidth="1"/>
    <col min="9246" max="9246" width="4.375" style="29" customWidth="1"/>
    <col min="9247" max="9247" width="0.25" style="29" customWidth="1"/>
    <col min="9248" max="9248" width="3.125" style="29" customWidth="1"/>
    <col min="9249" max="9249" width="0.25" style="29" customWidth="1"/>
    <col min="9250" max="9250" width="5.625" style="29" customWidth="1"/>
    <col min="9251" max="9251" width="0" style="29" hidden="1" customWidth="1"/>
    <col min="9252" max="9252" width="0.125" style="29" customWidth="1"/>
    <col min="9253" max="9255" width="0" style="29" hidden="1" customWidth="1"/>
    <col min="9256" max="9472" width="9" style="29"/>
    <col min="9473" max="9474" width="0.25" style="29" customWidth="1"/>
    <col min="9475" max="9475" width="12.5" style="29" customWidth="1"/>
    <col min="9476" max="9476" width="0.125" style="29" customWidth="1"/>
    <col min="9477" max="9477" width="0" style="29" hidden="1" customWidth="1"/>
    <col min="9478" max="9478" width="12.5" style="29" customWidth="1"/>
    <col min="9479" max="9479" width="0.25" style="29" customWidth="1"/>
    <col min="9480" max="9480" width="13.375" style="29" customWidth="1"/>
    <col min="9481" max="9481" width="0.25" style="29" customWidth="1"/>
    <col min="9482" max="9482" width="13.375" style="29" customWidth="1"/>
    <col min="9483" max="9483" width="0.25" style="29" customWidth="1"/>
    <col min="9484" max="9484" width="13.375" style="29" customWidth="1"/>
    <col min="9485" max="9485" width="0.25" style="29" customWidth="1"/>
    <col min="9486" max="9486" width="13.375" style="29" customWidth="1"/>
    <col min="9487" max="9487" width="0.25" style="29" customWidth="1"/>
    <col min="9488" max="9488" width="0.5" style="29" customWidth="1"/>
    <col min="9489" max="9489" width="0.25" style="29" customWidth="1"/>
    <col min="9490" max="9490" width="7.125" style="29" customWidth="1"/>
    <col min="9491" max="9491" width="0.25" style="29" customWidth="1"/>
    <col min="9492" max="9492" width="4.875" style="29" customWidth="1"/>
    <col min="9493" max="9493" width="0.25" style="29" customWidth="1"/>
    <col min="9494" max="9494" width="4.25" style="29" customWidth="1"/>
    <col min="9495" max="9495" width="0.25" style="29" customWidth="1"/>
    <col min="9496" max="9496" width="0.75" style="29" customWidth="1"/>
    <col min="9497" max="9497" width="0.25" style="29" customWidth="1"/>
    <col min="9498" max="9498" width="0.125" style="29" customWidth="1"/>
    <col min="9499" max="9499" width="0.5" style="29" customWidth="1"/>
    <col min="9500" max="9500" width="3.375" style="29" customWidth="1"/>
    <col min="9501" max="9501" width="0.25" style="29" customWidth="1"/>
    <col min="9502" max="9502" width="4.375" style="29" customWidth="1"/>
    <col min="9503" max="9503" width="0.25" style="29" customWidth="1"/>
    <col min="9504" max="9504" width="3.125" style="29" customWidth="1"/>
    <col min="9505" max="9505" width="0.25" style="29" customWidth="1"/>
    <col min="9506" max="9506" width="5.625" style="29" customWidth="1"/>
    <col min="9507" max="9507" width="0" style="29" hidden="1" customWidth="1"/>
    <col min="9508" max="9508" width="0.125" style="29" customWidth="1"/>
    <col min="9509" max="9511" width="0" style="29" hidden="1" customWidth="1"/>
    <col min="9512" max="9728" width="9" style="29"/>
    <col min="9729" max="9730" width="0.25" style="29" customWidth="1"/>
    <col min="9731" max="9731" width="12.5" style="29" customWidth="1"/>
    <col min="9732" max="9732" width="0.125" style="29" customWidth="1"/>
    <col min="9733" max="9733" width="0" style="29" hidden="1" customWidth="1"/>
    <col min="9734" max="9734" width="12.5" style="29" customWidth="1"/>
    <col min="9735" max="9735" width="0.25" style="29" customWidth="1"/>
    <col min="9736" max="9736" width="13.375" style="29" customWidth="1"/>
    <col min="9737" max="9737" width="0.25" style="29" customWidth="1"/>
    <col min="9738" max="9738" width="13.375" style="29" customWidth="1"/>
    <col min="9739" max="9739" width="0.25" style="29" customWidth="1"/>
    <col min="9740" max="9740" width="13.375" style="29" customWidth="1"/>
    <col min="9741" max="9741" width="0.25" style="29" customWidth="1"/>
    <col min="9742" max="9742" width="13.375" style="29" customWidth="1"/>
    <col min="9743" max="9743" width="0.25" style="29" customWidth="1"/>
    <col min="9744" max="9744" width="0.5" style="29" customWidth="1"/>
    <col min="9745" max="9745" width="0.25" style="29" customWidth="1"/>
    <col min="9746" max="9746" width="7.125" style="29" customWidth="1"/>
    <col min="9747" max="9747" width="0.25" style="29" customWidth="1"/>
    <col min="9748" max="9748" width="4.875" style="29" customWidth="1"/>
    <col min="9749" max="9749" width="0.25" style="29" customWidth="1"/>
    <col min="9750" max="9750" width="4.25" style="29" customWidth="1"/>
    <col min="9751" max="9751" width="0.25" style="29" customWidth="1"/>
    <col min="9752" max="9752" width="0.75" style="29" customWidth="1"/>
    <col min="9753" max="9753" width="0.25" style="29" customWidth="1"/>
    <col min="9754" max="9754" width="0.125" style="29" customWidth="1"/>
    <col min="9755" max="9755" width="0.5" style="29" customWidth="1"/>
    <col min="9756" max="9756" width="3.375" style="29" customWidth="1"/>
    <col min="9757" max="9757" width="0.25" style="29" customWidth="1"/>
    <col min="9758" max="9758" width="4.375" style="29" customWidth="1"/>
    <col min="9759" max="9759" width="0.25" style="29" customWidth="1"/>
    <col min="9760" max="9760" width="3.125" style="29" customWidth="1"/>
    <col min="9761" max="9761" width="0.25" style="29" customWidth="1"/>
    <col min="9762" max="9762" width="5.625" style="29" customWidth="1"/>
    <col min="9763" max="9763" width="0" style="29" hidden="1" customWidth="1"/>
    <col min="9764" max="9764" width="0.125" style="29" customWidth="1"/>
    <col min="9765" max="9767" width="0" style="29" hidden="1" customWidth="1"/>
    <col min="9768" max="9984" width="9" style="29"/>
    <col min="9985" max="9986" width="0.25" style="29" customWidth="1"/>
    <col min="9987" max="9987" width="12.5" style="29" customWidth="1"/>
    <col min="9988" max="9988" width="0.125" style="29" customWidth="1"/>
    <col min="9989" max="9989" width="0" style="29" hidden="1" customWidth="1"/>
    <col min="9990" max="9990" width="12.5" style="29" customWidth="1"/>
    <col min="9991" max="9991" width="0.25" style="29" customWidth="1"/>
    <col min="9992" max="9992" width="13.375" style="29" customWidth="1"/>
    <col min="9993" max="9993" width="0.25" style="29" customWidth="1"/>
    <col min="9994" max="9994" width="13.375" style="29" customWidth="1"/>
    <col min="9995" max="9995" width="0.25" style="29" customWidth="1"/>
    <col min="9996" max="9996" width="13.375" style="29" customWidth="1"/>
    <col min="9997" max="9997" width="0.25" style="29" customWidth="1"/>
    <col min="9998" max="9998" width="13.375" style="29" customWidth="1"/>
    <col min="9999" max="9999" width="0.25" style="29" customWidth="1"/>
    <col min="10000" max="10000" width="0.5" style="29" customWidth="1"/>
    <col min="10001" max="10001" width="0.25" style="29" customWidth="1"/>
    <col min="10002" max="10002" width="7.125" style="29" customWidth="1"/>
    <col min="10003" max="10003" width="0.25" style="29" customWidth="1"/>
    <col min="10004" max="10004" width="4.875" style="29" customWidth="1"/>
    <col min="10005" max="10005" width="0.25" style="29" customWidth="1"/>
    <col min="10006" max="10006" width="4.25" style="29" customWidth="1"/>
    <col min="10007" max="10007" width="0.25" style="29" customWidth="1"/>
    <col min="10008" max="10008" width="0.75" style="29" customWidth="1"/>
    <col min="10009" max="10009" width="0.25" style="29" customWidth="1"/>
    <col min="10010" max="10010" width="0.125" style="29" customWidth="1"/>
    <col min="10011" max="10011" width="0.5" style="29" customWidth="1"/>
    <col min="10012" max="10012" width="3.375" style="29" customWidth="1"/>
    <col min="10013" max="10013" width="0.25" style="29" customWidth="1"/>
    <col min="10014" max="10014" width="4.375" style="29" customWidth="1"/>
    <col min="10015" max="10015" width="0.25" style="29" customWidth="1"/>
    <col min="10016" max="10016" width="3.125" style="29" customWidth="1"/>
    <col min="10017" max="10017" width="0.25" style="29" customWidth="1"/>
    <col min="10018" max="10018" width="5.625" style="29" customWidth="1"/>
    <col min="10019" max="10019" width="0" style="29" hidden="1" customWidth="1"/>
    <col min="10020" max="10020" width="0.125" style="29" customWidth="1"/>
    <col min="10021" max="10023" width="0" style="29" hidden="1" customWidth="1"/>
    <col min="10024" max="10240" width="9" style="29"/>
    <col min="10241" max="10242" width="0.25" style="29" customWidth="1"/>
    <col min="10243" max="10243" width="12.5" style="29" customWidth="1"/>
    <col min="10244" max="10244" width="0.125" style="29" customWidth="1"/>
    <col min="10245" max="10245" width="0" style="29" hidden="1" customWidth="1"/>
    <col min="10246" max="10246" width="12.5" style="29" customWidth="1"/>
    <col min="10247" max="10247" width="0.25" style="29" customWidth="1"/>
    <col min="10248" max="10248" width="13.375" style="29" customWidth="1"/>
    <col min="10249" max="10249" width="0.25" style="29" customWidth="1"/>
    <col min="10250" max="10250" width="13.375" style="29" customWidth="1"/>
    <col min="10251" max="10251" width="0.25" style="29" customWidth="1"/>
    <col min="10252" max="10252" width="13.375" style="29" customWidth="1"/>
    <col min="10253" max="10253" width="0.25" style="29" customWidth="1"/>
    <col min="10254" max="10254" width="13.375" style="29" customWidth="1"/>
    <col min="10255" max="10255" width="0.25" style="29" customWidth="1"/>
    <col min="10256" max="10256" width="0.5" style="29" customWidth="1"/>
    <col min="10257" max="10257" width="0.25" style="29" customWidth="1"/>
    <col min="10258" max="10258" width="7.125" style="29" customWidth="1"/>
    <col min="10259" max="10259" width="0.25" style="29" customWidth="1"/>
    <col min="10260" max="10260" width="4.875" style="29" customWidth="1"/>
    <col min="10261" max="10261" width="0.25" style="29" customWidth="1"/>
    <col min="10262" max="10262" width="4.25" style="29" customWidth="1"/>
    <col min="10263" max="10263" width="0.25" style="29" customWidth="1"/>
    <col min="10264" max="10264" width="0.75" style="29" customWidth="1"/>
    <col min="10265" max="10265" width="0.25" style="29" customWidth="1"/>
    <col min="10266" max="10266" width="0.125" style="29" customWidth="1"/>
    <col min="10267" max="10267" width="0.5" style="29" customWidth="1"/>
    <col min="10268" max="10268" width="3.375" style="29" customWidth="1"/>
    <col min="10269" max="10269" width="0.25" style="29" customWidth="1"/>
    <col min="10270" max="10270" width="4.375" style="29" customWidth="1"/>
    <col min="10271" max="10271" width="0.25" style="29" customWidth="1"/>
    <col min="10272" max="10272" width="3.125" style="29" customWidth="1"/>
    <col min="10273" max="10273" width="0.25" style="29" customWidth="1"/>
    <col min="10274" max="10274" width="5.625" style="29" customWidth="1"/>
    <col min="10275" max="10275" width="0" style="29" hidden="1" customWidth="1"/>
    <col min="10276" max="10276" width="0.125" style="29" customWidth="1"/>
    <col min="10277" max="10279" width="0" style="29" hidden="1" customWidth="1"/>
    <col min="10280" max="10496" width="9" style="29"/>
    <col min="10497" max="10498" width="0.25" style="29" customWidth="1"/>
    <col min="10499" max="10499" width="12.5" style="29" customWidth="1"/>
    <col min="10500" max="10500" width="0.125" style="29" customWidth="1"/>
    <col min="10501" max="10501" width="0" style="29" hidden="1" customWidth="1"/>
    <col min="10502" max="10502" width="12.5" style="29" customWidth="1"/>
    <col min="10503" max="10503" width="0.25" style="29" customWidth="1"/>
    <col min="10504" max="10504" width="13.375" style="29" customWidth="1"/>
    <col min="10505" max="10505" width="0.25" style="29" customWidth="1"/>
    <col min="10506" max="10506" width="13.375" style="29" customWidth="1"/>
    <col min="10507" max="10507" width="0.25" style="29" customWidth="1"/>
    <col min="10508" max="10508" width="13.375" style="29" customWidth="1"/>
    <col min="10509" max="10509" width="0.25" style="29" customWidth="1"/>
    <col min="10510" max="10510" width="13.375" style="29" customWidth="1"/>
    <col min="10511" max="10511" width="0.25" style="29" customWidth="1"/>
    <col min="10512" max="10512" width="0.5" style="29" customWidth="1"/>
    <col min="10513" max="10513" width="0.25" style="29" customWidth="1"/>
    <col min="10514" max="10514" width="7.125" style="29" customWidth="1"/>
    <col min="10515" max="10515" width="0.25" style="29" customWidth="1"/>
    <col min="10516" max="10516" width="4.875" style="29" customWidth="1"/>
    <col min="10517" max="10517" width="0.25" style="29" customWidth="1"/>
    <col min="10518" max="10518" width="4.25" style="29" customWidth="1"/>
    <col min="10519" max="10519" width="0.25" style="29" customWidth="1"/>
    <col min="10520" max="10520" width="0.75" style="29" customWidth="1"/>
    <col min="10521" max="10521" width="0.25" style="29" customWidth="1"/>
    <col min="10522" max="10522" width="0.125" style="29" customWidth="1"/>
    <col min="10523" max="10523" width="0.5" style="29" customWidth="1"/>
    <col min="10524" max="10524" width="3.375" style="29" customWidth="1"/>
    <col min="10525" max="10525" width="0.25" style="29" customWidth="1"/>
    <col min="10526" max="10526" width="4.375" style="29" customWidth="1"/>
    <col min="10527" max="10527" width="0.25" style="29" customWidth="1"/>
    <col min="10528" max="10528" width="3.125" style="29" customWidth="1"/>
    <col min="10529" max="10529" width="0.25" style="29" customWidth="1"/>
    <col min="10530" max="10530" width="5.625" style="29" customWidth="1"/>
    <col min="10531" max="10531" width="0" style="29" hidden="1" customWidth="1"/>
    <col min="10532" max="10532" width="0.125" style="29" customWidth="1"/>
    <col min="10533" max="10535" width="0" style="29" hidden="1" customWidth="1"/>
    <col min="10536" max="10752" width="9" style="29"/>
    <col min="10753" max="10754" width="0.25" style="29" customWidth="1"/>
    <col min="10755" max="10755" width="12.5" style="29" customWidth="1"/>
    <col min="10756" max="10756" width="0.125" style="29" customWidth="1"/>
    <col min="10757" max="10757" width="0" style="29" hidden="1" customWidth="1"/>
    <col min="10758" max="10758" width="12.5" style="29" customWidth="1"/>
    <col min="10759" max="10759" width="0.25" style="29" customWidth="1"/>
    <col min="10760" max="10760" width="13.375" style="29" customWidth="1"/>
    <col min="10761" max="10761" width="0.25" style="29" customWidth="1"/>
    <col min="10762" max="10762" width="13.375" style="29" customWidth="1"/>
    <col min="10763" max="10763" width="0.25" style="29" customWidth="1"/>
    <col min="10764" max="10764" width="13.375" style="29" customWidth="1"/>
    <col min="10765" max="10765" width="0.25" style="29" customWidth="1"/>
    <col min="10766" max="10766" width="13.375" style="29" customWidth="1"/>
    <col min="10767" max="10767" width="0.25" style="29" customWidth="1"/>
    <col min="10768" max="10768" width="0.5" style="29" customWidth="1"/>
    <col min="10769" max="10769" width="0.25" style="29" customWidth="1"/>
    <col min="10770" max="10770" width="7.125" style="29" customWidth="1"/>
    <col min="10771" max="10771" width="0.25" style="29" customWidth="1"/>
    <col min="10772" max="10772" width="4.875" style="29" customWidth="1"/>
    <col min="10773" max="10773" width="0.25" style="29" customWidth="1"/>
    <col min="10774" max="10774" width="4.25" style="29" customWidth="1"/>
    <col min="10775" max="10775" width="0.25" style="29" customWidth="1"/>
    <col min="10776" max="10776" width="0.75" style="29" customWidth="1"/>
    <col min="10777" max="10777" width="0.25" style="29" customWidth="1"/>
    <col min="10778" max="10778" width="0.125" style="29" customWidth="1"/>
    <col min="10779" max="10779" width="0.5" style="29" customWidth="1"/>
    <col min="10780" max="10780" width="3.375" style="29" customWidth="1"/>
    <col min="10781" max="10781" width="0.25" style="29" customWidth="1"/>
    <col min="10782" max="10782" width="4.375" style="29" customWidth="1"/>
    <col min="10783" max="10783" width="0.25" style="29" customWidth="1"/>
    <col min="10784" max="10784" width="3.125" style="29" customWidth="1"/>
    <col min="10785" max="10785" width="0.25" style="29" customWidth="1"/>
    <col min="10786" max="10786" width="5.625" style="29" customWidth="1"/>
    <col min="10787" max="10787" width="0" style="29" hidden="1" customWidth="1"/>
    <col min="10788" max="10788" width="0.125" style="29" customWidth="1"/>
    <col min="10789" max="10791" width="0" style="29" hidden="1" customWidth="1"/>
    <col min="10792" max="11008" width="9" style="29"/>
    <col min="11009" max="11010" width="0.25" style="29" customWidth="1"/>
    <col min="11011" max="11011" width="12.5" style="29" customWidth="1"/>
    <col min="11012" max="11012" width="0.125" style="29" customWidth="1"/>
    <col min="11013" max="11013" width="0" style="29" hidden="1" customWidth="1"/>
    <col min="11014" max="11014" width="12.5" style="29" customWidth="1"/>
    <col min="11015" max="11015" width="0.25" style="29" customWidth="1"/>
    <col min="11016" max="11016" width="13.375" style="29" customWidth="1"/>
    <col min="11017" max="11017" width="0.25" style="29" customWidth="1"/>
    <col min="11018" max="11018" width="13.375" style="29" customWidth="1"/>
    <col min="11019" max="11019" width="0.25" style="29" customWidth="1"/>
    <col min="11020" max="11020" width="13.375" style="29" customWidth="1"/>
    <col min="11021" max="11021" width="0.25" style="29" customWidth="1"/>
    <col min="11022" max="11022" width="13.375" style="29" customWidth="1"/>
    <col min="11023" max="11023" width="0.25" style="29" customWidth="1"/>
    <col min="11024" max="11024" width="0.5" style="29" customWidth="1"/>
    <col min="11025" max="11025" width="0.25" style="29" customWidth="1"/>
    <col min="11026" max="11026" width="7.125" style="29" customWidth="1"/>
    <col min="11027" max="11027" width="0.25" style="29" customWidth="1"/>
    <col min="11028" max="11028" width="4.875" style="29" customWidth="1"/>
    <col min="11029" max="11029" width="0.25" style="29" customWidth="1"/>
    <col min="11030" max="11030" width="4.25" style="29" customWidth="1"/>
    <col min="11031" max="11031" width="0.25" style="29" customWidth="1"/>
    <col min="11032" max="11032" width="0.75" style="29" customWidth="1"/>
    <col min="11033" max="11033" width="0.25" style="29" customWidth="1"/>
    <col min="11034" max="11034" width="0.125" style="29" customWidth="1"/>
    <col min="11035" max="11035" width="0.5" style="29" customWidth="1"/>
    <col min="11036" max="11036" width="3.375" style="29" customWidth="1"/>
    <col min="11037" max="11037" width="0.25" style="29" customWidth="1"/>
    <col min="11038" max="11038" width="4.375" style="29" customWidth="1"/>
    <col min="11039" max="11039" width="0.25" style="29" customWidth="1"/>
    <col min="11040" max="11040" width="3.125" style="29" customWidth="1"/>
    <col min="11041" max="11041" width="0.25" style="29" customWidth="1"/>
    <col min="11042" max="11042" width="5.625" style="29" customWidth="1"/>
    <col min="11043" max="11043" width="0" style="29" hidden="1" customWidth="1"/>
    <col min="11044" max="11044" width="0.125" style="29" customWidth="1"/>
    <col min="11045" max="11047" width="0" style="29" hidden="1" customWidth="1"/>
    <col min="11048" max="11264" width="9" style="29"/>
    <col min="11265" max="11266" width="0.25" style="29" customWidth="1"/>
    <col min="11267" max="11267" width="12.5" style="29" customWidth="1"/>
    <col min="11268" max="11268" width="0.125" style="29" customWidth="1"/>
    <col min="11269" max="11269" width="0" style="29" hidden="1" customWidth="1"/>
    <col min="11270" max="11270" width="12.5" style="29" customWidth="1"/>
    <col min="11271" max="11271" width="0.25" style="29" customWidth="1"/>
    <col min="11272" max="11272" width="13.375" style="29" customWidth="1"/>
    <col min="11273" max="11273" width="0.25" style="29" customWidth="1"/>
    <col min="11274" max="11274" width="13.375" style="29" customWidth="1"/>
    <col min="11275" max="11275" width="0.25" style="29" customWidth="1"/>
    <col min="11276" max="11276" width="13.375" style="29" customWidth="1"/>
    <col min="11277" max="11277" width="0.25" style="29" customWidth="1"/>
    <col min="11278" max="11278" width="13.375" style="29" customWidth="1"/>
    <col min="11279" max="11279" width="0.25" style="29" customWidth="1"/>
    <col min="11280" max="11280" width="0.5" style="29" customWidth="1"/>
    <col min="11281" max="11281" width="0.25" style="29" customWidth="1"/>
    <col min="11282" max="11282" width="7.125" style="29" customWidth="1"/>
    <col min="11283" max="11283" width="0.25" style="29" customWidth="1"/>
    <col min="11284" max="11284" width="4.875" style="29" customWidth="1"/>
    <col min="11285" max="11285" width="0.25" style="29" customWidth="1"/>
    <col min="11286" max="11286" width="4.25" style="29" customWidth="1"/>
    <col min="11287" max="11287" width="0.25" style="29" customWidth="1"/>
    <col min="11288" max="11288" width="0.75" style="29" customWidth="1"/>
    <col min="11289" max="11289" width="0.25" style="29" customWidth="1"/>
    <col min="11290" max="11290" width="0.125" style="29" customWidth="1"/>
    <col min="11291" max="11291" width="0.5" style="29" customWidth="1"/>
    <col min="11292" max="11292" width="3.375" style="29" customWidth="1"/>
    <col min="11293" max="11293" width="0.25" style="29" customWidth="1"/>
    <col min="11294" max="11294" width="4.375" style="29" customWidth="1"/>
    <col min="11295" max="11295" width="0.25" style="29" customWidth="1"/>
    <col min="11296" max="11296" width="3.125" style="29" customWidth="1"/>
    <col min="11297" max="11297" width="0.25" style="29" customWidth="1"/>
    <col min="11298" max="11298" width="5.625" style="29" customWidth="1"/>
    <col min="11299" max="11299" width="0" style="29" hidden="1" customWidth="1"/>
    <col min="11300" max="11300" width="0.125" style="29" customWidth="1"/>
    <col min="11301" max="11303" width="0" style="29" hidden="1" customWidth="1"/>
    <col min="11304" max="11520" width="9" style="29"/>
    <col min="11521" max="11522" width="0.25" style="29" customWidth="1"/>
    <col min="11523" max="11523" width="12.5" style="29" customWidth="1"/>
    <col min="11524" max="11524" width="0.125" style="29" customWidth="1"/>
    <col min="11525" max="11525" width="0" style="29" hidden="1" customWidth="1"/>
    <col min="11526" max="11526" width="12.5" style="29" customWidth="1"/>
    <col min="11527" max="11527" width="0.25" style="29" customWidth="1"/>
    <col min="11528" max="11528" width="13.375" style="29" customWidth="1"/>
    <col min="11529" max="11529" width="0.25" style="29" customWidth="1"/>
    <col min="11530" max="11530" width="13.375" style="29" customWidth="1"/>
    <col min="11531" max="11531" width="0.25" style="29" customWidth="1"/>
    <col min="11532" max="11532" width="13.375" style="29" customWidth="1"/>
    <col min="11533" max="11533" width="0.25" style="29" customWidth="1"/>
    <col min="11534" max="11534" width="13.375" style="29" customWidth="1"/>
    <col min="11535" max="11535" width="0.25" style="29" customWidth="1"/>
    <col min="11536" max="11536" width="0.5" style="29" customWidth="1"/>
    <col min="11537" max="11537" width="0.25" style="29" customWidth="1"/>
    <col min="11538" max="11538" width="7.125" style="29" customWidth="1"/>
    <col min="11539" max="11539" width="0.25" style="29" customWidth="1"/>
    <col min="11540" max="11540" width="4.875" style="29" customWidth="1"/>
    <col min="11541" max="11541" width="0.25" style="29" customWidth="1"/>
    <col min="11542" max="11542" width="4.25" style="29" customWidth="1"/>
    <col min="11543" max="11543" width="0.25" style="29" customWidth="1"/>
    <col min="11544" max="11544" width="0.75" style="29" customWidth="1"/>
    <col min="11545" max="11545" width="0.25" style="29" customWidth="1"/>
    <col min="11546" max="11546" width="0.125" style="29" customWidth="1"/>
    <col min="11547" max="11547" width="0.5" style="29" customWidth="1"/>
    <col min="11548" max="11548" width="3.375" style="29" customWidth="1"/>
    <col min="11549" max="11549" width="0.25" style="29" customWidth="1"/>
    <col min="11550" max="11550" width="4.375" style="29" customWidth="1"/>
    <col min="11551" max="11551" width="0.25" style="29" customWidth="1"/>
    <col min="11552" max="11552" width="3.125" style="29" customWidth="1"/>
    <col min="11553" max="11553" width="0.25" style="29" customWidth="1"/>
    <col min="11554" max="11554" width="5.625" style="29" customWidth="1"/>
    <col min="11555" max="11555" width="0" style="29" hidden="1" customWidth="1"/>
    <col min="11556" max="11556" width="0.125" style="29" customWidth="1"/>
    <col min="11557" max="11559" width="0" style="29" hidden="1" customWidth="1"/>
    <col min="11560" max="11776" width="9" style="29"/>
    <col min="11777" max="11778" width="0.25" style="29" customWidth="1"/>
    <col min="11779" max="11779" width="12.5" style="29" customWidth="1"/>
    <col min="11780" max="11780" width="0.125" style="29" customWidth="1"/>
    <col min="11781" max="11781" width="0" style="29" hidden="1" customWidth="1"/>
    <col min="11782" max="11782" width="12.5" style="29" customWidth="1"/>
    <col min="11783" max="11783" width="0.25" style="29" customWidth="1"/>
    <col min="11784" max="11784" width="13.375" style="29" customWidth="1"/>
    <col min="11785" max="11785" width="0.25" style="29" customWidth="1"/>
    <col min="11786" max="11786" width="13.375" style="29" customWidth="1"/>
    <col min="11787" max="11787" width="0.25" style="29" customWidth="1"/>
    <col min="11788" max="11788" width="13.375" style="29" customWidth="1"/>
    <col min="11789" max="11789" width="0.25" style="29" customWidth="1"/>
    <col min="11790" max="11790" width="13.375" style="29" customWidth="1"/>
    <col min="11791" max="11791" width="0.25" style="29" customWidth="1"/>
    <col min="11792" max="11792" width="0.5" style="29" customWidth="1"/>
    <col min="11793" max="11793" width="0.25" style="29" customWidth="1"/>
    <col min="11794" max="11794" width="7.125" style="29" customWidth="1"/>
    <col min="11795" max="11795" width="0.25" style="29" customWidth="1"/>
    <col min="11796" max="11796" width="4.875" style="29" customWidth="1"/>
    <col min="11797" max="11797" width="0.25" style="29" customWidth="1"/>
    <col min="11798" max="11798" width="4.25" style="29" customWidth="1"/>
    <col min="11799" max="11799" width="0.25" style="29" customWidth="1"/>
    <col min="11800" max="11800" width="0.75" style="29" customWidth="1"/>
    <col min="11801" max="11801" width="0.25" style="29" customWidth="1"/>
    <col min="11802" max="11802" width="0.125" style="29" customWidth="1"/>
    <col min="11803" max="11803" width="0.5" style="29" customWidth="1"/>
    <col min="11804" max="11804" width="3.375" style="29" customWidth="1"/>
    <col min="11805" max="11805" width="0.25" style="29" customWidth="1"/>
    <col min="11806" max="11806" width="4.375" style="29" customWidth="1"/>
    <col min="11807" max="11807" width="0.25" style="29" customWidth="1"/>
    <col min="11808" max="11808" width="3.125" style="29" customWidth="1"/>
    <col min="11809" max="11809" width="0.25" style="29" customWidth="1"/>
    <col min="11810" max="11810" width="5.625" style="29" customWidth="1"/>
    <col min="11811" max="11811" width="0" style="29" hidden="1" customWidth="1"/>
    <col min="11812" max="11812" width="0.125" style="29" customWidth="1"/>
    <col min="11813" max="11815" width="0" style="29" hidden="1" customWidth="1"/>
    <col min="11816" max="12032" width="9" style="29"/>
    <col min="12033" max="12034" width="0.25" style="29" customWidth="1"/>
    <col min="12035" max="12035" width="12.5" style="29" customWidth="1"/>
    <col min="12036" max="12036" width="0.125" style="29" customWidth="1"/>
    <col min="12037" max="12037" width="0" style="29" hidden="1" customWidth="1"/>
    <col min="12038" max="12038" width="12.5" style="29" customWidth="1"/>
    <col min="12039" max="12039" width="0.25" style="29" customWidth="1"/>
    <col min="12040" max="12040" width="13.375" style="29" customWidth="1"/>
    <col min="12041" max="12041" width="0.25" style="29" customWidth="1"/>
    <col min="12042" max="12042" width="13.375" style="29" customWidth="1"/>
    <col min="12043" max="12043" width="0.25" style="29" customWidth="1"/>
    <col min="12044" max="12044" width="13.375" style="29" customWidth="1"/>
    <col min="12045" max="12045" width="0.25" style="29" customWidth="1"/>
    <col min="12046" max="12046" width="13.375" style="29" customWidth="1"/>
    <col min="12047" max="12047" width="0.25" style="29" customWidth="1"/>
    <col min="12048" max="12048" width="0.5" style="29" customWidth="1"/>
    <col min="12049" max="12049" width="0.25" style="29" customWidth="1"/>
    <col min="12050" max="12050" width="7.125" style="29" customWidth="1"/>
    <col min="12051" max="12051" width="0.25" style="29" customWidth="1"/>
    <col min="12052" max="12052" width="4.875" style="29" customWidth="1"/>
    <col min="12053" max="12053" width="0.25" style="29" customWidth="1"/>
    <col min="12054" max="12054" width="4.25" style="29" customWidth="1"/>
    <col min="12055" max="12055" width="0.25" style="29" customWidth="1"/>
    <col min="12056" max="12056" width="0.75" style="29" customWidth="1"/>
    <col min="12057" max="12057" width="0.25" style="29" customWidth="1"/>
    <col min="12058" max="12058" width="0.125" style="29" customWidth="1"/>
    <col min="12059" max="12059" width="0.5" style="29" customWidth="1"/>
    <col min="12060" max="12060" width="3.375" style="29" customWidth="1"/>
    <col min="12061" max="12061" width="0.25" style="29" customWidth="1"/>
    <col min="12062" max="12062" width="4.375" style="29" customWidth="1"/>
    <col min="12063" max="12063" width="0.25" style="29" customWidth="1"/>
    <col min="12064" max="12064" width="3.125" style="29" customWidth="1"/>
    <col min="12065" max="12065" width="0.25" style="29" customWidth="1"/>
    <col min="12066" max="12066" width="5.625" style="29" customWidth="1"/>
    <col min="12067" max="12067" width="0" style="29" hidden="1" customWidth="1"/>
    <col min="12068" max="12068" width="0.125" style="29" customWidth="1"/>
    <col min="12069" max="12071" width="0" style="29" hidden="1" customWidth="1"/>
    <col min="12072" max="12288" width="9" style="29"/>
    <col min="12289" max="12290" width="0.25" style="29" customWidth="1"/>
    <col min="12291" max="12291" width="12.5" style="29" customWidth="1"/>
    <col min="12292" max="12292" width="0.125" style="29" customWidth="1"/>
    <col min="12293" max="12293" width="0" style="29" hidden="1" customWidth="1"/>
    <col min="12294" max="12294" width="12.5" style="29" customWidth="1"/>
    <col min="12295" max="12295" width="0.25" style="29" customWidth="1"/>
    <col min="12296" max="12296" width="13.375" style="29" customWidth="1"/>
    <col min="12297" max="12297" width="0.25" style="29" customWidth="1"/>
    <col min="12298" max="12298" width="13.375" style="29" customWidth="1"/>
    <col min="12299" max="12299" width="0.25" style="29" customWidth="1"/>
    <col min="12300" max="12300" width="13.375" style="29" customWidth="1"/>
    <col min="12301" max="12301" width="0.25" style="29" customWidth="1"/>
    <col min="12302" max="12302" width="13.375" style="29" customWidth="1"/>
    <col min="12303" max="12303" width="0.25" style="29" customWidth="1"/>
    <col min="12304" max="12304" width="0.5" style="29" customWidth="1"/>
    <col min="12305" max="12305" width="0.25" style="29" customWidth="1"/>
    <col min="12306" max="12306" width="7.125" style="29" customWidth="1"/>
    <col min="12307" max="12307" width="0.25" style="29" customWidth="1"/>
    <col min="12308" max="12308" width="4.875" style="29" customWidth="1"/>
    <col min="12309" max="12309" width="0.25" style="29" customWidth="1"/>
    <col min="12310" max="12310" width="4.25" style="29" customWidth="1"/>
    <col min="12311" max="12311" width="0.25" style="29" customWidth="1"/>
    <col min="12312" max="12312" width="0.75" style="29" customWidth="1"/>
    <col min="12313" max="12313" width="0.25" style="29" customWidth="1"/>
    <col min="12314" max="12314" width="0.125" style="29" customWidth="1"/>
    <col min="12315" max="12315" width="0.5" style="29" customWidth="1"/>
    <col min="12316" max="12316" width="3.375" style="29" customWidth="1"/>
    <col min="12317" max="12317" width="0.25" style="29" customWidth="1"/>
    <col min="12318" max="12318" width="4.375" style="29" customWidth="1"/>
    <col min="12319" max="12319" width="0.25" style="29" customWidth="1"/>
    <col min="12320" max="12320" width="3.125" style="29" customWidth="1"/>
    <col min="12321" max="12321" width="0.25" style="29" customWidth="1"/>
    <col min="12322" max="12322" width="5.625" style="29" customWidth="1"/>
    <col min="12323" max="12323" width="0" style="29" hidden="1" customWidth="1"/>
    <col min="12324" max="12324" width="0.125" style="29" customWidth="1"/>
    <col min="12325" max="12327" width="0" style="29" hidden="1" customWidth="1"/>
    <col min="12328" max="12544" width="9" style="29"/>
    <col min="12545" max="12546" width="0.25" style="29" customWidth="1"/>
    <col min="12547" max="12547" width="12.5" style="29" customWidth="1"/>
    <col min="12548" max="12548" width="0.125" style="29" customWidth="1"/>
    <col min="12549" max="12549" width="0" style="29" hidden="1" customWidth="1"/>
    <col min="12550" max="12550" width="12.5" style="29" customWidth="1"/>
    <col min="12551" max="12551" width="0.25" style="29" customWidth="1"/>
    <col min="12552" max="12552" width="13.375" style="29" customWidth="1"/>
    <col min="12553" max="12553" width="0.25" style="29" customWidth="1"/>
    <col min="12554" max="12554" width="13.375" style="29" customWidth="1"/>
    <col min="12555" max="12555" width="0.25" style="29" customWidth="1"/>
    <col min="12556" max="12556" width="13.375" style="29" customWidth="1"/>
    <col min="12557" max="12557" width="0.25" style="29" customWidth="1"/>
    <col min="12558" max="12558" width="13.375" style="29" customWidth="1"/>
    <col min="12559" max="12559" width="0.25" style="29" customWidth="1"/>
    <col min="12560" max="12560" width="0.5" style="29" customWidth="1"/>
    <col min="12561" max="12561" width="0.25" style="29" customWidth="1"/>
    <col min="12562" max="12562" width="7.125" style="29" customWidth="1"/>
    <col min="12563" max="12563" width="0.25" style="29" customWidth="1"/>
    <col min="12564" max="12564" width="4.875" style="29" customWidth="1"/>
    <col min="12565" max="12565" width="0.25" style="29" customWidth="1"/>
    <col min="12566" max="12566" width="4.25" style="29" customWidth="1"/>
    <col min="12567" max="12567" width="0.25" style="29" customWidth="1"/>
    <col min="12568" max="12568" width="0.75" style="29" customWidth="1"/>
    <col min="12569" max="12569" width="0.25" style="29" customWidth="1"/>
    <col min="12570" max="12570" width="0.125" style="29" customWidth="1"/>
    <col min="12571" max="12571" width="0.5" style="29" customWidth="1"/>
    <col min="12572" max="12572" width="3.375" style="29" customWidth="1"/>
    <col min="12573" max="12573" width="0.25" style="29" customWidth="1"/>
    <col min="12574" max="12574" width="4.375" style="29" customWidth="1"/>
    <col min="12575" max="12575" width="0.25" style="29" customWidth="1"/>
    <col min="12576" max="12576" width="3.125" style="29" customWidth="1"/>
    <col min="12577" max="12577" width="0.25" style="29" customWidth="1"/>
    <col min="12578" max="12578" width="5.625" style="29" customWidth="1"/>
    <col min="12579" max="12579" width="0" style="29" hidden="1" customWidth="1"/>
    <col min="12580" max="12580" width="0.125" style="29" customWidth="1"/>
    <col min="12581" max="12583" width="0" style="29" hidden="1" customWidth="1"/>
    <col min="12584" max="12800" width="9" style="29"/>
    <col min="12801" max="12802" width="0.25" style="29" customWidth="1"/>
    <col min="12803" max="12803" width="12.5" style="29" customWidth="1"/>
    <col min="12804" max="12804" width="0.125" style="29" customWidth="1"/>
    <col min="12805" max="12805" width="0" style="29" hidden="1" customWidth="1"/>
    <col min="12806" max="12806" width="12.5" style="29" customWidth="1"/>
    <col min="12807" max="12807" width="0.25" style="29" customWidth="1"/>
    <col min="12808" max="12808" width="13.375" style="29" customWidth="1"/>
    <col min="12809" max="12809" width="0.25" style="29" customWidth="1"/>
    <col min="12810" max="12810" width="13.375" style="29" customWidth="1"/>
    <col min="12811" max="12811" width="0.25" style="29" customWidth="1"/>
    <col min="12812" max="12812" width="13.375" style="29" customWidth="1"/>
    <col min="12813" max="12813" width="0.25" style="29" customWidth="1"/>
    <col min="12814" max="12814" width="13.375" style="29" customWidth="1"/>
    <col min="12815" max="12815" width="0.25" style="29" customWidth="1"/>
    <col min="12816" max="12816" width="0.5" style="29" customWidth="1"/>
    <col min="12817" max="12817" width="0.25" style="29" customWidth="1"/>
    <col min="12818" max="12818" width="7.125" style="29" customWidth="1"/>
    <col min="12819" max="12819" width="0.25" style="29" customWidth="1"/>
    <col min="12820" max="12820" width="4.875" style="29" customWidth="1"/>
    <col min="12821" max="12821" width="0.25" style="29" customWidth="1"/>
    <col min="12822" max="12822" width="4.25" style="29" customWidth="1"/>
    <col min="12823" max="12823" width="0.25" style="29" customWidth="1"/>
    <col min="12824" max="12824" width="0.75" style="29" customWidth="1"/>
    <col min="12825" max="12825" width="0.25" style="29" customWidth="1"/>
    <col min="12826" max="12826" width="0.125" style="29" customWidth="1"/>
    <col min="12827" max="12827" width="0.5" style="29" customWidth="1"/>
    <col min="12828" max="12828" width="3.375" style="29" customWidth="1"/>
    <col min="12829" max="12829" width="0.25" style="29" customWidth="1"/>
    <col min="12830" max="12830" width="4.375" style="29" customWidth="1"/>
    <col min="12831" max="12831" width="0.25" style="29" customWidth="1"/>
    <col min="12832" max="12832" width="3.125" style="29" customWidth="1"/>
    <col min="12833" max="12833" width="0.25" style="29" customWidth="1"/>
    <col min="12834" max="12834" width="5.625" style="29" customWidth="1"/>
    <col min="12835" max="12835" width="0" style="29" hidden="1" customWidth="1"/>
    <col min="12836" max="12836" width="0.125" style="29" customWidth="1"/>
    <col min="12837" max="12839" width="0" style="29" hidden="1" customWidth="1"/>
    <col min="12840" max="13056" width="9" style="29"/>
    <col min="13057" max="13058" width="0.25" style="29" customWidth="1"/>
    <col min="13059" max="13059" width="12.5" style="29" customWidth="1"/>
    <col min="13060" max="13060" width="0.125" style="29" customWidth="1"/>
    <col min="13061" max="13061" width="0" style="29" hidden="1" customWidth="1"/>
    <col min="13062" max="13062" width="12.5" style="29" customWidth="1"/>
    <col min="13063" max="13063" width="0.25" style="29" customWidth="1"/>
    <col min="13064" max="13064" width="13.375" style="29" customWidth="1"/>
    <col min="13065" max="13065" width="0.25" style="29" customWidth="1"/>
    <col min="13066" max="13066" width="13.375" style="29" customWidth="1"/>
    <col min="13067" max="13067" width="0.25" style="29" customWidth="1"/>
    <col min="13068" max="13068" width="13.375" style="29" customWidth="1"/>
    <col min="13069" max="13069" width="0.25" style="29" customWidth="1"/>
    <col min="13070" max="13070" width="13.375" style="29" customWidth="1"/>
    <col min="13071" max="13071" width="0.25" style="29" customWidth="1"/>
    <col min="13072" max="13072" width="0.5" style="29" customWidth="1"/>
    <col min="13073" max="13073" width="0.25" style="29" customWidth="1"/>
    <col min="13074" max="13074" width="7.125" style="29" customWidth="1"/>
    <col min="13075" max="13075" width="0.25" style="29" customWidth="1"/>
    <col min="13076" max="13076" width="4.875" style="29" customWidth="1"/>
    <col min="13077" max="13077" width="0.25" style="29" customWidth="1"/>
    <col min="13078" max="13078" width="4.25" style="29" customWidth="1"/>
    <col min="13079" max="13079" width="0.25" style="29" customWidth="1"/>
    <col min="13080" max="13080" width="0.75" style="29" customWidth="1"/>
    <col min="13081" max="13081" width="0.25" style="29" customWidth="1"/>
    <col min="13082" max="13082" width="0.125" style="29" customWidth="1"/>
    <col min="13083" max="13083" width="0.5" style="29" customWidth="1"/>
    <col min="13084" max="13084" width="3.375" style="29" customWidth="1"/>
    <col min="13085" max="13085" width="0.25" style="29" customWidth="1"/>
    <col min="13086" max="13086" width="4.375" style="29" customWidth="1"/>
    <col min="13087" max="13087" width="0.25" style="29" customWidth="1"/>
    <col min="13088" max="13088" width="3.125" style="29" customWidth="1"/>
    <col min="13089" max="13089" width="0.25" style="29" customWidth="1"/>
    <col min="13090" max="13090" width="5.625" style="29" customWidth="1"/>
    <col min="13091" max="13091" width="0" style="29" hidden="1" customWidth="1"/>
    <col min="13092" max="13092" width="0.125" style="29" customWidth="1"/>
    <col min="13093" max="13095" width="0" style="29" hidden="1" customWidth="1"/>
    <col min="13096" max="13312" width="9" style="29"/>
    <col min="13313" max="13314" width="0.25" style="29" customWidth="1"/>
    <col min="13315" max="13315" width="12.5" style="29" customWidth="1"/>
    <col min="13316" max="13316" width="0.125" style="29" customWidth="1"/>
    <col min="13317" max="13317" width="0" style="29" hidden="1" customWidth="1"/>
    <col min="13318" max="13318" width="12.5" style="29" customWidth="1"/>
    <col min="13319" max="13319" width="0.25" style="29" customWidth="1"/>
    <col min="13320" max="13320" width="13.375" style="29" customWidth="1"/>
    <col min="13321" max="13321" width="0.25" style="29" customWidth="1"/>
    <col min="13322" max="13322" width="13.375" style="29" customWidth="1"/>
    <col min="13323" max="13323" width="0.25" style="29" customWidth="1"/>
    <col min="13324" max="13324" width="13.375" style="29" customWidth="1"/>
    <col min="13325" max="13325" width="0.25" style="29" customWidth="1"/>
    <col min="13326" max="13326" width="13.375" style="29" customWidth="1"/>
    <col min="13327" max="13327" width="0.25" style="29" customWidth="1"/>
    <col min="13328" max="13328" width="0.5" style="29" customWidth="1"/>
    <col min="13329" max="13329" width="0.25" style="29" customWidth="1"/>
    <col min="13330" max="13330" width="7.125" style="29" customWidth="1"/>
    <col min="13331" max="13331" width="0.25" style="29" customWidth="1"/>
    <col min="13332" max="13332" width="4.875" style="29" customWidth="1"/>
    <col min="13333" max="13333" width="0.25" style="29" customWidth="1"/>
    <col min="13334" max="13334" width="4.25" style="29" customWidth="1"/>
    <col min="13335" max="13335" width="0.25" style="29" customWidth="1"/>
    <col min="13336" max="13336" width="0.75" style="29" customWidth="1"/>
    <col min="13337" max="13337" width="0.25" style="29" customWidth="1"/>
    <col min="13338" max="13338" width="0.125" style="29" customWidth="1"/>
    <col min="13339" max="13339" width="0.5" style="29" customWidth="1"/>
    <col min="13340" max="13340" width="3.375" style="29" customWidth="1"/>
    <col min="13341" max="13341" width="0.25" style="29" customWidth="1"/>
    <col min="13342" max="13342" width="4.375" style="29" customWidth="1"/>
    <col min="13343" max="13343" width="0.25" style="29" customWidth="1"/>
    <col min="13344" max="13344" width="3.125" style="29" customWidth="1"/>
    <col min="13345" max="13345" width="0.25" style="29" customWidth="1"/>
    <col min="13346" max="13346" width="5.625" style="29" customWidth="1"/>
    <col min="13347" max="13347" width="0" style="29" hidden="1" customWidth="1"/>
    <col min="13348" max="13348" width="0.125" style="29" customWidth="1"/>
    <col min="13349" max="13351" width="0" style="29" hidden="1" customWidth="1"/>
    <col min="13352" max="13568" width="9" style="29"/>
    <col min="13569" max="13570" width="0.25" style="29" customWidth="1"/>
    <col min="13571" max="13571" width="12.5" style="29" customWidth="1"/>
    <col min="13572" max="13572" width="0.125" style="29" customWidth="1"/>
    <col min="13573" max="13573" width="0" style="29" hidden="1" customWidth="1"/>
    <col min="13574" max="13574" width="12.5" style="29" customWidth="1"/>
    <col min="13575" max="13575" width="0.25" style="29" customWidth="1"/>
    <col min="13576" max="13576" width="13.375" style="29" customWidth="1"/>
    <col min="13577" max="13577" width="0.25" style="29" customWidth="1"/>
    <col min="13578" max="13578" width="13.375" style="29" customWidth="1"/>
    <col min="13579" max="13579" width="0.25" style="29" customWidth="1"/>
    <col min="13580" max="13580" width="13.375" style="29" customWidth="1"/>
    <col min="13581" max="13581" width="0.25" style="29" customWidth="1"/>
    <col min="13582" max="13582" width="13.375" style="29" customWidth="1"/>
    <col min="13583" max="13583" width="0.25" style="29" customWidth="1"/>
    <col min="13584" max="13584" width="0.5" style="29" customWidth="1"/>
    <col min="13585" max="13585" width="0.25" style="29" customWidth="1"/>
    <col min="13586" max="13586" width="7.125" style="29" customWidth="1"/>
    <col min="13587" max="13587" width="0.25" style="29" customWidth="1"/>
    <col min="13588" max="13588" width="4.875" style="29" customWidth="1"/>
    <col min="13589" max="13589" width="0.25" style="29" customWidth="1"/>
    <col min="13590" max="13590" width="4.25" style="29" customWidth="1"/>
    <col min="13591" max="13591" width="0.25" style="29" customWidth="1"/>
    <col min="13592" max="13592" width="0.75" style="29" customWidth="1"/>
    <col min="13593" max="13593" width="0.25" style="29" customWidth="1"/>
    <col min="13594" max="13594" width="0.125" style="29" customWidth="1"/>
    <col min="13595" max="13595" width="0.5" style="29" customWidth="1"/>
    <col min="13596" max="13596" width="3.375" style="29" customWidth="1"/>
    <col min="13597" max="13597" width="0.25" style="29" customWidth="1"/>
    <col min="13598" max="13598" width="4.375" style="29" customWidth="1"/>
    <col min="13599" max="13599" width="0.25" style="29" customWidth="1"/>
    <col min="13600" max="13600" width="3.125" style="29" customWidth="1"/>
    <col min="13601" max="13601" width="0.25" style="29" customWidth="1"/>
    <col min="13602" max="13602" width="5.625" style="29" customWidth="1"/>
    <col min="13603" max="13603" width="0" style="29" hidden="1" customWidth="1"/>
    <col min="13604" max="13604" width="0.125" style="29" customWidth="1"/>
    <col min="13605" max="13607" width="0" style="29" hidden="1" customWidth="1"/>
    <col min="13608" max="13824" width="9" style="29"/>
    <col min="13825" max="13826" width="0.25" style="29" customWidth="1"/>
    <col min="13827" max="13827" width="12.5" style="29" customWidth="1"/>
    <col min="13828" max="13828" width="0.125" style="29" customWidth="1"/>
    <col min="13829" max="13829" width="0" style="29" hidden="1" customWidth="1"/>
    <col min="13830" max="13830" width="12.5" style="29" customWidth="1"/>
    <col min="13831" max="13831" width="0.25" style="29" customWidth="1"/>
    <col min="13832" max="13832" width="13.375" style="29" customWidth="1"/>
    <col min="13833" max="13833" width="0.25" style="29" customWidth="1"/>
    <col min="13834" max="13834" width="13.375" style="29" customWidth="1"/>
    <col min="13835" max="13835" width="0.25" style="29" customWidth="1"/>
    <col min="13836" max="13836" width="13.375" style="29" customWidth="1"/>
    <col min="13837" max="13837" width="0.25" style="29" customWidth="1"/>
    <col min="13838" max="13838" width="13.375" style="29" customWidth="1"/>
    <col min="13839" max="13839" width="0.25" style="29" customWidth="1"/>
    <col min="13840" max="13840" width="0.5" style="29" customWidth="1"/>
    <col min="13841" max="13841" width="0.25" style="29" customWidth="1"/>
    <col min="13842" max="13842" width="7.125" style="29" customWidth="1"/>
    <col min="13843" max="13843" width="0.25" style="29" customWidth="1"/>
    <col min="13844" max="13844" width="4.875" style="29" customWidth="1"/>
    <col min="13845" max="13845" width="0.25" style="29" customWidth="1"/>
    <col min="13846" max="13846" width="4.25" style="29" customWidth="1"/>
    <col min="13847" max="13847" width="0.25" style="29" customWidth="1"/>
    <col min="13848" max="13848" width="0.75" style="29" customWidth="1"/>
    <col min="13849" max="13849" width="0.25" style="29" customWidth="1"/>
    <col min="13850" max="13850" width="0.125" style="29" customWidth="1"/>
    <col min="13851" max="13851" width="0.5" style="29" customWidth="1"/>
    <col min="13852" max="13852" width="3.375" style="29" customWidth="1"/>
    <col min="13853" max="13853" width="0.25" style="29" customWidth="1"/>
    <col min="13854" max="13854" width="4.375" style="29" customWidth="1"/>
    <col min="13855" max="13855" width="0.25" style="29" customWidth="1"/>
    <col min="13856" max="13856" width="3.125" style="29" customWidth="1"/>
    <col min="13857" max="13857" width="0.25" style="29" customWidth="1"/>
    <col min="13858" max="13858" width="5.625" style="29" customWidth="1"/>
    <col min="13859" max="13859" width="0" style="29" hidden="1" customWidth="1"/>
    <col min="13860" max="13860" width="0.125" style="29" customWidth="1"/>
    <col min="13861" max="13863" width="0" style="29" hidden="1" customWidth="1"/>
    <col min="13864" max="14080" width="9" style="29"/>
    <col min="14081" max="14082" width="0.25" style="29" customWidth="1"/>
    <col min="14083" max="14083" width="12.5" style="29" customWidth="1"/>
    <col min="14084" max="14084" width="0.125" style="29" customWidth="1"/>
    <col min="14085" max="14085" width="0" style="29" hidden="1" customWidth="1"/>
    <col min="14086" max="14086" width="12.5" style="29" customWidth="1"/>
    <col min="14087" max="14087" width="0.25" style="29" customWidth="1"/>
    <col min="14088" max="14088" width="13.375" style="29" customWidth="1"/>
    <col min="14089" max="14089" width="0.25" style="29" customWidth="1"/>
    <col min="14090" max="14090" width="13.375" style="29" customWidth="1"/>
    <col min="14091" max="14091" width="0.25" style="29" customWidth="1"/>
    <col min="14092" max="14092" width="13.375" style="29" customWidth="1"/>
    <col min="14093" max="14093" width="0.25" style="29" customWidth="1"/>
    <col min="14094" max="14094" width="13.375" style="29" customWidth="1"/>
    <col min="14095" max="14095" width="0.25" style="29" customWidth="1"/>
    <col min="14096" max="14096" width="0.5" style="29" customWidth="1"/>
    <col min="14097" max="14097" width="0.25" style="29" customWidth="1"/>
    <col min="14098" max="14098" width="7.125" style="29" customWidth="1"/>
    <col min="14099" max="14099" width="0.25" style="29" customWidth="1"/>
    <col min="14100" max="14100" width="4.875" style="29" customWidth="1"/>
    <col min="14101" max="14101" width="0.25" style="29" customWidth="1"/>
    <col min="14102" max="14102" width="4.25" style="29" customWidth="1"/>
    <col min="14103" max="14103" width="0.25" style="29" customWidth="1"/>
    <col min="14104" max="14104" width="0.75" style="29" customWidth="1"/>
    <col min="14105" max="14105" width="0.25" style="29" customWidth="1"/>
    <col min="14106" max="14106" width="0.125" style="29" customWidth="1"/>
    <col min="14107" max="14107" width="0.5" style="29" customWidth="1"/>
    <col min="14108" max="14108" width="3.375" style="29" customWidth="1"/>
    <col min="14109" max="14109" width="0.25" style="29" customWidth="1"/>
    <col min="14110" max="14110" width="4.375" style="29" customWidth="1"/>
    <col min="14111" max="14111" width="0.25" style="29" customWidth="1"/>
    <col min="14112" max="14112" width="3.125" style="29" customWidth="1"/>
    <col min="14113" max="14113" width="0.25" style="29" customWidth="1"/>
    <col min="14114" max="14114" width="5.625" style="29" customWidth="1"/>
    <col min="14115" max="14115" width="0" style="29" hidden="1" customWidth="1"/>
    <col min="14116" max="14116" width="0.125" style="29" customWidth="1"/>
    <col min="14117" max="14119" width="0" style="29" hidden="1" customWidth="1"/>
    <col min="14120" max="14336" width="9" style="29"/>
    <col min="14337" max="14338" width="0.25" style="29" customWidth="1"/>
    <col min="14339" max="14339" width="12.5" style="29" customWidth="1"/>
    <col min="14340" max="14340" width="0.125" style="29" customWidth="1"/>
    <col min="14341" max="14341" width="0" style="29" hidden="1" customWidth="1"/>
    <col min="14342" max="14342" width="12.5" style="29" customWidth="1"/>
    <col min="14343" max="14343" width="0.25" style="29" customWidth="1"/>
    <col min="14344" max="14344" width="13.375" style="29" customWidth="1"/>
    <col min="14345" max="14345" width="0.25" style="29" customWidth="1"/>
    <col min="14346" max="14346" width="13.375" style="29" customWidth="1"/>
    <col min="14347" max="14347" width="0.25" style="29" customWidth="1"/>
    <col min="14348" max="14348" width="13.375" style="29" customWidth="1"/>
    <col min="14349" max="14349" width="0.25" style="29" customWidth="1"/>
    <col min="14350" max="14350" width="13.375" style="29" customWidth="1"/>
    <col min="14351" max="14351" width="0.25" style="29" customWidth="1"/>
    <col min="14352" max="14352" width="0.5" style="29" customWidth="1"/>
    <col min="14353" max="14353" width="0.25" style="29" customWidth="1"/>
    <col min="14354" max="14354" width="7.125" style="29" customWidth="1"/>
    <col min="14355" max="14355" width="0.25" style="29" customWidth="1"/>
    <col min="14356" max="14356" width="4.875" style="29" customWidth="1"/>
    <col min="14357" max="14357" width="0.25" style="29" customWidth="1"/>
    <col min="14358" max="14358" width="4.25" style="29" customWidth="1"/>
    <col min="14359" max="14359" width="0.25" style="29" customWidth="1"/>
    <col min="14360" max="14360" width="0.75" style="29" customWidth="1"/>
    <col min="14361" max="14361" width="0.25" style="29" customWidth="1"/>
    <col min="14362" max="14362" width="0.125" style="29" customWidth="1"/>
    <col min="14363" max="14363" width="0.5" style="29" customWidth="1"/>
    <col min="14364" max="14364" width="3.375" style="29" customWidth="1"/>
    <col min="14365" max="14365" width="0.25" style="29" customWidth="1"/>
    <col min="14366" max="14366" width="4.375" style="29" customWidth="1"/>
    <col min="14367" max="14367" width="0.25" style="29" customWidth="1"/>
    <col min="14368" max="14368" width="3.125" style="29" customWidth="1"/>
    <col min="14369" max="14369" width="0.25" style="29" customWidth="1"/>
    <col min="14370" max="14370" width="5.625" style="29" customWidth="1"/>
    <col min="14371" max="14371" width="0" style="29" hidden="1" customWidth="1"/>
    <col min="14372" max="14372" width="0.125" style="29" customWidth="1"/>
    <col min="14373" max="14375" width="0" style="29" hidden="1" customWidth="1"/>
    <col min="14376" max="14592" width="9" style="29"/>
    <col min="14593" max="14594" width="0.25" style="29" customWidth="1"/>
    <col min="14595" max="14595" width="12.5" style="29" customWidth="1"/>
    <col min="14596" max="14596" width="0.125" style="29" customWidth="1"/>
    <col min="14597" max="14597" width="0" style="29" hidden="1" customWidth="1"/>
    <col min="14598" max="14598" width="12.5" style="29" customWidth="1"/>
    <col min="14599" max="14599" width="0.25" style="29" customWidth="1"/>
    <col min="14600" max="14600" width="13.375" style="29" customWidth="1"/>
    <col min="14601" max="14601" width="0.25" style="29" customWidth="1"/>
    <col min="14602" max="14602" width="13.375" style="29" customWidth="1"/>
    <col min="14603" max="14603" width="0.25" style="29" customWidth="1"/>
    <col min="14604" max="14604" width="13.375" style="29" customWidth="1"/>
    <col min="14605" max="14605" width="0.25" style="29" customWidth="1"/>
    <col min="14606" max="14606" width="13.375" style="29" customWidth="1"/>
    <col min="14607" max="14607" width="0.25" style="29" customWidth="1"/>
    <col min="14608" max="14608" width="0.5" style="29" customWidth="1"/>
    <col min="14609" max="14609" width="0.25" style="29" customWidth="1"/>
    <col min="14610" max="14610" width="7.125" style="29" customWidth="1"/>
    <col min="14611" max="14611" width="0.25" style="29" customWidth="1"/>
    <col min="14612" max="14612" width="4.875" style="29" customWidth="1"/>
    <col min="14613" max="14613" width="0.25" style="29" customWidth="1"/>
    <col min="14614" max="14614" width="4.25" style="29" customWidth="1"/>
    <col min="14615" max="14615" width="0.25" style="29" customWidth="1"/>
    <col min="14616" max="14616" width="0.75" style="29" customWidth="1"/>
    <col min="14617" max="14617" width="0.25" style="29" customWidth="1"/>
    <col min="14618" max="14618" width="0.125" style="29" customWidth="1"/>
    <col min="14619" max="14619" width="0.5" style="29" customWidth="1"/>
    <col min="14620" max="14620" width="3.375" style="29" customWidth="1"/>
    <col min="14621" max="14621" width="0.25" style="29" customWidth="1"/>
    <col min="14622" max="14622" width="4.375" style="29" customWidth="1"/>
    <col min="14623" max="14623" width="0.25" style="29" customWidth="1"/>
    <col min="14624" max="14624" width="3.125" style="29" customWidth="1"/>
    <col min="14625" max="14625" width="0.25" style="29" customWidth="1"/>
    <col min="14626" max="14626" width="5.625" style="29" customWidth="1"/>
    <col min="14627" max="14627" width="0" style="29" hidden="1" customWidth="1"/>
    <col min="14628" max="14628" width="0.125" style="29" customWidth="1"/>
    <col min="14629" max="14631" width="0" style="29" hidden="1" customWidth="1"/>
    <col min="14632" max="14848" width="9" style="29"/>
    <col min="14849" max="14850" width="0.25" style="29" customWidth="1"/>
    <col min="14851" max="14851" width="12.5" style="29" customWidth="1"/>
    <col min="14852" max="14852" width="0.125" style="29" customWidth="1"/>
    <col min="14853" max="14853" width="0" style="29" hidden="1" customWidth="1"/>
    <col min="14854" max="14854" width="12.5" style="29" customWidth="1"/>
    <col min="14855" max="14855" width="0.25" style="29" customWidth="1"/>
    <col min="14856" max="14856" width="13.375" style="29" customWidth="1"/>
    <col min="14857" max="14857" width="0.25" style="29" customWidth="1"/>
    <col min="14858" max="14858" width="13.375" style="29" customWidth="1"/>
    <col min="14859" max="14859" width="0.25" style="29" customWidth="1"/>
    <col min="14860" max="14860" width="13.375" style="29" customWidth="1"/>
    <col min="14861" max="14861" width="0.25" style="29" customWidth="1"/>
    <col min="14862" max="14862" width="13.375" style="29" customWidth="1"/>
    <col min="14863" max="14863" width="0.25" style="29" customWidth="1"/>
    <col min="14864" max="14864" width="0.5" style="29" customWidth="1"/>
    <col min="14865" max="14865" width="0.25" style="29" customWidth="1"/>
    <col min="14866" max="14866" width="7.125" style="29" customWidth="1"/>
    <col min="14867" max="14867" width="0.25" style="29" customWidth="1"/>
    <col min="14868" max="14868" width="4.875" style="29" customWidth="1"/>
    <col min="14869" max="14869" width="0.25" style="29" customWidth="1"/>
    <col min="14870" max="14870" width="4.25" style="29" customWidth="1"/>
    <col min="14871" max="14871" width="0.25" style="29" customWidth="1"/>
    <col min="14872" max="14872" width="0.75" style="29" customWidth="1"/>
    <col min="14873" max="14873" width="0.25" style="29" customWidth="1"/>
    <col min="14874" max="14874" width="0.125" style="29" customWidth="1"/>
    <col min="14875" max="14875" width="0.5" style="29" customWidth="1"/>
    <col min="14876" max="14876" width="3.375" style="29" customWidth="1"/>
    <col min="14877" max="14877" width="0.25" style="29" customWidth="1"/>
    <col min="14878" max="14878" width="4.375" style="29" customWidth="1"/>
    <col min="14879" max="14879" width="0.25" style="29" customWidth="1"/>
    <col min="14880" max="14880" width="3.125" style="29" customWidth="1"/>
    <col min="14881" max="14881" width="0.25" style="29" customWidth="1"/>
    <col min="14882" max="14882" width="5.625" style="29" customWidth="1"/>
    <col min="14883" max="14883" width="0" style="29" hidden="1" customWidth="1"/>
    <col min="14884" max="14884" width="0.125" style="29" customWidth="1"/>
    <col min="14885" max="14887" width="0" style="29" hidden="1" customWidth="1"/>
    <col min="14888" max="15104" width="9" style="29"/>
    <col min="15105" max="15106" width="0.25" style="29" customWidth="1"/>
    <col min="15107" max="15107" width="12.5" style="29" customWidth="1"/>
    <col min="15108" max="15108" width="0.125" style="29" customWidth="1"/>
    <col min="15109" max="15109" width="0" style="29" hidden="1" customWidth="1"/>
    <col min="15110" max="15110" width="12.5" style="29" customWidth="1"/>
    <col min="15111" max="15111" width="0.25" style="29" customWidth="1"/>
    <col min="15112" max="15112" width="13.375" style="29" customWidth="1"/>
    <col min="15113" max="15113" width="0.25" style="29" customWidth="1"/>
    <col min="15114" max="15114" width="13.375" style="29" customWidth="1"/>
    <col min="15115" max="15115" width="0.25" style="29" customWidth="1"/>
    <col min="15116" max="15116" width="13.375" style="29" customWidth="1"/>
    <col min="15117" max="15117" width="0.25" style="29" customWidth="1"/>
    <col min="15118" max="15118" width="13.375" style="29" customWidth="1"/>
    <col min="15119" max="15119" width="0.25" style="29" customWidth="1"/>
    <col min="15120" max="15120" width="0.5" style="29" customWidth="1"/>
    <col min="15121" max="15121" width="0.25" style="29" customWidth="1"/>
    <col min="15122" max="15122" width="7.125" style="29" customWidth="1"/>
    <col min="15123" max="15123" width="0.25" style="29" customWidth="1"/>
    <col min="15124" max="15124" width="4.875" style="29" customWidth="1"/>
    <col min="15125" max="15125" width="0.25" style="29" customWidth="1"/>
    <col min="15126" max="15126" width="4.25" style="29" customWidth="1"/>
    <col min="15127" max="15127" width="0.25" style="29" customWidth="1"/>
    <col min="15128" max="15128" width="0.75" style="29" customWidth="1"/>
    <col min="15129" max="15129" width="0.25" style="29" customWidth="1"/>
    <col min="15130" max="15130" width="0.125" style="29" customWidth="1"/>
    <col min="15131" max="15131" width="0.5" style="29" customWidth="1"/>
    <col min="15132" max="15132" width="3.375" style="29" customWidth="1"/>
    <col min="15133" max="15133" width="0.25" style="29" customWidth="1"/>
    <col min="15134" max="15134" width="4.375" style="29" customWidth="1"/>
    <col min="15135" max="15135" width="0.25" style="29" customWidth="1"/>
    <col min="15136" max="15136" width="3.125" style="29" customWidth="1"/>
    <col min="15137" max="15137" width="0.25" style="29" customWidth="1"/>
    <col min="15138" max="15138" width="5.625" style="29" customWidth="1"/>
    <col min="15139" max="15139" width="0" style="29" hidden="1" customWidth="1"/>
    <col min="15140" max="15140" width="0.125" style="29" customWidth="1"/>
    <col min="15141" max="15143" width="0" style="29" hidden="1" customWidth="1"/>
    <col min="15144" max="15360" width="9" style="29"/>
    <col min="15361" max="15362" width="0.25" style="29" customWidth="1"/>
    <col min="15363" max="15363" width="12.5" style="29" customWidth="1"/>
    <col min="15364" max="15364" width="0.125" style="29" customWidth="1"/>
    <col min="15365" max="15365" width="0" style="29" hidden="1" customWidth="1"/>
    <col min="15366" max="15366" width="12.5" style="29" customWidth="1"/>
    <col min="15367" max="15367" width="0.25" style="29" customWidth="1"/>
    <col min="15368" max="15368" width="13.375" style="29" customWidth="1"/>
    <col min="15369" max="15369" width="0.25" style="29" customWidth="1"/>
    <col min="15370" max="15370" width="13.375" style="29" customWidth="1"/>
    <col min="15371" max="15371" width="0.25" style="29" customWidth="1"/>
    <col min="15372" max="15372" width="13.375" style="29" customWidth="1"/>
    <col min="15373" max="15373" width="0.25" style="29" customWidth="1"/>
    <col min="15374" max="15374" width="13.375" style="29" customWidth="1"/>
    <col min="15375" max="15375" width="0.25" style="29" customWidth="1"/>
    <col min="15376" max="15376" width="0.5" style="29" customWidth="1"/>
    <col min="15377" max="15377" width="0.25" style="29" customWidth="1"/>
    <col min="15378" max="15378" width="7.125" style="29" customWidth="1"/>
    <col min="15379" max="15379" width="0.25" style="29" customWidth="1"/>
    <col min="15380" max="15380" width="4.875" style="29" customWidth="1"/>
    <col min="15381" max="15381" width="0.25" style="29" customWidth="1"/>
    <col min="15382" max="15382" width="4.25" style="29" customWidth="1"/>
    <col min="15383" max="15383" width="0.25" style="29" customWidth="1"/>
    <col min="15384" max="15384" width="0.75" style="29" customWidth="1"/>
    <col min="15385" max="15385" width="0.25" style="29" customWidth="1"/>
    <col min="15386" max="15386" width="0.125" style="29" customWidth="1"/>
    <col min="15387" max="15387" width="0.5" style="29" customWidth="1"/>
    <col min="15388" max="15388" width="3.375" style="29" customWidth="1"/>
    <col min="15389" max="15389" width="0.25" style="29" customWidth="1"/>
    <col min="15390" max="15390" width="4.375" style="29" customWidth="1"/>
    <col min="15391" max="15391" width="0.25" style="29" customWidth="1"/>
    <col min="15392" max="15392" width="3.125" style="29" customWidth="1"/>
    <col min="15393" max="15393" width="0.25" style="29" customWidth="1"/>
    <col min="15394" max="15394" width="5.625" style="29" customWidth="1"/>
    <col min="15395" max="15395" width="0" style="29" hidden="1" customWidth="1"/>
    <col min="15396" max="15396" width="0.125" style="29" customWidth="1"/>
    <col min="15397" max="15399" width="0" style="29" hidden="1" customWidth="1"/>
    <col min="15400" max="15616" width="9" style="29"/>
    <col min="15617" max="15618" width="0.25" style="29" customWidth="1"/>
    <col min="15619" max="15619" width="12.5" style="29" customWidth="1"/>
    <col min="15620" max="15620" width="0.125" style="29" customWidth="1"/>
    <col min="15621" max="15621" width="0" style="29" hidden="1" customWidth="1"/>
    <col min="15622" max="15622" width="12.5" style="29" customWidth="1"/>
    <col min="15623" max="15623" width="0.25" style="29" customWidth="1"/>
    <col min="15624" max="15624" width="13.375" style="29" customWidth="1"/>
    <col min="15625" max="15625" width="0.25" style="29" customWidth="1"/>
    <col min="15626" max="15626" width="13.375" style="29" customWidth="1"/>
    <col min="15627" max="15627" width="0.25" style="29" customWidth="1"/>
    <col min="15628" max="15628" width="13.375" style="29" customWidth="1"/>
    <col min="15629" max="15629" width="0.25" style="29" customWidth="1"/>
    <col min="15630" max="15630" width="13.375" style="29" customWidth="1"/>
    <col min="15631" max="15631" width="0.25" style="29" customWidth="1"/>
    <col min="15632" max="15632" width="0.5" style="29" customWidth="1"/>
    <col min="15633" max="15633" width="0.25" style="29" customWidth="1"/>
    <col min="15634" max="15634" width="7.125" style="29" customWidth="1"/>
    <col min="15635" max="15635" width="0.25" style="29" customWidth="1"/>
    <col min="15636" max="15636" width="4.875" style="29" customWidth="1"/>
    <col min="15637" max="15637" width="0.25" style="29" customWidth="1"/>
    <col min="15638" max="15638" width="4.25" style="29" customWidth="1"/>
    <col min="15639" max="15639" width="0.25" style="29" customWidth="1"/>
    <col min="15640" max="15640" width="0.75" style="29" customWidth="1"/>
    <col min="15641" max="15641" width="0.25" style="29" customWidth="1"/>
    <col min="15642" max="15642" width="0.125" style="29" customWidth="1"/>
    <col min="15643" max="15643" width="0.5" style="29" customWidth="1"/>
    <col min="15644" max="15644" width="3.375" style="29" customWidth="1"/>
    <col min="15645" max="15645" width="0.25" style="29" customWidth="1"/>
    <col min="15646" max="15646" width="4.375" style="29" customWidth="1"/>
    <col min="15647" max="15647" width="0.25" style="29" customWidth="1"/>
    <col min="15648" max="15648" width="3.125" style="29" customWidth="1"/>
    <col min="15649" max="15649" width="0.25" style="29" customWidth="1"/>
    <col min="15650" max="15650" width="5.625" style="29" customWidth="1"/>
    <col min="15651" max="15651" width="0" style="29" hidden="1" customWidth="1"/>
    <col min="15652" max="15652" width="0.125" style="29" customWidth="1"/>
    <col min="15653" max="15655" width="0" style="29" hidden="1" customWidth="1"/>
    <col min="15656" max="15872" width="9" style="29"/>
    <col min="15873" max="15874" width="0.25" style="29" customWidth="1"/>
    <col min="15875" max="15875" width="12.5" style="29" customWidth="1"/>
    <col min="15876" max="15876" width="0.125" style="29" customWidth="1"/>
    <col min="15877" max="15877" width="0" style="29" hidden="1" customWidth="1"/>
    <col min="15878" max="15878" width="12.5" style="29" customWidth="1"/>
    <col min="15879" max="15879" width="0.25" style="29" customWidth="1"/>
    <col min="15880" max="15880" width="13.375" style="29" customWidth="1"/>
    <col min="15881" max="15881" width="0.25" style="29" customWidth="1"/>
    <col min="15882" max="15882" width="13.375" style="29" customWidth="1"/>
    <col min="15883" max="15883" width="0.25" style="29" customWidth="1"/>
    <col min="15884" max="15884" width="13.375" style="29" customWidth="1"/>
    <col min="15885" max="15885" width="0.25" style="29" customWidth="1"/>
    <col min="15886" max="15886" width="13.375" style="29" customWidth="1"/>
    <col min="15887" max="15887" width="0.25" style="29" customWidth="1"/>
    <col min="15888" max="15888" width="0.5" style="29" customWidth="1"/>
    <col min="15889" max="15889" width="0.25" style="29" customWidth="1"/>
    <col min="15890" max="15890" width="7.125" style="29" customWidth="1"/>
    <col min="15891" max="15891" width="0.25" style="29" customWidth="1"/>
    <col min="15892" max="15892" width="4.875" style="29" customWidth="1"/>
    <col min="15893" max="15893" width="0.25" style="29" customWidth="1"/>
    <col min="15894" max="15894" width="4.25" style="29" customWidth="1"/>
    <col min="15895" max="15895" width="0.25" style="29" customWidth="1"/>
    <col min="15896" max="15896" width="0.75" style="29" customWidth="1"/>
    <col min="15897" max="15897" width="0.25" style="29" customWidth="1"/>
    <col min="15898" max="15898" width="0.125" style="29" customWidth="1"/>
    <col min="15899" max="15899" width="0.5" style="29" customWidth="1"/>
    <col min="15900" max="15900" width="3.375" style="29" customWidth="1"/>
    <col min="15901" max="15901" width="0.25" style="29" customWidth="1"/>
    <col min="15902" max="15902" width="4.375" style="29" customWidth="1"/>
    <col min="15903" max="15903" width="0.25" style="29" customWidth="1"/>
    <col min="15904" max="15904" width="3.125" style="29" customWidth="1"/>
    <col min="15905" max="15905" width="0.25" style="29" customWidth="1"/>
    <col min="15906" max="15906" width="5.625" style="29" customWidth="1"/>
    <col min="15907" max="15907" width="0" style="29" hidden="1" customWidth="1"/>
    <col min="15908" max="15908" width="0.125" style="29" customWidth="1"/>
    <col min="15909" max="15911" width="0" style="29" hidden="1" customWidth="1"/>
    <col min="15912" max="16128" width="9" style="29"/>
    <col min="16129" max="16130" width="0.25" style="29" customWidth="1"/>
    <col min="16131" max="16131" width="12.5" style="29" customWidth="1"/>
    <col min="16132" max="16132" width="0.125" style="29" customWidth="1"/>
    <col min="16133" max="16133" width="0" style="29" hidden="1" customWidth="1"/>
    <col min="16134" max="16134" width="12.5" style="29" customWidth="1"/>
    <col min="16135" max="16135" width="0.25" style="29" customWidth="1"/>
    <col min="16136" max="16136" width="13.375" style="29" customWidth="1"/>
    <col min="16137" max="16137" width="0.25" style="29" customWidth="1"/>
    <col min="16138" max="16138" width="13.375" style="29" customWidth="1"/>
    <col min="16139" max="16139" width="0.25" style="29" customWidth="1"/>
    <col min="16140" max="16140" width="13.375" style="29" customWidth="1"/>
    <col min="16141" max="16141" width="0.25" style="29" customWidth="1"/>
    <col min="16142" max="16142" width="13.375" style="29" customWidth="1"/>
    <col min="16143" max="16143" width="0.25" style="29" customWidth="1"/>
    <col min="16144" max="16144" width="0.5" style="29" customWidth="1"/>
    <col min="16145" max="16145" width="0.25" style="29" customWidth="1"/>
    <col min="16146" max="16146" width="7.125" style="29" customWidth="1"/>
    <col min="16147" max="16147" width="0.25" style="29" customWidth="1"/>
    <col min="16148" max="16148" width="4.875" style="29" customWidth="1"/>
    <col min="16149" max="16149" width="0.25" style="29" customWidth="1"/>
    <col min="16150" max="16150" width="4.25" style="29" customWidth="1"/>
    <col min="16151" max="16151" width="0.25" style="29" customWidth="1"/>
    <col min="16152" max="16152" width="0.75" style="29" customWidth="1"/>
    <col min="16153" max="16153" width="0.25" style="29" customWidth="1"/>
    <col min="16154" max="16154" width="0.125" style="29" customWidth="1"/>
    <col min="16155" max="16155" width="0.5" style="29" customWidth="1"/>
    <col min="16156" max="16156" width="3.375" style="29" customWidth="1"/>
    <col min="16157" max="16157" width="0.25" style="29" customWidth="1"/>
    <col min="16158" max="16158" width="4.375" style="29" customWidth="1"/>
    <col min="16159" max="16159" width="0.25" style="29" customWidth="1"/>
    <col min="16160" max="16160" width="3.125" style="29" customWidth="1"/>
    <col min="16161" max="16161" width="0.25" style="29" customWidth="1"/>
    <col min="16162" max="16162" width="5.625" style="29" customWidth="1"/>
    <col min="16163" max="16163" width="0" style="29" hidden="1" customWidth="1"/>
    <col min="16164" max="16164" width="0.125" style="29" customWidth="1"/>
    <col min="16165" max="16167" width="0" style="29" hidden="1" customWidth="1"/>
    <col min="16168" max="16384" width="9" style="29"/>
  </cols>
  <sheetData>
    <row r="1" spans="1:38" ht="0.95" customHeight="1" x14ac:dyDescent="0.25"/>
    <row r="2" spans="1:38" ht="14.45" customHeight="1" x14ac:dyDescent="0.25"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38" ht="3" customHeight="1" x14ac:dyDescent="0.25"/>
    <row r="4" spans="1:38" ht="4.1500000000000004" customHeight="1" x14ac:dyDescent="0.25">
      <c r="E4" s="33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38" ht="14.45" customHeight="1" x14ac:dyDescent="0.25"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B5" s="34"/>
      <c r="AC5" s="31"/>
      <c r="AD5" s="31"/>
      <c r="AE5" s="31"/>
      <c r="AF5" s="31"/>
      <c r="AG5" s="31"/>
      <c r="AH5" s="31"/>
      <c r="AI5" s="31"/>
      <c r="AJ5" s="31"/>
      <c r="AK5" s="31"/>
      <c r="AL5" s="31"/>
    </row>
    <row r="6" spans="1:38" ht="15.75" hidden="1" customHeight="1" x14ac:dyDescent="0.25"/>
    <row r="7" spans="1:38" ht="4.3499999999999996" customHeight="1" thickBot="1" x14ac:dyDescent="0.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1:38" ht="3.6" customHeight="1" thickTop="1" x14ac:dyDescent="0.25"/>
    <row r="9" spans="1:38" ht="21.6" customHeight="1" x14ac:dyDescent="0.25">
      <c r="C9" s="35"/>
      <c r="D9" s="31"/>
      <c r="E9" s="31"/>
      <c r="F9" s="31"/>
      <c r="G9" s="31"/>
      <c r="H9" s="30"/>
      <c r="I9" s="31"/>
      <c r="J9" s="31"/>
      <c r="K9" s="31"/>
      <c r="L9" s="36"/>
      <c r="M9" s="31"/>
      <c r="N9" s="30"/>
      <c r="O9" s="31"/>
      <c r="P9" s="31"/>
      <c r="Q9" s="31"/>
      <c r="R9" s="31"/>
      <c r="S9" s="31"/>
      <c r="T9" s="36"/>
      <c r="U9" s="31"/>
      <c r="V9" s="31"/>
      <c r="W9" s="31"/>
      <c r="X9" s="31"/>
      <c r="Y9" s="31"/>
      <c r="Z9" s="31"/>
      <c r="AA9" s="31"/>
      <c r="AB9" s="31"/>
      <c r="AC9" s="31"/>
      <c r="AD9" s="37"/>
      <c r="AE9" s="31"/>
      <c r="AF9" s="31"/>
      <c r="AG9" s="31"/>
      <c r="AH9" s="31"/>
      <c r="AI9" s="31"/>
      <c r="AJ9" s="31"/>
    </row>
    <row r="10" spans="1:38" ht="17.850000000000001" customHeight="1" x14ac:dyDescent="0.25">
      <c r="C10" s="35"/>
      <c r="D10" s="31"/>
      <c r="E10" s="31"/>
      <c r="F10" s="31"/>
      <c r="G10" s="31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31"/>
      <c r="W10" s="31"/>
      <c r="X10" s="46"/>
      <c r="Y10" s="31"/>
      <c r="Z10" s="62"/>
      <c r="AA10" s="31"/>
      <c r="AB10" s="31"/>
      <c r="AC10" s="31"/>
      <c r="AD10" s="31"/>
      <c r="AE10" s="31"/>
      <c r="AF10" s="62"/>
      <c r="AG10" s="31"/>
      <c r="AH10" s="31"/>
      <c r="AI10" s="31"/>
      <c r="AJ10" s="31"/>
    </row>
    <row r="11" spans="1:38" ht="18" customHeight="1" x14ac:dyDescent="0.25">
      <c r="C11" s="39"/>
      <c r="D11" s="31"/>
      <c r="E11" s="31"/>
      <c r="F11" s="31"/>
      <c r="G11" s="31"/>
      <c r="H11" s="42"/>
      <c r="I11" s="31"/>
      <c r="J11" s="42"/>
      <c r="K11" s="31"/>
      <c r="L11" s="39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8"/>
      <c r="AA11" s="31"/>
      <c r="AB11" s="31"/>
      <c r="AC11" s="31"/>
      <c r="AD11" s="31"/>
      <c r="AE11" s="31"/>
      <c r="AF11" s="38"/>
      <c r="AG11" s="31"/>
      <c r="AH11" s="31"/>
      <c r="AI11" s="31"/>
      <c r="AJ11" s="31"/>
    </row>
    <row r="12" spans="1:38" ht="18" customHeight="1" x14ac:dyDescent="0.25">
      <c r="C12" s="39"/>
      <c r="D12" s="31"/>
      <c r="E12" s="31"/>
      <c r="F12" s="31"/>
      <c r="G12" s="31"/>
      <c r="H12" s="40"/>
      <c r="I12" s="31"/>
      <c r="J12" s="40"/>
      <c r="K12" s="31"/>
      <c r="L12" s="40"/>
      <c r="M12" s="31"/>
      <c r="N12" s="40"/>
      <c r="O12" s="31"/>
      <c r="P12" s="39"/>
      <c r="Q12" s="31"/>
      <c r="R12" s="41"/>
      <c r="S12" s="31"/>
      <c r="T12" s="41"/>
      <c r="U12" s="31"/>
      <c r="V12" s="31"/>
      <c r="W12" s="31"/>
      <c r="X12" s="39"/>
      <c r="Y12" s="31"/>
      <c r="Z12" s="38"/>
      <c r="AA12" s="31"/>
      <c r="AB12" s="31"/>
      <c r="AC12" s="31"/>
      <c r="AD12" s="31"/>
      <c r="AE12" s="31"/>
      <c r="AF12" s="38"/>
      <c r="AG12" s="31"/>
      <c r="AH12" s="31"/>
      <c r="AI12" s="31"/>
      <c r="AJ12" s="31"/>
    </row>
    <row r="13" spans="1:38" ht="18" customHeight="1" thickBot="1" x14ac:dyDescent="0.3">
      <c r="C13" s="39"/>
      <c r="D13" s="31"/>
      <c r="E13" s="31"/>
      <c r="F13" s="31"/>
      <c r="G13" s="31"/>
      <c r="H13" s="40"/>
      <c r="I13" s="31"/>
      <c r="J13" s="40"/>
      <c r="K13" s="31"/>
      <c r="L13" s="39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8"/>
      <c r="AA13" s="31"/>
      <c r="AB13" s="31"/>
      <c r="AC13" s="31"/>
      <c r="AD13" s="31"/>
      <c r="AE13" s="31"/>
      <c r="AF13" s="38"/>
      <c r="AG13" s="31"/>
      <c r="AH13" s="31"/>
      <c r="AI13" s="31"/>
      <c r="AJ13" s="31"/>
    </row>
    <row r="14" spans="1:38" ht="18" customHeight="1" x14ac:dyDescent="0.25">
      <c r="C14" s="52"/>
      <c r="D14" s="48"/>
      <c r="E14" s="48"/>
      <c r="F14" s="48"/>
      <c r="G14" s="48"/>
      <c r="H14" s="53"/>
      <c r="I14" s="48"/>
      <c r="J14" s="53"/>
      <c r="K14" s="48"/>
      <c r="L14" s="53"/>
      <c r="M14" s="48"/>
      <c r="N14" s="53"/>
      <c r="O14" s="48"/>
      <c r="P14" s="52"/>
      <c r="Q14" s="48"/>
      <c r="R14" s="47"/>
      <c r="S14" s="48"/>
      <c r="T14" s="47"/>
      <c r="U14" s="48"/>
      <c r="V14" s="48"/>
      <c r="W14" s="48"/>
      <c r="X14" s="49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</row>
    <row r="15" spans="1:38" ht="18" customHeight="1" thickBot="1" x14ac:dyDescent="0.3">
      <c r="C15" s="50"/>
      <c r="D15" s="44"/>
      <c r="E15" s="44"/>
      <c r="F15" s="44"/>
      <c r="G15" s="44"/>
      <c r="H15" s="51"/>
      <c r="I15" s="44"/>
      <c r="J15" s="51"/>
      <c r="K15" s="44"/>
      <c r="L15" s="51"/>
      <c r="M15" s="44"/>
      <c r="N15" s="51"/>
      <c r="O15" s="44"/>
      <c r="P15" s="50"/>
      <c r="Q15" s="44"/>
      <c r="R15" s="43"/>
      <c r="S15" s="44"/>
      <c r="T15" s="43"/>
      <c r="U15" s="44"/>
      <c r="V15" s="44"/>
      <c r="W15" s="44"/>
      <c r="X15" s="45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</row>
    <row r="16" spans="1:38" ht="18" customHeight="1" x14ac:dyDescent="0.25">
      <c r="C16" s="30"/>
      <c r="D16" s="31"/>
      <c r="E16" s="31"/>
      <c r="F16" s="31"/>
      <c r="G16" s="31"/>
      <c r="H16" s="30"/>
      <c r="I16" s="31"/>
      <c r="J16" s="30"/>
      <c r="K16" s="31"/>
      <c r="L16" s="30"/>
      <c r="M16" s="31"/>
      <c r="N16" s="31"/>
      <c r="O16" s="31"/>
      <c r="P16" s="46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</row>
    <row r="17" spans="3:36" ht="18" customHeight="1" thickBot="1" x14ac:dyDescent="0.3">
      <c r="C17" s="43"/>
      <c r="D17" s="44"/>
      <c r="E17" s="44"/>
      <c r="F17" s="44"/>
      <c r="G17" s="44"/>
      <c r="H17" s="43"/>
      <c r="I17" s="44"/>
      <c r="J17" s="55"/>
      <c r="K17" s="44"/>
      <c r="L17" s="51"/>
      <c r="M17" s="44"/>
      <c r="N17" s="44"/>
      <c r="O17" s="44"/>
      <c r="P17" s="56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</row>
    <row r="18" spans="3:36" ht="18" customHeight="1" x14ac:dyDescent="0.25">
      <c r="C18" s="57"/>
      <c r="D18" s="31"/>
      <c r="E18" s="31"/>
      <c r="F18" s="31"/>
      <c r="G18" s="31"/>
      <c r="H18" s="30"/>
      <c r="I18" s="31"/>
      <c r="J18" s="30"/>
      <c r="K18" s="31"/>
      <c r="L18" s="30"/>
      <c r="M18" s="31"/>
      <c r="N18" s="30"/>
      <c r="O18" s="31"/>
      <c r="P18" s="46"/>
      <c r="Q18" s="31"/>
      <c r="R18" s="54"/>
      <c r="S18" s="31"/>
      <c r="T18" s="31"/>
      <c r="U18" s="31"/>
      <c r="V18" s="30"/>
      <c r="W18" s="31"/>
      <c r="X18" s="31"/>
      <c r="Y18" s="31"/>
      <c r="Z18" s="30"/>
      <c r="AA18" s="31"/>
      <c r="AB18" s="31"/>
      <c r="AC18" s="31"/>
      <c r="AD18" s="31"/>
      <c r="AE18" s="31"/>
      <c r="AF18" s="31"/>
      <c r="AG18" s="31"/>
      <c r="AH18" s="30"/>
      <c r="AI18" s="31"/>
      <c r="AJ18" s="31"/>
    </row>
    <row r="19" spans="3:36" ht="18" customHeight="1" x14ac:dyDescent="0.25">
      <c r="C19" s="39"/>
      <c r="D19" s="31"/>
      <c r="E19" s="31"/>
      <c r="F19" s="31"/>
      <c r="G19" s="31"/>
      <c r="H19" s="40"/>
      <c r="I19" s="31"/>
      <c r="J19" s="40"/>
      <c r="K19" s="31"/>
      <c r="L19" s="40"/>
      <c r="M19" s="31"/>
      <c r="N19" s="40"/>
      <c r="O19" s="31"/>
      <c r="P19" s="46"/>
      <c r="Q19" s="31"/>
      <c r="R19" s="58"/>
      <c r="S19" s="31"/>
      <c r="T19" s="31"/>
      <c r="U19" s="31"/>
      <c r="V19" s="41"/>
      <c r="W19" s="31"/>
      <c r="X19" s="31"/>
      <c r="Y19" s="31"/>
      <c r="Z19" s="40"/>
      <c r="AA19" s="31"/>
      <c r="AB19" s="31"/>
      <c r="AC19" s="31"/>
      <c r="AD19" s="31"/>
      <c r="AE19" s="31"/>
      <c r="AF19" s="31"/>
      <c r="AG19" s="31"/>
      <c r="AH19" s="59"/>
      <c r="AI19" s="31"/>
      <c r="AJ19" s="31"/>
    </row>
    <row r="20" spans="3:36" ht="18" customHeight="1" x14ac:dyDescent="0.25">
      <c r="C20" s="39"/>
      <c r="D20" s="31"/>
      <c r="E20" s="31"/>
      <c r="F20" s="31"/>
      <c r="G20" s="31"/>
      <c r="H20" s="40"/>
      <c r="I20" s="31"/>
      <c r="J20" s="40"/>
      <c r="K20" s="31"/>
      <c r="L20" s="40"/>
      <c r="M20" s="31"/>
      <c r="N20" s="40"/>
      <c r="O20" s="31"/>
      <c r="P20" s="39"/>
      <c r="Q20" s="31"/>
      <c r="R20" s="58"/>
      <c r="S20" s="31"/>
      <c r="T20" s="31"/>
      <c r="U20" s="31"/>
      <c r="V20" s="41"/>
      <c r="W20" s="31"/>
      <c r="X20" s="31"/>
      <c r="Y20" s="31"/>
      <c r="Z20" s="40"/>
      <c r="AA20" s="31"/>
      <c r="AB20" s="31"/>
      <c r="AC20" s="31"/>
      <c r="AD20" s="31"/>
      <c r="AE20" s="31"/>
      <c r="AF20" s="31"/>
      <c r="AG20" s="31"/>
      <c r="AH20" s="59"/>
      <c r="AI20" s="31"/>
      <c r="AJ20" s="31"/>
    </row>
    <row r="21" spans="3:36" ht="17.850000000000001" customHeight="1" x14ac:dyDescent="0.25">
      <c r="C21" s="39"/>
      <c r="D21" s="31"/>
      <c r="E21" s="31"/>
      <c r="F21" s="31"/>
      <c r="G21" s="31"/>
      <c r="H21" s="40"/>
      <c r="I21" s="31"/>
      <c r="J21" s="40"/>
      <c r="K21" s="31"/>
      <c r="L21" s="39"/>
      <c r="M21" s="31"/>
      <c r="N21" s="31"/>
      <c r="O21" s="31"/>
      <c r="P21" s="31"/>
      <c r="Q21" s="31"/>
      <c r="R21" s="58"/>
      <c r="S21" s="31"/>
      <c r="T21" s="31"/>
      <c r="U21" s="31"/>
      <c r="V21" s="41"/>
      <c r="W21" s="31"/>
      <c r="X21" s="31"/>
      <c r="Y21" s="31"/>
      <c r="Z21" s="40"/>
      <c r="AA21" s="31"/>
      <c r="AB21" s="31"/>
      <c r="AC21" s="31"/>
      <c r="AD21" s="31"/>
      <c r="AE21" s="31"/>
      <c r="AF21" s="31"/>
      <c r="AG21" s="31"/>
      <c r="AH21" s="59"/>
      <c r="AI21" s="31"/>
      <c r="AJ21" s="31"/>
    </row>
    <row r="22" spans="3:36" ht="18" customHeight="1" x14ac:dyDescent="0.25">
      <c r="C22" s="39"/>
      <c r="D22" s="31"/>
      <c r="E22" s="31"/>
      <c r="F22" s="31"/>
      <c r="G22" s="31"/>
      <c r="H22" s="40"/>
      <c r="I22" s="31"/>
      <c r="J22" s="40"/>
      <c r="K22" s="31"/>
      <c r="L22" s="39"/>
      <c r="M22" s="31"/>
      <c r="N22" s="31"/>
      <c r="O22" s="31"/>
      <c r="P22" s="31"/>
      <c r="Q22" s="31"/>
      <c r="R22" s="58"/>
      <c r="S22" s="31"/>
      <c r="T22" s="31"/>
      <c r="U22" s="31"/>
      <c r="V22" s="41"/>
      <c r="W22" s="31"/>
      <c r="X22" s="31"/>
      <c r="Y22" s="31"/>
      <c r="Z22" s="40"/>
      <c r="AA22" s="31"/>
      <c r="AB22" s="31"/>
      <c r="AC22" s="31"/>
      <c r="AD22" s="31"/>
      <c r="AE22" s="31"/>
      <c r="AF22" s="31"/>
      <c r="AG22" s="31"/>
      <c r="AH22" s="59"/>
      <c r="AI22" s="31"/>
      <c r="AJ22" s="31"/>
    </row>
    <row r="23" spans="3:36" ht="18" customHeight="1" x14ac:dyDescent="0.25">
      <c r="C23" s="39"/>
      <c r="D23" s="31"/>
      <c r="E23" s="31"/>
      <c r="F23" s="31"/>
      <c r="G23" s="31"/>
      <c r="H23" s="40"/>
      <c r="I23" s="31"/>
      <c r="J23" s="40"/>
      <c r="K23" s="31"/>
      <c r="L23" s="40"/>
      <c r="M23" s="31"/>
      <c r="N23" s="40"/>
      <c r="O23" s="31"/>
      <c r="P23" s="39"/>
      <c r="Q23" s="31"/>
      <c r="R23" s="58"/>
      <c r="S23" s="31"/>
      <c r="T23" s="31"/>
      <c r="U23" s="31"/>
      <c r="V23" s="41"/>
      <c r="W23" s="31"/>
      <c r="X23" s="31"/>
      <c r="Y23" s="31"/>
      <c r="Z23" s="40"/>
      <c r="AA23" s="31"/>
      <c r="AB23" s="31"/>
      <c r="AC23" s="31"/>
      <c r="AD23" s="31"/>
      <c r="AE23" s="31"/>
      <c r="AF23" s="31"/>
      <c r="AG23" s="31"/>
      <c r="AH23" s="59"/>
      <c r="AI23" s="31"/>
      <c r="AJ23" s="31"/>
    </row>
    <row r="24" spans="3:36" ht="18" customHeight="1" x14ac:dyDescent="0.25">
      <c r="C24" s="39"/>
      <c r="D24" s="31"/>
      <c r="E24" s="31"/>
      <c r="F24" s="31"/>
      <c r="G24" s="31"/>
      <c r="H24" s="40"/>
      <c r="I24" s="31"/>
      <c r="J24" s="40"/>
      <c r="K24" s="31"/>
      <c r="L24" s="40"/>
      <c r="M24" s="31"/>
      <c r="N24" s="40"/>
      <c r="O24" s="31"/>
      <c r="P24" s="39"/>
      <c r="Q24" s="31"/>
      <c r="R24" s="58"/>
      <c r="S24" s="31"/>
      <c r="T24" s="31"/>
      <c r="U24" s="31"/>
      <c r="V24" s="41"/>
      <c r="W24" s="31"/>
      <c r="X24" s="31"/>
      <c r="Y24" s="31"/>
      <c r="Z24" s="40"/>
      <c r="AA24" s="31"/>
      <c r="AB24" s="31"/>
      <c r="AC24" s="31"/>
      <c r="AD24" s="31"/>
      <c r="AE24" s="31"/>
      <c r="AF24" s="31"/>
      <c r="AG24" s="31"/>
      <c r="AH24" s="59"/>
      <c r="AI24" s="31"/>
      <c r="AJ24" s="31"/>
    </row>
    <row r="25" spans="3:36" ht="17.850000000000001" customHeight="1" x14ac:dyDescent="0.25">
      <c r="C25" s="39"/>
      <c r="D25" s="31"/>
      <c r="E25" s="31"/>
      <c r="F25" s="31"/>
      <c r="G25" s="31"/>
      <c r="H25" s="40"/>
      <c r="I25" s="31"/>
      <c r="J25" s="40"/>
      <c r="K25" s="31"/>
      <c r="L25" s="40"/>
      <c r="M25" s="31"/>
      <c r="N25" s="40"/>
      <c r="O25" s="31"/>
      <c r="P25" s="39"/>
      <c r="Q25" s="31"/>
      <c r="R25" s="58"/>
      <c r="S25" s="31"/>
      <c r="T25" s="31"/>
      <c r="U25" s="31"/>
      <c r="V25" s="41"/>
      <c r="W25" s="31"/>
      <c r="X25" s="31"/>
      <c r="Y25" s="31"/>
      <c r="Z25" s="40"/>
      <c r="AA25" s="31"/>
      <c r="AB25" s="31"/>
      <c r="AC25" s="31"/>
      <c r="AD25" s="31"/>
      <c r="AE25" s="31"/>
      <c r="AF25" s="31"/>
      <c r="AG25" s="31"/>
      <c r="AH25" s="59"/>
      <c r="AI25" s="31"/>
      <c r="AJ25" s="31"/>
    </row>
    <row r="26" spans="3:36" ht="18" customHeight="1" x14ac:dyDescent="0.25">
      <c r="C26" s="39"/>
      <c r="D26" s="31"/>
      <c r="E26" s="31"/>
      <c r="F26" s="31"/>
      <c r="G26" s="31"/>
      <c r="H26" s="40"/>
      <c r="I26" s="31"/>
      <c r="J26" s="40"/>
      <c r="K26" s="31"/>
      <c r="L26" s="40"/>
      <c r="M26" s="31"/>
      <c r="N26" s="40"/>
      <c r="O26" s="31"/>
      <c r="P26" s="39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</row>
    <row r="27" spans="3:36" ht="17.850000000000001" customHeight="1" x14ac:dyDescent="0.25">
      <c r="C27" s="39"/>
      <c r="D27" s="31"/>
      <c r="E27" s="31"/>
      <c r="F27" s="31"/>
      <c r="G27" s="31"/>
      <c r="H27" s="40"/>
      <c r="I27" s="31"/>
      <c r="J27" s="40"/>
      <c r="K27" s="31"/>
      <c r="L27" s="40"/>
      <c r="M27" s="31"/>
      <c r="N27" s="40"/>
      <c r="O27" s="31"/>
      <c r="P27" s="39"/>
      <c r="Q27" s="31"/>
      <c r="R27" s="54"/>
      <c r="S27" s="31"/>
      <c r="T27" s="31"/>
      <c r="U27" s="31"/>
      <c r="V27" s="30"/>
      <c r="W27" s="31"/>
      <c r="X27" s="31"/>
      <c r="Y27" s="31"/>
      <c r="Z27" s="30"/>
      <c r="AA27" s="31"/>
      <c r="AB27" s="31"/>
      <c r="AC27" s="31"/>
      <c r="AD27" s="31"/>
      <c r="AE27" s="31"/>
      <c r="AF27" s="31"/>
      <c r="AG27" s="31"/>
      <c r="AH27" s="30"/>
      <c r="AI27" s="31"/>
      <c r="AJ27" s="31"/>
    </row>
    <row r="28" spans="3:36" ht="18" customHeight="1" x14ac:dyDescent="0.25">
      <c r="C28" s="39"/>
      <c r="D28" s="31"/>
      <c r="E28" s="31"/>
      <c r="F28" s="31"/>
      <c r="G28" s="31"/>
      <c r="H28" s="40"/>
      <c r="I28" s="31"/>
      <c r="J28" s="40"/>
      <c r="K28" s="31"/>
      <c r="L28" s="40"/>
      <c r="M28" s="31"/>
      <c r="N28" s="40"/>
      <c r="O28" s="31"/>
      <c r="P28" s="39"/>
      <c r="Q28" s="31"/>
      <c r="R28" s="58"/>
      <c r="S28" s="31"/>
      <c r="T28" s="31"/>
      <c r="U28" s="31"/>
      <c r="V28" s="60"/>
      <c r="W28" s="31"/>
      <c r="X28" s="31"/>
      <c r="Y28" s="31"/>
      <c r="Z28" s="40"/>
      <c r="AA28" s="31"/>
      <c r="AB28" s="31"/>
      <c r="AC28" s="31"/>
      <c r="AD28" s="31"/>
      <c r="AE28" s="31"/>
      <c r="AF28" s="31"/>
      <c r="AG28" s="31"/>
      <c r="AH28" s="59"/>
      <c r="AI28" s="31"/>
      <c r="AJ28" s="31"/>
    </row>
    <row r="29" spans="3:36" ht="18" customHeight="1" x14ac:dyDescent="0.25">
      <c r="C29" s="39"/>
      <c r="D29" s="31"/>
      <c r="E29" s="31"/>
      <c r="F29" s="31"/>
      <c r="G29" s="31"/>
      <c r="H29" s="40"/>
      <c r="I29" s="31"/>
      <c r="J29" s="40"/>
      <c r="K29" s="31"/>
      <c r="L29" s="40"/>
      <c r="M29" s="31"/>
      <c r="N29" s="40"/>
      <c r="O29" s="31"/>
      <c r="P29" s="39"/>
      <c r="Q29" s="31"/>
      <c r="R29" s="58"/>
      <c r="S29" s="31"/>
      <c r="T29" s="31"/>
      <c r="U29" s="31"/>
      <c r="V29" s="41"/>
      <c r="W29" s="31"/>
      <c r="X29" s="31"/>
      <c r="Y29" s="31"/>
      <c r="Z29" s="40"/>
      <c r="AA29" s="31"/>
      <c r="AB29" s="31"/>
      <c r="AC29" s="31"/>
      <c r="AD29" s="31"/>
      <c r="AE29" s="31"/>
      <c r="AF29" s="31"/>
      <c r="AG29" s="31"/>
      <c r="AH29" s="59"/>
      <c r="AI29" s="31"/>
      <c r="AJ29" s="31"/>
    </row>
    <row r="30" spans="3:36" ht="18" customHeight="1" x14ac:dyDescent="0.25">
      <c r="C30" s="39"/>
      <c r="D30" s="31"/>
      <c r="E30" s="31"/>
      <c r="F30" s="31"/>
      <c r="G30" s="31"/>
      <c r="H30" s="40"/>
      <c r="I30" s="31"/>
      <c r="J30" s="40"/>
      <c r="K30" s="31"/>
      <c r="L30" s="40"/>
      <c r="M30" s="31"/>
      <c r="N30" s="40"/>
      <c r="O30" s="31"/>
      <c r="P30" s="39"/>
      <c r="Q30" s="31"/>
      <c r="R30" s="58"/>
      <c r="S30" s="31"/>
      <c r="T30" s="31"/>
      <c r="U30" s="31"/>
      <c r="V30" s="41"/>
      <c r="W30" s="31"/>
      <c r="X30" s="31"/>
      <c r="Y30" s="31"/>
      <c r="Z30" s="40"/>
      <c r="AA30" s="31"/>
      <c r="AB30" s="31"/>
      <c r="AC30" s="31"/>
      <c r="AD30" s="31"/>
      <c r="AE30" s="31"/>
      <c r="AF30" s="31"/>
      <c r="AG30" s="31"/>
      <c r="AH30" s="59"/>
      <c r="AI30" s="31"/>
      <c r="AJ30" s="31"/>
    </row>
    <row r="31" spans="3:36" ht="18" customHeight="1" x14ac:dyDescent="0.25">
      <c r="C31" s="39"/>
      <c r="D31" s="31"/>
      <c r="E31" s="31"/>
      <c r="F31" s="31"/>
      <c r="G31" s="31"/>
      <c r="H31" s="40"/>
      <c r="I31" s="31"/>
      <c r="J31" s="40"/>
      <c r="K31" s="31"/>
      <c r="L31" s="40"/>
      <c r="M31" s="31"/>
      <c r="N31" s="40"/>
      <c r="O31" s="31"/>
      <c r="P31" s="39"/>
      <c r="Q31" s="31"/>
      <c r="R31" s="58"/>
      <c r="S31" s="31"/>
      <c r="T31" s="31"/>
      <c r="U31" s="31"/>
      <c r="V31" s="41"/>
      <c r="W31" s="31"/>
      <c r="X31" s="31"/>
      <c r="Y31" s="31"/>
      <c r="Z31" s="40"/>
      <c r="AA31" s="31"/>
      <c r="AB31" s="31"/>
      <c r="AC31" s="31"/>
      <c r="AD31" s="31"/>
      <c r="AE31" s="31"/>
      <c r="AF31" s="31"/>
      <c r="AG31" s="31"/>
      <c r="AH31" s="59"/>
      <c r="AI31" s="31"/>
      <c r="AJ31" s="31"/>
    </row>
    <row r="32" spans="3:36" ht="17.850000000000001" customHeight="1" x14ac:dyDescent="0.25">
      <c r="C32" s="39"/>
      <c r="D32" s="31"/>
      <c r="E32" s="31"/>
      <c r="F32" s="31"/>
      <c r="G32" s="31"/>
      <c r="H32" s="40"/>
      <c r="I32" s="31"/>
      <c r="J32" s="40"/>
      <c r="K32" s="31"/>
      <c r="L32" s="40"/>
      <c r="M32" s="31"/>
      <c r="N32" s="40"/>
      <c r="O32" s="31"/>
      <c r="P32" s="39"/>
      <c r="Q32" s="31"/>
      <c r="R32" s="58"/>
      <c r="S32" s="31"/>
      <c r="T32" s="31"/>
      <c r="U32" s="31"/>
      <c r="V32" s="41"/>
      <c r="W32" s="31"/>
      <c r="X32" s="31"/>
      <c r="Y32" s="31"/>
      <c r="Z32" s="40"/>
      <c r="AA32" s="31"/>
      <c r="AB32" s="31"/>
      <c r="AC32" s="31"/>
      <c r="AD32" s="31"/>
      <c r="AE32" s="31"/>
      <c r="AF32" s="31"/>
      <c r="AG32" s="31"/>
      <c r="AH32" s="59"/>
      <c r="AI32" s="31"/>
      <c r="AJ32" s="31"/>
    </row>
    <row r="33" spans="2:36" ht="18" customHeight="1" x14ac:dyDescent="0.25">
      <c r="C33" s="39"/>
      <c r="D33" s="31"/>
      <c r="E33" s="31"/>
      <c r="F33" s="31"/>
      <c r="G33" s="31"/>
      <c r="H33" s="40"/>
      <c r="I33" s="31"/>
      <c r="J33" s="40"/>
      <c r="K33" s="31"/>
      <c r="L33" s="40"/>
      <c r="M33" s="31"/>
      <c r="N33" s="40"/>
      <c r="O33" s="31"/>
      <c r="P33" s="39"/>
      <c r="Q33" s="31"/>
      <c r="R33" s="58"/>
      <c r="S33" s="31"/>
      <c r="T33" s="31"/>
      <c r="U33" s="31"/>
      <c r="V33" s="41"/>
      <c r="W33" s="31"/>
      <c r="X33" s="31"/>
      <c r="Y33" s="31"/>
      <c r="Z33" s="40"/>
      <c r="AA33" s="31"/>
      <c r="AB33" s="31"/>
      <c r="AC33" s="31"/>
      <c r="AD33" s="31"/>
      <c r="AE33" s="31"/>
      <c r="AF33" s="31"/>
      <c r="AG33" s="31"/>
      <c r="AH33" s="59"/>
      <c r="AI33" s="31"/>
      <c r="AJ33" s="31"/>
    </row>
    <row r="34" spans="2:36" ht="17.850000000000001" customHeight="1" x14ac:dyDescent="0.25">
      <c r="C34" s="39"/>
      <c r="D34" s="31"/>
      <c r="E34" s="31"/>
      <c r="F34" s="31"/>
      <c r="G34" s="31"/>
      <c r="H34" s="40"/>
      <c r="I34" s="31"/>
      <c r="J34" s="40"/>
      <c r="K34" s="31"/>
      <c r="L34" s="40"/>
      <c r="M34" s="31"/>
      <c r="N34" s="40"/>
      <c r="O34" s="31"/>
      <c r="P34" s="39"/>
      <c r="Q34" s="31"/>
      <c r="R34" s="58"/>
      <c r="S34" s="31"/>
      <c r="T34" s="31"/>
      <c r="U34" s="31"/>
      <c r="V34" s="39"/>
      <c r="W34" s="31"/>
      <c r="X34" s="31"/>
      <c r="Y34" s="31"/>
      <c r="Z34" s="39"/>
      <c r="AA34" s="31"/>
      <c r="AB34" s="31"/>
      <c r="AC34" s="31"/>
      <c r="AD34" s="31"/>
      <c r="AE34" s="31"/>
      <c r="AF34" s="31"/>
      <c r="AG34" s="31"/>
      <c r="AH34" s="39"/>
      <c r="AI34" s="31"/>
      <c r="AJ34" s="31"/>
    </row>
    <row r="35" spans="2:36" ht="18" customHeight="1" x14ac:dyDescent="0.25">
      <c r="C35" s="39"/>
      <c r="D35" s="31"/>
      <c r="E35" s="31"/>
      <c r="F35" s="31"/>
      <c r="G35" s="31"/>
      <c r="H35" s="40"/>
      <c r="I35" s="31"/>
      <c r="J35" s="40"/>
      <c r="K35" s="31"/>
      <c r="L35" s="39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2:36" ht="1.7" customHeight="1" x14ac:dyDescent="0.25"/>
    <row r="37" spans="2:36" ht="18" customHeight="1" x14ac:dyDescent="0.25">
      <c r="B37" s="35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</row>
    <row r="38" spans="2:36" ht="18" customHeight="1" x14ac:dyDescent="0.25">
      <c r="B38" s="35"/>
      <c r="C38" s="31"/>
      <c r="D38" s="31"/>
      <c r="E38" s="31"/>
      <c r="F38" s="31"/>
      <c r="G38" s="30"/>
      <c r="H38" s="31"/>
      <c r="I38" s="31"/>
      <c r="J38" s="31"/>
      <c r="K38" s="36"/>
      <c r="L38" s="31"/>
      <c r="M38" s="30"/>
      <c r="N38" s="31"/>
      <c r="O38" s="31"/>
      <c r="P38" s="31"/>
      <c r="Q38" s="31"/>
      <c r="R38" s="31"/>
      <c r="S38" s="36"/>
      <c r="T38" s="31"/>
      <c r="U38" s="31"/>
      <c r="V38" s="31"/>
      <c r="W38" s="31"/>
      <c r="X38" s="31"/>
      <c r="Y38" s="31"/>
      <c r="Z38" s="31"/>
      <c r="AA38" s="31"/>
      <c r="AB38" s="31"/>
      <c r="AC38" s="61"/>
      <c r="AD38" s="31"/>
      <c r="AE38" s="31"/>
      <c r="AF38" s="31"/>
      <c r="AG38" s="31"/>
      <c r="AH38" s="31"/>
    </row>
    <row r="39" spans="2:36" ht="18" customHeight="1" x14ac:dyDescent="0.25">
      <c r="B39" s="35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spans="2:36" ht="18" customHeight="1" x14ac:dyDescent="0.25">
      <c r="B40" s="35"/>
      <c r="C40" s="31"/>
      <c r="D40" s="31"/>
      <c r="E40" s="31"/>
      <c r="F40" s="31"/>
      <c r="G40" s="30"/>
      <c r="H40" s="31"/>
      <c r="I40" s="30"/>
      <c r="J40" s="31"/>
      <c r="K40" s="30"/>
      <c r="L40" s="31"/>
      <c r="M40" s="30"/>
      <c r="N40" s="31"/>
      <c r="O40" s="30"/>
      <c r="P40" s="31"/>
      <c r="Q40" s="30"/>
      <c r="R40" s="31"/>
      <c r="S40" s="30"/>
      <c r="T40" s="31"/>
      <c r="U40" s="31"/>
      <c r="V40" s="31"/>
      <c r="W40" s="46"/>
      <c r="X40" s="31"/>
      <c r="Y40" s="62"/>
      <c r="Z40" s="31"/>
      <c r="AA40" s="31"/>
      <c r="AB40" s="31"/>
      <c r="AC40" s="31"/>
      <c r="AD40" s="31"/>
      <c r="AE40" s="62"/>
      <c r="AF40" s="31"/>
      <c r="AG40" s="31"/>
      <c r="AH40" s="31"/>
    </row>
    <row r="41" spans="2:36" ht="18" customHeight="1" x14ac:dyDescent="0.25">
      <c r="B41" s="39"/>
      <c r="C41" s="31"/>
      <c r="D41" s="31"/>
      <c r="E41" s="31"/>
      <c r="F41" s="31"/>
      <c r="G41" s="42"/>
      <c r="H41" s="31"/>
      <c r="I41" s="42"/>
      <c r="J41" s="31"/>
      <c r="K41" s="39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8"/>
      <c r="Z41" s="31"/>
      <c r="AA41" s="31"/>
      <c r="AB41" s="31"/>
      <c r="AC41" s="31"/>
      <c r="AD41" s="31"/>
      <c r="AE41" s="38"/>
      <c r="AF41" s="31"/>
      <c r="AG41" s="31"/>
      <c r="AH41" s="31"/>
    </row>
    <row r="42" spans="2:36" ht="18" customHeight="1" x14ac:dyDescent="0.25">
      <c r="B42" s="39"/>
      <c r="C42" s="31"/>
      <c r="D42" s="31"/>
      <c r="E42" s="31"/>
      <c r="F42" s="31"/>
      <c r="G42" s="40"/>
      <c r="H42" s="31"/>
      <c r="I42" s="40"/>
      <c r="J42" s="31"/>
      <c r="K42" s="40"/>
      <c r="L42" s="31"/>
      <c r="M42" s="40"/>
      <c r="N42" s="31"/>
      <c r="O42" s="39"/>
      <c r="P42" s="31"/>
      <c r="Q42" s="41"/>
      <c r="R42" s="31"/>
      <c r="S42" s="41"/>
      <c r="T42" s="31"/>
      <c r="U42" s="31"/>
      <c r="V42" s="31"/>
      <c r="W42" s="39"/>
      <c r="X42" s="31"/>
      <c r="Y42" s="38"/>
      <c r="Z42" s="31"/>
      <c r="AA42" s="31"/>
      <c r="AB42" s="31"/>
      <c r="AC42" s="31"/>
      <c r="AD42" s="31"/>
      <c r="AE42" s="38"/>
      <c r="AF42" s="31"/>
      <c r="AG42" s="31"/>
      <c r="AH42" s="31"/>
    </row>
    <row r="43" spans="2:36" ht="18" customHeight="1" thickBot="1" x14ac:dyDescent="0.3">
      <c r="B43" s="39"/>
      <c r="C43" s="31"/>
      <c r="D43" s="31"/>
      <c r="E43" s="31"/>
      <c r="F43" s="31"/>
      <c r="G43" s="40"/>
      <c r="H43" s="31"/>
      <c r="I43" s="40"/>
      <c r="J43" s="31"/>
      <c r="K43" s="39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8"/>
      <c r="Z43" s="31"/>
      <c r="AA43" s="31"/>
      <c r="AB43" s="31"/>
      <c r="AC43" s="31"/>
      <c r="AD43" s="31"/>
      <c r="AE43" s="38"/>
      <c r="AF43" s="31"/>
      <c r="AG43" s="31"/>
      <c r="AH43" s="31"/>
    </row>
    <row r="44" spans="2:36" ht="18" customHeight="1" x14ac:dyDescent="0.25">
      <c r="B44" s="52"/>
      <c r="C44" s="48"/>
      <c r="D44" s="48"/>
      <c r="E44" s="48"/>
      <c r="F44" s="48"/>
      <c r="G44" s="53"/>
      <c r="H44" s="48"/>
      <c r="I44" s="53"/>
      <c r="J44" s="48"/>
      <c r="K44" s="53"/>
      <c r="L44" s="48"/>
      <c r="M44" s="53"/>
      <c r="N44" s="48"/>
      <c r="O44" s="52"/>
      <c r="P44" s="48"/>
      <c r="Q44" s="47"/>
      <c r="R44" s="48"/>
      <c r="S44" s="47"/>
      <c r="T44" s="48"/>
      <c r="U44" s="48"/>
      <c r="V44" s="48"/>
      <c r="W44" s="49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2:36" ht="22.5" customHeight="1" thickBot="1" x14ac:dyDescent="0.3">
      <c r="B45" s="50"/>
      <c r="C45" s="44"/>
      <c r="D45" s="44"/>
      <c r="E45" s="44"/>
      <c r="F45" s="44"/>
      <c r="G45" s="51"/>
      <c r="H45" s="44"/>
      <c r="I45" s="51"/>
      <c r="J45" s="44"/>
      <c r="K45" s="51"/>
      <c r="L45" s="44"/>
      <c r="M45" s="51"/>
      <c r="N45" s="44"/>
      <c r="O45" s="50"/>
      <c r="P45" s="44"/>
      <c r="Q45" s="43"/>
      <c r="R45" s="44"/>
      <c r="S45" s="43"/>
      <c r="T45" s="44"/>
      <c r="U45" s="44"/>
      <c r="V45" s="44"/>
      <c r="W45" s="45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2:36" ht="18" customHeight="1" outlineLevel="1" x14ac:dyDescent="0.25">
      <c r="B46" s="30"/>
      <c r="C46" s="31"/>
      <c r="D46" s="31"/>
      <c r="E46" s="31"/>
      <c r="F46" s="31"/>
      <c r="G46" s="30"/>
      <c r="H46" s="31"/>
      <c r="I46" s="30"/>
      <c r="J46" s="31"/>
      <c r="K46" s="30"/>
      <c r="L46" s="31"/>
      <c r="M46" s="31"/>
      <c r="N46" s="31"/>
      <c r="O46" s="46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</row>
    <row r="47" spans="2:36" ht="18" customHeight="1" outlineLevel="1" thickBot="1" x14ac:dyDescent="0.3">
      <c r="B47" s="43"/>
      <c r="C47" s="44"/>
      <c r="D47" s="44"/>
      <c r="E47" s="44"/>
      <c r="F47" s="44"/>
      <c r="G47" s="43"/>
      <c r="H47" s="44"/>
      <c r="I47" s="55"/>
      <c r="J47" s="44"/>
      <c r="K47" s="51"/>
      <c r="L47" s="44"/>
      <c r="M47" s="44"/>
      <c r="N47" s="44"/>
      <c r="O47" s="56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2:36" ht="18" customHeight="1" outlineLevel="1" x14ac:dyDescent="0.25">
      <c r="B48" s="57"/>
      <c r="C48" s="31"/>
      <c r="D48" s="31"/>
      <c r="E48" s="31"/>
      <c r="F48" s="31"/>
      <c r="G48" s="30"/>
      <c r="H48" s="31"/>
      <c r="I48" s="30"/>
      <c r="J48" s="31"/>
      <c r="K48" s="30"/>
      <c r="L48" s="31"/>
      <c r="M48" s="30"/>
      <c r="N48" s="31"/>
      <c r="O48" s="46"/>
      <c r="P48" s="31"/>
      <c r="Q48" s="54"/>
      <c r="R48" s="31"/>
      <c r="S48" s="31"/>
      <c r="T48" s="31"/>
      <c r="U48" s="30"/>
      <c r="V48" s="31"/>
      <c r="W48" s="31"/>
      <c r="X48" s="31"/>
      <c r="Y48" s="30"/>
      <c r="Z48" s="31"/>
      <c r="AA48" s="31"/>
      <c r="AB48" s="31"/>
      <c r="AC48" s="31"/>
      <c r="AD48" s="31"/>
      <c r="AE48" s="31"/>
      <c r="AF48" s="31"/>
      <c r="AG48" s="30"/>
      <c r="AH48" s="31"/>
    </row>
    <row r="49" spans="2:34" ht="17.850000000000001" customHeight="1" outlineLevel="1" x14ac:dyDescent="0.25">
      <c r="B49" s="39"/>
      <c r="C49" s="31"/>
      <c r="D49" s="31"/>
      <c r="E49" s="31"/>
      <c r="F49" s="31"/>
      <c r="G49" s="40"/>
      <c r="H49" s="31"/>
      <c r="I49" s="40"/>
      <c r="J49" s="31"/>
      <c r="K49" s="40"/>
      <c r="L49" s="31"/>
      <c r="M49" s="40"/>
      <c r="N49" s="31"/>
      <c r="O49" s="46"/>
      <c r="P49" s="31"/>
      <c r="Q49" s="58"/>
      <c r="R49" s="31"/>
      <c r="S49" s="31"/>
      <c r="T49" s="31"/>
      <c r="U49" s="41"/>
      <c r="V49" s="31"/>
      <c r="W49" s="31"/>
      <c r="X49" s="31"/>
      <c r="Y49" s="40"/>
      <c r="Z49" s="31"/>
      <c r="AA49" s="31"/>
      <c r="AB49" s="31"/>
      <c r="AC49" s="31"/>
      <c r="AD49" s="31"/>
      <c r="AE49" s="31"/>
      <c r="AF49" s="31"/>
      <c r="AG49" s="59"/>
      <c r="AH49" s="31"/>
    </row>
    <row r="50" spans="2:34" ht="18" customHeight="1" outlineLevel="1" x14ac:dyDescent="0.25">
      <c r="B50" s="39"/>
      <c r="C50" s="31"/>
      <c r="D50" s="31"/>
      <c r="E50" s="31"/>
      <c r="F50" s="31"/>
      <c r="G50" s="40"/>
      <c r="H50" s="31"/>
      <c r="I50" s="40"/>
      <c r="J50" s="31"/>
      <c r="K50" s="40"/>
      <c r="L50" s="31"/>
      <c r="M50" s="40"/>
      <c r="N50" s="31"/>
      <c r="O50" s="39"/>
      <c r="P50" s="31"/>
      <c r="Q50" s="58"/>
      <c r="R50" s="31"/>
      <c r="S50" s="31"/>
      <c r="T50" s="31"/>
      <c r="U50" s="41"/>
      <c r="V50" s="31"/>
      <c r="W50" s="31"/>
      <c r="X50" s="31"/>
      <c r="Y50" s="40"/>
      <c r="Z50" s="31"/>
      <c r="AA50" s="31"/>
      <c r="AB50" s="31"/>
      <c r="AC50" s="31"/>
      <c r="AD50" s="31"/>
      <c r="AE50" s="31"/>
      <c r="AF50" s="31"/>
      <c r="AG50" s="59"/>
      <c r="AH50" s="31"/>
    </row>
    <row r="51" spans="2:34" ht="18" customHeight="1" outlineLevel="1" x14ac:dyDescent="0.25">
      <c r="B51" s="39"/>
      <c r="C51" s="31"/>
      <c r="D51" s="31"/>
      <c r="E51" s="31"/>
      <c r="F51" s="31"/>
      <c r="G51" s="40"/>
      <c r="H51" s="31"/>
      <c r="I51" s="40"/>
      <c r="J51" s="31"/>
      <c r="K51" s="39"/>
      <c r="L51" s="31"/>
      <c r="M51" s="31"/>
      <c r="N51" s="31"/>
      <c r="O51" s="39"/>
      <c r="P51" s="31"/>
      <c r="Q51" s="58"/>
      <c r="R51" s="31"/>
      <c r="S51" s="31"/>
      <c r="T51" s="31"/>
      <c r="U51" s="41"/>
      <c r="V51" s="31"/>
      <c r="W51" s="31"/>
      <c r="X51" s="31"/>
      <c r="Y51" s="40"/>
      <c r="Z51" s="31"/>
      <c r="AA51" s="31"/>
      <c r="AB51" s="31"/>
      <c r="AC51" s="31"/>
      <c r="AD51" s="31"/>
      <c r="AE51" s="31"/>
      <c r="AF51" s="31"/>
      <c r="AG51" s="59"/>
      <c r="AH51" s="31"/>
    </row>
    <row r="52" spans="2:34" ht="18" customHeight="1" outlineLevel="1" x14ac:dyDescent="0.25">
      <c r="B52" s="39"/>
      <c r="C52" s="31"/>
      <c r="D52" s="31"/>
      <c r="E52" s="31"/>
      <c r="F52" s="31"/>
      <c r="G52" s="40"/>
      <c r="H52" s="31"/>
      <c r="I52" s="40"/>
      <c r="J52" s="31"/>
      <c r="K52" s="39"/>
      <c r="L52" s="31"/>
      <c r="M52" s="31"/>
      <c r="N52" s="31"/>
      <c r="O52" s="39"/>
      <c r="P52" s="31"/>
      <c r="Q52" s="58"/>
      <c r="R52" s="31"/>
      <c r="S52" s="31"/>
      <c r="T52" s="31"/>
      <c r="U52" s="41"/>
      <c r="V52" s="31"/>
      <c r="W52" s="31"/>
      <c r="X52" s="31"/>
      <c r="Y52" s="40"/>
      <c r="Z52" s="31"/>
      <c r="AA52" s="31"/>
      <c r="AB52" s="31"/>
      <c r="AC52" s="31"/>
      <c r="AD52" s="31"/>
      <c r="AE52" s="31"/>
      <c r="AF52" s="31"/>
      <c r="AG52" s="59"/>
      <c r="AH52" s="31"/>
    </row>
    <row r="53" spans="2:34" ht="17.850000000000001" customHeight="1" outlineLevel="1" x14ac:dyDescent="0.25">
      <c r="B53" s="39"/>
      <c r="C53" s="31"/>
      <c r="D53" s="31"/>
      <c r="E53" s="31"/>
      <c r="F53" s="31"/>
      <c r="G53" s="40"/>
      <c r="H53" s="31"/>
      <c r="I53" s="40"/>
      <c r="J53" s="31"/>
      <c r="K53" s="40"/>
      <c r="L53" s="31"/>
      <c r="M53" s="40"/>
      <c r="N53" s="31"/>
      <c r="O53" s="39"/>
      <c r="P53" s="31"/>
      <c r="Q53" s="58"/>
      <c r="R53" s="31"/>
      <c r="S53" s="31"/>
      <c r="T53" s="31"/>
      <c r="U53" s="41"/>
      <c r="V53" s="31"/>
      <c r="W53" s="31"/>
      <c r="X53" s="31"/>
      <c r="Y53" s="40"/>
      <c r="Z53" s="31"/>
      <c r="AA53" s="31"/>
      <c r="AB53" s="31"/>
      <c r="AC53" s="31"/>
      <c r="AD53" s="31"/>
      <c r="AE53" s="31"/>
      <c r="AF53" s="31"/>
      <c r="AG53" s="59"/>
      <c r="AH53" s="31"/>
    </row>
    <row r="54" spans="2:34" ht="18" customHeight="1" outlineLevel="1" x14ac:dyDescent="0.25">
      <c r="B54" s="39"/>
      <c r="C54" s="31"/>
      <c r="D54" s="31"/>
      <c r="E54" s="31"/>
      <c r="F54" s="31"/>
      <c r="G54" s="40"/>
      <c r="H54" s="31"/>
      <c r="I54" s="40"/>
      <c r="J54" s="31"/>
      <c r="K54" s="40"/>
      <c r="L54" s="31"/>
      <c r="M54" s="40"/>
      <c r="N54" s="31"/>
      <c r="O54" s="39"/>
      <c r="P54" s="31"/>
      <c r="Q54" s="58"/>
      <c r="R54" s="31"/>
      <c r="S54" s="31"/>
      <c r="T54" s="31"/>
      <c r="U54" s="41"/>
      <c r="V54" s="31"/>
      <c r="W54" s="31"/>
      <c r="X54" s="31"/>
      <c r="Y54" s="40"/>
      <c r="Z54" s="31"/>
      <c r="AA54" s="31"/>
      <c r="AB54" s="31"/>
      <c r="AC54" s="31"/>
      <c r="AD54" s="31"/>
      <c r="AE54" s="31"/>
      <c r="AF54" s="31"/>
      <c r="AG54" s="59"/>
      <c r="AH54" s="31"/>
    </row>
    <row r="55" spans="2:34" ht="18" customHeight="1" outlineLevel="1" x14ac:dyDescent="0.25">
      <c r="B55" s="39"/>
      <c r="C55" s="31"/>
      <c r="D55" s="31"/>
      <c r="E55" s="31"/>
      <c r="F55" s="31"/>
      <c r="G55" s="40"/>
      <c r="H55" s="31"/>
      <c r="I55" s="40"/>
      <c r="J55" s="31"/>
      <c r="K55" s="40"/>
      <c r="L55" s="31"/>
      <c r="M55" s="40"/>
      <c r="N55" s="31"/>
      <c r="O55" s="39"/>
      <c r="P55" s="31"/>
      <c r="Q55" s="58"/>
      <c r="R55" s="31"/>
      <c r="S55" s="31"/>
      <c r="T55" s="31"/>
      <c r="U55" s="41"/>
      <c r="V55" s="31"/>
      <c r="W55" s="31"/>
      <c r="X55" s="31"/>
      <c r="Y55" s="40"/>
      <c r="Z55" s="31"/>
      <c r="AA55" s="31"/>
      <c r="AB55" s="31"/>
      <c r="AC55" s="31"/>
      <c r="AD55" s="31"/>
      <c r="AE55" s="31"/>
      <c r="AF55" s="31"/>
      <c r="AG55" s="59"/>
      <c r="AH55" s="31"/>
    </row>
    <row r="56" spans="2:34" ht="18" customHeight="1" outlineLevel="1" x14ac:dyDescent="0.25">
      <c r="B56" s="39"/>
      <c r="C56" s="31"/>
      <c r="D56" s="31"/>
      <c r="E56" s="31"/>
      <c r="F56" s="31"/>
      <c r="G56" s="40"/>
      <c r="H56" s="31"/>
      <c r="I56" s="40"/>
      <c r="J56" s="31"/>
      <c r="K56" s="40"/>
      <c r="L56" s="31"/>
      <c r="M56" s="40"/>
      <c r="N56" s="31"/>
      <c r="O56" s="39"/>
      <c r="P56" s="31"/>
      <c r="Q56" s="58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</row>
    <row r="57" spans="2:34" ht="17.850000000000001" customHeight="1" outlineLevel="1" x14ac:dyDescent="0.25">
      <c r="B57" s="39"/>
      <c r="C57" s="31"/>
      <c r="D57" s="31"/>
      <c r="E57" s="31"/>
      <c r="F57" s="31"/>
      <c r="G57" s="40"/>
      <c r="H57" s="31"/>
      <c r="I57" s="40"/>
      <c r="J57" s="31"/>
      <c r="K57" s="40"/>
      <c r="L57" s="31"/>
      <c r="M57" s="40"/>
      <c r="N57" s="31"/>
      <c r="O57" s="39"/>
      <c r="P57" s="31"/>
      <c r="Q57" s="54"/>
      <c r="R57" s="31"/>
      <c r="S57" s="31"/>
      <c r="T57" s="31"/>
      <c r="U57" s="30"/>
      <c r="V57" s="31"/>
      <c r="W57" s="31"/>
      <c r="X57" s="31"/>
      <c r="Y57" s="30"/>
      <c r="Z57" s="31"/>
      <c r="AA57" s="31"/>
      <c r="AB57" s="31"/>
      <c r="AC57" s="31"/>
      <c r="AD57" s="31"/>
      <c r="AE57" s="31"/>
      <c r="AF57" s="31"/>
      <c r="AG57" s="30"/>
      <c r="AH57" s="31"/>
    </row>
    <row r="58" spans="2:34" ht="18" customHeight="1" outlineLevel="1" x14ac:dyDescent="0.25">
      <c r="B58" s="39"/>
      <c r="C58" s="31"/>
      <c r="D58" s="31"/>
      <c r="E58" s="31"/>
      <c r="F58" s="31"/>
      <c r="G58" s="40"/>
      <c r="H58" s="31"/>
      <c r="I58" s="40"/>
      <c r="J58" s="31"/>
      <c r="K58" s="40"/>
      <c r="L58" s="31"/>
      <c r="M58" s="40"/>
      <c r="N58" s="31"/>
      <c r="O58" s="39"/>
      <c r="P58" s="31"/>
      <c r="Q58" s="58"/>
      <c r="R58" s="31"/>
      <c r="S58" s="31"/>
      <c r="T58" s="31"/>
      <c r="U58" s="60"/>
      <c r="V58" s="31"/>
      <c r="W58" s="31"/>
      <c r="X58" s="31"/>
      <c r="Y58" s="40"/>
      <c r="Z58" s="31"/>
      <c r="AA58" s="31"/>
      <c r="AB58" s="31"/>
      <c r="AC58" s="31"/>
      <c r="AD58" s="31"/>
      <c r="AE58" s="31"/>
      <c r="AF58" s="31"/>
      <c r="AG58" s="59"/>
      <c r="AH58" s="31"/>
    </row>
    <row r="59" spans="2:34" ht="17.850000000000001" customHeight="1" outlineLevel="1" x14ac:dyDescent="0.25">
      <c r="B59" s="39"/>
      <c r="C59" s="31"/>
      <c r="D59" s="31"/>
      <c r="E59" s="31"/>
      <c r="F59" s="31"/>
      <c r="G59" s="40"/>
      <c r="H59" s="31"/>
      <c r="I59" s="40"/>
      <c r="J59" s="31"/>
      <c r="K59" s="40"/>
      <c r="L59" s="31"/>
      <c r="M59" s="40"/>
      <c r="N59" s="31"/>
      <c r="O59" s="39"/>
      <c r="P59" s="31"/>
      <c r="Q59" s="58"/>
      <c r="R59" s="31"/>
      <c r="S59" s="31"/>
      <c r="T59" s="31"/>
      <c r="U59" s="41"/>
      <c r="V59" s="31"/>
      <c r="W59" s="31"/>
      <c r="X59" s="31"/>
      <c r="Y59" s="40"/>
      <c r="Z59" s="31"/>
      <c r="AA59" s="31"/>
      <c r="AB59" s="31"/>
      <c r="AC59" s="31"/>
      <c r="AD59" s="31"/>
      <c r="AE59" s="31"/>
      <c r="AF59" s="31"/>
      <c r="AG59" s="59"/>
      <c r="AH59" s="31"/>
    </row>
    <row r="60" spans="2:34" ht="18" customHeight="1" outlineLevel="1" x14ac:dyDescent="0.25">
      <c r="B60" s="39"/>
      <c r="C60" s="31"/>
      <c r="D60" s="31"/>
      <c r="E60" s="31"/>
      <c r="F60" s="31"/>
      <c r="G60" s="40"/>
      <c r="H60" s="31"/>
      <c r="I60" s="40"/>
      <c r="J60" s="31"/>
      <c r="K60" s="40"/>
      <c r="L60" s="31"/>
      <c r="M60" s="40"/>
      <c r="N60" s="31"/>
      <c r="O60" s="39"/>
      <c r="P60" s="31"/>
      <c r="Q60" s="58"/>
      <c r="R60" s="31"/>
      <c r="S60" s="31"/>
      <c r="T60" s="31"/>
      <c r="U60" s="41"/>
      <c r="V60" s="31"/>
      <c r="W60" s="31"/>
      <c r="X60" s="31"/>
      <c r="Y60" s="40"/>
      <c r="Z60" s="31"/>
      <c r="AA60" s="31"/>
      <c r="AB60" s="31"/>
      <c r="AC60" s="31"/>
      <c r="AD60" s="31"/>
      <c r="AE60" s="31"/>
      <c r="AF60" s="31"/>
      <c r="AG60" s="59"/>
      <c r="AH60" s="31"/>
    </row>
    <row r="61" spans="2:34" ht="18" customHeight="1" outlineLevel="1" x14ac:dyDescent="0.25">
      <c r="B61" s="39"/>
      <c r="C61" s="31"/>
      <c r="D61" s="31"/>
      <c r="E61" s="31"/>
      <c r="F61" s="31"/>
      <c r="G61" s="40"/>
      <c r="H61" s="31"/>
      <c r="I61" s="40"/>
      <c r="J61" s="31"/>
      <c r="K61" s="40"/>
      <c r="L61" s="31"/>
      <c r="M61" s="40"/>
      <c r="N61" s="31"/>
      <c r="O61" s="39"/>
      <c r="P61" s="31"/>
      <c r="Q61" s="58"/>
      <c r="R61" s="31"/>
      <c r="S61" s="31"/>
      <c r="T61" s="31"/>
      <c r="U61" s="41"/>
      <c r="V61" s="31"/>
      <c r="W61" s="31"/>
      <c r="X61" s="31"/>
      <c r="Y61" s="40"/>
      <c r="Z61" s="31"/>
      <c r="AA61" s="31"/>
      <c r="AB61" s="31"/>
      <c r="AC61" s="31"/>
      <c r="AD61" s="31"/>
      <c r="AE61" s="31"/>
      <c r="AF61" s="31"/>
      <c r="AG61" s="59"/>
      <c r="AH61" s="31"/>
    </row>
    <row r="62" spans="2:34" ht="18" customHeight="1" outlineLevel="1" x14ac:dyDescent="0.25">
      <c r="B62" s="39"/>
      <c r="C62" s="31"/>
      <c r="D62" s="31"/>
      <c r="E62" s="31"/>
      <c r="F62" s="31"/>
      <c r="G62" s="40"/>
      <c r="H62" s="31"/>
      <c r="I62" s="40"/>
      <c r="J62" s="31"/>
      <c r="K62" s="40"/>
      <c r="L62" s="31"/>
      <c r="M62" s="40"/>
      <c r="N62" s="31"/>
      <c r="O62" s="39"/>
      <c r="P62" s="31"/>
      <c r="Q62" s="58"/>
      <c r="R62" s="31"/>
      <c r="S62" s="31"/>
      <c r="T62" s="31"/>
      <c r="U62" s="41"/>
      <c r="V62" s="31"/>
      <c r="W62" s="31"/>
      <c r="X62" s="31"/>
      <c r="Y62" s="40"/>
      <c r="Z62" s="31"/>
      <c r="AA62" s="31"/>
      <c r="AB62" s="31"/>
      <c r="AC62" s="31"/>
      <c r="AD62" s="31"/>
      <c r="AE62" s="31"/>
      <c r="AF62" s="31"/>
      <c r="AG62" s="59"/>
      <c r="AH62" s="31"/>
    </row>
    <row r="63" spans="2:34" ht="18" customHeight="1" outlineLevel="1" x14ac:dyDescent="0.25">
      <c r="B63" s="39"/>
      <c r="C63" s="31"/>
      <c r="D63" s="31"/>
      <c r="E63" s="31"/>
      <c r="F63" s="31"/>
      <c r="G63" s="40"/>
      <c r="H63" s="31"/>
      <c r="I63" s="40"/>
      <c r="J63" s="31"/>
      <c r="K63" s="40"/>
      <c r="L63" s="31"/>
      <c r="M63" s="40"/>
      <c r="N63" s="31"/>
      <c r="O63" s="39"/>
      <c r="P63" s="31"/>
      <c r="Q63" s="58"/>
      <c r="R63" s="31"/>
      <c r="S63" s="31"/>
      <c r="T63" s="31"/>
      <c r="U63" s="41"/>
      <c r="V63" s="31"/>
      <c r="W63" s="31"/>
      <c r="X63" s="31"/>
      <c r="Y63" s="40"/>
      <c r="Z63" s="31"/>
      <c r="AA63" s="31"/>
      <c r="AB63" s="31"/>
      <c r="AC63" s="31"/>
      <c r="AD63" s="31"/>
      <c r="AE63" s="31"/>
      <c r="AF63" s="31"/>
      <c r="AG63" s="59"/>
      <c r="AH63" s="31"/>
    </row>
    <row r="64" spans="2:34" ht="17.850000000000001" customHeight="1" outlineLevel="1" x14ac:dyDescent="0.25">
      <c r="B64" s="39"/>
      <c r="C64" s="31"/>
      <c r="D64" s="31"/>
      <c r="E64" s="31"/>
      <c r="F64" s="31"/>
      <c r="G64" s="40"/>
      <c r="H64" s="31"/>
      <c r="I64" s="40"/>
      <c r="J64" s="31"/>
      <c r="K64" s="40"/>
      <c r="L64" s="31"/>
      <c r="M64" s="40"/>
      <c r="N64" s="31"/>
      <c r="O64" s="39"/>
      <c r="P64" s="31"/>
      <c r="Q64" s="58"/>
      <c r="R64" s="31"/>
      <c r="S64" s="31"/>
      <c r="T64" s="31"/>
      <c r="U64" s="39"/>
      <c r="V64" s="31"/>
      <c r="W64" s="31"/>
      <c r="X64" s="31"/>
      <c r="Y64" s="39"/>
      <c r="Z64" s="31"/>
      <c r="AA64" s="31"/>
      <c r="AB64" s="31"/>
      <c r="AC64" s="31"/>
      <c r="AD64" s="31"/>
      <c r="AE64" s="31"/>
      <c r="AF64" s="31"/>
      <c r="AG64" s="39"/>
      <c r="AH64" s="31"/>
    </row>
    <row r="65" spans="2:34" ht="18" customHeight="1" outlineLevel="1" x14ac:dyDescent="0.25">
      <c r="B65" s="39"/>
      <c r="C65" s="31"/>
      <c r="D65" s="31"/>
      <c r="E65" s="31"/>
      <c r="F65" s="31"/>
      <c r="G65" s="40"/>
      <c r="H65" s="31"/>
      <c r="I65" s="40"/>
      <c r="J65" s="31"/>
      <c r="K65" s="39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</row>
    <row r="66" spans="2:34" ht="18" customHeight="1" x14ac:dyDescent="0.25">
      <c r="B66" s="35"/>
      <c r="C66" s="31"/>
      <c r="D66" s="31"/>
      <c r="E66" s="31"/>
      <c r="F66" s="31"/>
      <c r="G66" s="30"/>
      <c r="H66" s="31"/>
      <c r="I66" s="31"/>
      <c r="J66" s="31"/>
      <c r="K66" s="36"/>
      <c r="L66" s="31"/>
      <c r="M66" s="30"/>
      <c r="N66" s="31"/>
      <c r="O66" s="31"/>
      <c r="P66" s="31"/>
      <c r="Q66" s="31"/>
      <c r="R66" s="31"/>
      <c r="S66" s="36"/>
      <c r="T66" s="31"/>
      <c r="U66" s="31"/>
      <c r="V66" s="31"/>
      <c r="W66" s="31"/>
      <c r="X66" s="31"/>
      <c r="Y66" s="31"/>
      <c r="Z66" s="31"/>
      <c r="AA66" s="31"/>
      <c r="AB66" s="31"/>
      <c r="AC66" s="61"/>
      <c r="AD66" s="31"/>
      <c r="AE66" s="31"/>
      <c r="AF66" s="31"/>
      <c r="AG66" s="31"/>
      <c r="AH66" s="31"/>
    </row>
    <row r="67" spans="2:34" ht="18" customHeight="1" x14ac:dyDescent="0.25">
      <c r="B67" s="35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2:34" ht="18" customHeight="1" x14ac:dyDescent="0.25">
      <c r="B68" s="35"/>
      <c r="C68" s="31"/>
      <c r="D68" s="31"/>
      <c r="E68" s="31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1"/>
      <c r="V68" s="31"/>
      <c r="W68" s="46"/>
      <c r="X68" s="31"/>
      <c r="Y68" s="62"/>
      <c r="Z68" s="31"/>
      <c r="AA68" s="31"/>
      <c r="AB68" s="31"/>
      <c r="AC68" s="31"/>
      <c r="AD68" s="31"/>
      <c r="AE68" s="62"/>
      <c r="AF68" s="31"/>
      <c r="AG68" s="31"/>
      <c r="AH68" s="31"/>
    </row>
    <row r="69" spans="2:34" ht="18" customHeight="1" x14ac:dyDescent="0.25">
      <c r="B69" s="39"/>
      <c r="C69" s="31"/>
      <c r="D69" s="31"/>
      <c r="E69" s="31"/>
      <c r="F69" s="31"/>
      <c r="G69" s="42"/>
      <c r="H69" s="31"/>
      <c r="I69" s="42"/>
      <c r="J69" s="31"/>
      <c r="K69" s="39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8"/>
      <c r="Z69" s="31"/>
      <c r="AA69" s="31"/>
      <c r="AB69" s="31"/>
      <c r="AC69" s="31"/>
      <c r="AD69" s="31"/>
      <c r="AE69" s="38"/>
      <c r="AF69" s="31"/>
      <c r="AG69" s="31"/>
      <c r="AH69" s="31"/>
    </row>
    <row r="70" spans="2:34" ht="18" customHeight="1" x14ac:dyDescent="0.25">
      <c r="B70" s="39"/>
      <c r="C70" s="31"/>
      <c r="D70" s="31"/>
      <c r="E70" s="31"/>
      <c r="F70" s="31"/>
      <c r="G70" s="40"/>
      <c r="H70" s="31"/>
      <c r="I70" s="40"/>
      <c r="J70" s="31"/>
      <c r="K70" s="40"/>
      <c r="L70" s="31"/>
      <c r="M70" s="40"/>
      <c r="N70" s="31"/>
      <c r="O70" s="39"/>
      <c r="P70" s="31"/>
      <c r="Q70" s="41"/>
      <c r="R70" s="31"/>
      <c r="S70" s="41"/>
      <c r="T70" s="31"/>
      <c r="U70" s="31"/>
      <c r="V70" s="31"/>
      <c r="W70" s="39"/>
      <c r="X70" s="31"/>
      <c r="Y70" s="38"/>
      <c r="Z70" s="31"/>
      <c r="AA70" s="31"/>
      <c r="AB70" s="31"/>
      <c r="AC70" s="31"/>
      <c r="AD70" s="31"/>
      <c r="AE70" s="38"/>
      <c r="AF70" s="31"/>
      <c r="AG70" s="31"/>
      <c r="AH70" s="31"/>
    </row>
    <row r="71" spans="2:34" ht="18" customHeight="1" thickBot="1" x14ac:dyDescent="0.3">
      <c r="B71" s="39"/>
      <c r="C71" s="31"/>
      <c r="D71" s="31"/>
      <c r="E71" s="31"/>
      <c r="F71" s="31"/>
      <c r="G71" s="40"/>
      <c r="H71" s="31"/>
      <c r="I71" s="40"/>
      <c r="J71" s="31"/>
      <c r="K71" s="39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8"/>
      <c r="Z71" s="31"/>
      <c r="AA71" s="31"/>
      <c r="AB71" s="31"/>
      <c r="AC71" s="31"/>
      <c r="AD71" s="31"/>
      <c r="AE71" s="38"/>
      <c r="AF71" s="31"/>
      <c r="AG71" s="31"/>
      <c r="AH71" s="31"/>
    </row>
    <row r="72" spans="2:34" ht="18" customHeight="1" x14ac:dyDescent="0.25">
      <c r="B72" s="52"/>
      <c r="C72" s="48"/>
      <c r="D72" s="48"/>
      <c r="E72" s="48"/>
      <c r="F72" s="48"/>
      <c r="G72" s="53"/>
      <c r="H72" s="48"/>
      <c r="I72" s="53"/>
      <c r="J72" s="48"/>
      <c r="K72" s="53"/>
      <c r="L72" s="48"/>
      <c r="M72" s="53"/>
      <c r="N72" s="48"/>
      <c r="O72" s="52"/>
      <c r="P72" s="48"/>
      <c r="Q72" s="47"/>
      <c r="R72" s="48"/>
      <c r="S72" s="47"/>
      <c r="T72" s="48"/>
      <c r="U72" s="48"/>
      <c r="V72" s="48"/>
      <c r="W72" s="49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2:34" ht="22.5" customHeight="1" thickBot="1" x14ac:dyDescent="0.3">
      <c r="B73" s="50"/>
      <c r="C73" s="44"/>
      <c r="D73" s="44"/>
      <c r="E73" s="44"/>
      <c r="F73" s="44"/>
      <c r="G73" s="51"/>
      <c r="H73" s="44"/>
      <c r="I73" s="51"/>
      <c r="J73" s="44"/>
      <c r="K73" s="51"/>
      <c r="L73" s="44"/>
      <c r="M73" s="51"/>
      <c r="N73" s="44"/>
      <c r="O73" s="50"/>
      <c r="P73" s="44"/>
      <c r="Q73" s="43"/>
      <c r="R73" s="44"/>
      <c r="S73" s="43"/>
      <c r="T73" s="44"/>
      <c r="U73" s="44"/>
      <c r="V73" s="44"/>
      <c r="W73" s="45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2:34" ht="18" customHeight="1" outlineLevel="1" x14ac:dyDescent="0.25">
      <c r="B74" s="30"/>
      <c r="C74" s="31"/>
      <c r="D74" s="31"/>
      <c r="E74" s="31"/>
      <c r="F74" s="31"/>
      <c r="G74" s="30"/>
      <c r="H74" s="31"/>
      <c r="I74" s="30"/>
      <c r="J74" s="31"/>
      <c r="K74" s="30"/>
      <c r="L74" s="31"/>
      <c r="M74" s="31"/>
      <c r="N74" s="31"/>
      <c r="O74" s="46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2:34" ht="18" customHeight="1" outlineLevel="1" thickBot="1" x14ac:dyDescent="0.3">
      <c r="B75" s="43"/>
      <c r="C75" s="44"/>
      <c r="D75" s="44"/>
      <c r="E75" s="44"/>
      <c r="F75" s="44"/>
      <c r="G75" s="43"/>
      <c r="H75" s="44"/>
      <c r="I75" s="55"/>
      <c r="J75" s="44"/>
      <c r="K75" s="51"/>
      <c r="L75" s="44"/>
      <c r="M75" s="44"/>
      <c r="N75" s="44"/>
      <c r="O75" s="56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2:34" ht="18" customHeight="1" outlineLevel="1" x14ac:dyDescent="0.25">
      <c r="B76" s="57"/>
      <c r="C76" s="31"/>
      <c r="D76" s="31"/>
      <c r="E76" s="31"/>
      <c r="F76" s="31"/>
      <c r="G76" s="30"/>
      <c r="H76" s="31"/>
      <c r="I76" s="30"/>
      <c r="J76" s="31"/>
      <c r="K76" s="30"/>
      <c r="L76" s="31"/>
      <c r="M76" s="30"/>
      <c r="N76" s="31"/>
      <c r="O76" s="46"/>
      <c r="P76" s="31"/>
      <c r="Q76" s="54"/>
      <c r="R76" s="31"/>
      <c r="S76" s="31"/>
      <c r="T76" s="31"/>
      <c r="U76" s="30"/>
      <c r="V76" s="31"/>
      <c r="W76" s="31"/>
      <c r="X76" s="31"/>
      <c r="Y76" s="30"/>
      <c r="Z76" s="31"/>
      <c r="AA76" s="31"/>
      <c r="AB76" s="31"/>
      <c r="AC76" s="31"/>
      <c r="AD76" s="31"/>
      <c r="AE76" s="31"/>
      <c r="AF76" s="31"/>
      <c r="AG76" s="30"/>
      <c r="AH76" s="31"/>
    </row>
    <row r="77" spans="2:34" ht="17.850000000000001" customHeight="1" outlineLevel="1" x14ac:dyDescent="0.25">
      <c r="B77" s="39"/>
      <c r="C77" s="31"/>
      <c r="D77" s="31"/>
      <c r="E77" s="31"/>
      <c r="F77" s="31"/>
      <c r="G77" s="40"/>
      <c r="H77" s="31"/>
      <c r="I77" s="40"/>
      <c r="J77" s="31"/>
      <c r="K77" s="40"/>
      <c r="L77" s="31"/>
      <c r="M77" s="40"/>
      <c r="N77" s="31"/>
      <c r="O77" s="46"/>
      <c r="P77" s="31"/>
      <c r="Q77" s="58"/>
      <c r="R77" s="31"/>
      <c r="S77" s="31"/>
      <c r="T77" s="31"/>
      <c r="U77" s="41"/>
      <c r="V77" s="31"/>
      <c r="W77" s="31"/>
      <c r="X77" s="31"/>
      <c r="Y77" s="40"/>
      <c r="Z77" s="31"/>
      <c r="AA77" s="31"/>
      <c r="AB77" s="31"/>
      <c r="AC77" s="31"/>
      <c r="AD77" s="31"/>
      <c r="AE77" s="31"/>
      <c r="AF77" s="31"/>
      <c r="AG77" s="59"/>
      <c r="AH77" s="31"/>
    </row>
    <row r="78" spans="2:34" ht="18" customHeight="1" outlineLevel="1" x14ac:dyDescent="0.25">
      <c r="B78" s="39"/>
      <c r="C78" s="31"/>
      <c r="D78" s="31"/>
      <c r="E78" s="31"/>
      <c r="F78" s="31"/>
      <c r="G78" s="40"/>
      <c r="H78" s="31"/>
      <c r="I78" s="40"/>
      <c r="J78" s="31"/>
      <c r="K78" s="40"/>
      <c r="L78" s="31"/>
      <c r="M78" s="40"/>
      <c r="N78" s="31"/>
      <c r="O78" s="39"/>
      <c r="P78" s="31"/>
      <c r="Q78" s="58"/>
      <c r="R78" s="31"/>
      <c r="S78" s="31"/>
      <c r="T78" s="31"/>
      <c r="U78" s="41"/>
      <c r="V78" s="31"/>
      <c r="W78" s="31"/>
      <c r="X78" s="31"/>
      <c r="Y78" s="40"/>
      <c r="Z78" s="31"/>
      <c r="AA78" s="31"/>
      <c r="AB78" s="31"/>
      <c r="AC78" s="31"/>
      <c r="AD78" s="31"/>
      <c r="AE78" s="31"/>
      <c r="AF78" s="31"/>
      <c r="AG78" s="59"/>
      <c r="AH78" s="31"/>
    </row>
    <row r="79" spans="2:34" ht="18" customHeight="1" outlineLevel="1" x14ac:dyDescent="0.25">
      <c r="B79" s="39"/>
      <c r="C79" s="31"/>
      <c r="D79" s="31"/>
      <c r="E79" s="31"/>
      <c r="F79" s="31"/>
      <c r="G79" s="40"/>
      <c r="H79" s="31"/>
      <c r="I79" s="40"/>
      <c r="J79" s="31"/>
      <c r="K79" s="39"/>
      <c r="L79" s="31"/>
      <c r="M79" s="31"/>
      <c r="N79" s="31"/>
      <c r="O79" s="39"/>
      <c r="P79" s="31"/>
      <c r="Q79" s="58"/>
      <c r="R79" s="31"/>
      <c r="S79" s="31"/>
      <c r="T79" s="31"/>
      <c r="U79" s="41"/>
      <c r="V79" s="31"/>
      <c r="W79" s="31"/>
      <c r="X79" s="31"/>
      <c r="Y79" s="40"/>
      <c r="Z79" s="31"/>
      <c r="AA79" s="31"/>
      <c r="AB79" s="31"/>
      <c r="AC79" s="31"/>
      <c r="AD79" s="31"/>
      <c r="AE79" s="31"/>
      <c r="AF79" s="31"/>
      <c r="AG79" s="59"/>
      <c r="AH79" s="31"/>
    </row>
    <row r="80" spans="2:34" ht="18" customHeight="1" outlineLevel="1" x14ac:dyDescent="0.25">
      <c r="B80" s="39"/>
      <c r="C80" s="31"/>
      <c r="D80" s="31"/>
      <c r="E80" s="31"/>
      <c r="F80" s="31"/>
      <c r="G80" s="40"/>
      <c r="H80" s="31"/>
      <c r="I80" s="40"/>
      <c r="J80" s="31"/>
      <c r="K80" s="39"/>
      <c r="L80" s="31"/>
      <c r="M80" s="31"/>
      <c r="N80" s="31"/>
      <c r="O80" s="39"/>
      <c r="P80" s="31"/>
      <c r="Q80" s="58"/>
      <c r="R80" s="31"/>
      <c r="S80" s="31"/>
      <c r="T80" s="31"/>
      <c r="U80" s="41"/>
      <c r="V80" s="31"/>
      <c r="W80" s="31"/>
      <c r="X80" s="31"/>
      <c r="Y80" s="40"/>
      <c r="Z80" s="31"/>
      <c r="AA80" s="31"/>
      <c r="AB80" s="31"/>
      <c r="AC80" s="31"/>
      <c r="AD80" s="31"/>
      <c r="AE80" s="31"/>
      <c r="AF80" s="31"/>
      <c r="AG80" s="59"/>
      <c r="AH80" s="31"/>
    </row>
    <row r="81" spans="2:34" ht="17.850000000000001" customHeight="1" outlineLevel="1" x14ac:dyDescent="0.25">
      <c r="B81" s="39"/>
      <c r="C81" s="31"/>
      <c r="D81" s="31"/>
      <c r="E81" s="31"/>
      <c r="F81" s="31"/>
      <c r="G81" s="40"/>
      <c r="H81" s="31"/>
      <c r="I81" s="40"/>
      <c r="J81" s="31"/>
      <c r="K81" s="40"/>
      <c r="L81" s="31"/>
      <c r="M81" s="40"/>
      <c r="N81" s="31"/>
      <c r="O81" s="39"/>
      <c r="P81" s="31"/>
      <c r="Q81" s="58"/>
      <c r="R81" s="31"/>
      <c r="S81" s="31"/>
      <c r="T81" s="31"/>
      <c r="U81" s="41"/>
      <c r="V81" s="31"/>
      <c r="W81" s="31"/>
      <c r="X81" s="31"/>
      <c r="Y81" s="40"/>
      <c r="Z81" s="31"/>
      <c r="AA81" s="31"/>
      <c r="AB81" s="31"/>
      <c r="AC81" s="31"/>
      <c r="AD81" s="31"/>
      <c r="AE81" s="31"/>
      <c r="AF81" s="31"/>
      <c r="AG81" s="59"/>
      <c r="AH81" s="31"/>
    </row>
    <row r="82" spans="2:34" ht="18" customHeight="1" outlineLevel="1" x14ac:dyDescent="0.25">
      <c r="B82" s="39"/>
      <c r="C82" s="31"/>
      <c r="D82" s="31"/>
      <c r="E82" s="31"/>
      <c r="F82" s="31"/>
      <c r="G82" s="40"/>
      <c r="H82" s="31"/>
      <c r="I82" s="40"/>
      <c r="J82" s="31"/>
      <c r="K82" s="40"/>
      <c r="L82" s="31"/>
      <c r="M82" s="40"/>
      <c r="N82" s="31"/>
      <c r="O82" s="39"/>
      <c r="P82" s="31"/>
      <c r="Q82" s="58"/>
      <c r="R82" s="31"/>
      <c r="S82" s="31"/>
      <c r="T82" s="31"/>
      <c r="U82" s="41"/>
      <c r="V82" s="31"/>
      <c r="W82" s="31"/>
      <c r="X82" s="31"/>
      <c r="Y82" s="40"/>
      <c r="Z82" s="31"/>
      <c r="AA82" s="31"/>
      <c r="AB82" s="31"/>
      <c r="AC82" s="31"/>
      <c r="AD82" s="31"/>
      <c r="AE82" s="31"/>
      <c r="AF82" s="31"/>
      <c r="AG82" s="59"/>
      <c r="AH82" s="31"/>
    </row>
    <row r="83" spans="2:34" ht="18" customHeight="1" outlineLevel="1" x14ac:dyDescent="0.25">
      <c r="B83" s="39"/>
      <c r="C83" s="31"/>
      <c r="D83" s="31"/>
      <c r="E83" s="31"/>
      <c r="F83" s="31"/>
      <c r="G83" s="40"/>
      <c r="H83" s="31"/>
      <c r="I83" s="40"/>
      <c r="J83" s="31"/>
      <c r="K83" s="40"/>
      <c r="L83" s="31"/>
      <c r="M83" s="40"/>
      <c r="N83" s="31"/>
      <c r="O83" s="39"/>
      <c r="P83" s="31"/>
      <c r="Q83" s="58"/>
      <c r="R83" s="31"/>
      <c r="S83" s="31"/>
      <c r="T83" s="31"/>
      <c r="U83" s="41"/>
      <c r="V83" s="31"/>
      <c r="W83" s="31"/>
      <c r="X83" s="31"/>
      <c r="Y83" s="40"/>
      <c r="Z83" s="31"/>
      <c r="AA83" s="31"/>
      <c r="AB83" s="31"/>
      <c r="AC83" s="31"/>
      <c r="AD83" s="31"/>
      <c r="AE83" s="31"/>
      <c r="AF83" s="31"/>
      <c r="AG83" s="59"/>
      <c r="AH83" s="31"/>
    </row>
    <row r="84" spans="2:34" ht="18" customHeight="1" outlineLevel="1" x14ac:dyDescent="0.25">
      <c r="B84" s="39"/>
      <c r="C84" s="31"/>
      <c r="D84" s="31"/>
      <c r="E84" s="31"/>
      <c r="F84" s="31"/>
      <c r="G84" s="40"/>
      <c r="H84" s="31"/>
      <c r="I84" s="40"/>
      <c r="J84" s="31"/>
      <c r="K84" s="40"/>
      <c r="L84" s="31"/>
      <c r="M84" s="40"/>
      <c r="N84" s="31"/>
      <c r="O84" s="39"/>
      <c r="P84" s="31"/>
      <c r="Q84" s="5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spans="2:34" ht="17.850000000000001" customHeight="1" outlineLevel="1" x14ac:dyDescent="0.25">
      <c r="B85" s="39"/>
      <c r="C85" s="31"/>
      <c r="D85" s="31"/>
      <c r="E85" s="31"/>
      <c r="F85" s="31"/>
      <c r="G85" s="40"/>
      <c r="H85" s="31"/>
      <c r="I85" s="40"/>
      <c r="J85" s="31"/>
      <c r="K85" s="40"/>
      <c r="L85" s="31"/>
      <c r="M85" s="40"/>
      <c r="N85" s="31"/>
      <c r="O85" s="39"/>
      <c r="P85" s="31"/>
      <c r="Q85" s="54"/>
      <c r="R85" s="31"/>
      <c r="S85" s="31"/>
      <c r="T85" s="31"/>
      <c r="U85" s="30"/>
      <c r="V85" s="31"/>
      <c r="W85" s="31"/>
      <c r="X85" s="31"/>
      <c r="Y85" s="30"/>
      <c r="Z85" s="31"/>
      <c r="AA85" s="31"/>
      <c r="AB85" s="31"/>
      <c r="AC85" s="31"/>
      <c r="AD85" s="31"/>
      <c r="AE85" s="31"/>
      <c r="AF85" s="31"/>
      <c r="AG85" s="30"/>
      <c r="AH85" s="31"/>
    </row>
    <row r="86" spans="2:34" ht="18" customHeight="1" outlineLevel="1" x14ac:dyDescent="0.25">
      <c r="B86" s="39"/>
      <c r="C86" s="31"/>
      <c r="D86" s="31"/>
      <c r="E86" s="31"/>
      <c r="F86" s="31"/>
      <c r="G86" s="40"/>
      <c r="H86" s="31"/>
      <c r="I86" s="40"/>
      <c r="J86" s="31"/>
      <c r="K86" s="40"/>
      <c r="L86" s="31"/>
      <c r="M86" s="40"/>
      <c r="N86" s="31"/>
      <c r="O86" s="39"/>
      <c r="P86" s="31"/>
      <c r="Q86" s="58"/>
      <c r="R86" s="31"/>
      <c r="S86" s="31"/>
      <c r="T86" s="31"/>
      <c r="U86" s="60"/>
      <c r="V86" s="31"/>
      <c r="W86" s="31"/>
      <c r="X86" s="31"/>
      <c r="Y86" s="40"/>
      <c r="Z86" s="31"/>
      <c r="AA86" s="31"/>
      <c r="AB86" s="31"/>
      <c r="AC86" s="31"/>
      <c r="AD86" s="31"/>
      <c r="AE86" s="31"/>
      <c r="AF86" s="31"/>
      <c r="AG86" s="59"/>
      <c r="AH86" s="31"/>
    </row>
    <row r="87" spans="2:34" ht="17.850000000000001" customHeight="1" outlineLevel="1" x14ac:dyDescent="0.25">
      <c r="B87" s="39"/>
      <c r="C87" s="31"/>
      <c r="D87" s="31"/>
      <c r="E87" s="31"/>
      <c r="F87" s="31"/>
      <c r="G87" s="40"/>
      <c r="H87" s="31"/>
      <c r="I87" s="40"/>
      <c r="J87" s="31"/>
      <c r="K87" s="40"/>
      <c r="L87" s="31"/>
      <c r="M87" s="40"/>
      <c r="N87" s="31"/>
      <c r="O87" s="39"/>
      <c r="P87" s="31"/>
      <c r="Q87" s="58"/>
      <c r="R87" s="31"/>
      <c r="S87" s="31"/>
      <c r="T87" s="31"/>
      <c r="U87" s="41"/>
      <c r="V87" s="31"/>
      <c r="W87" s="31"/>
      <c r="X87" s="31"/>
      <c r="Y87" s="40"/>
      <c r="Z87" s="31"/>
      <c r="AA87" s="31"/>
      <c r="AB87" s="31"/>
      <c r="AC87" s="31"/>
      <c r="AD87" s="31"/>
      <c r="AE87" s="31"/>
      <c r="AF87" s="31"/>
      <c r="AG87" s="59"/>
      <c r="AH87" s="31"/>
    </row>
    <row r="88" spans="2:34" ht="18" customHeight="1" outlineLevel="1" x14ac:dyDescent="0.25">
      <c r="B88" s="39"/>
      <c r="C88" s="31"/>
      <c r="D88" s="31"/>
      <c r="E88" s="31"/>
      <c r="F88" s="31"/>
      <c r="G88" s="40"/>
      <c r="H88" s="31"/>
      <c r="I88" s="40"/>
      <c r="J88" s="31"/>
      <c r="K88" s="40"/>
      <c r="L88" s="31"/>
      <c r="M88" s="40"/>
      <c r="N88" s="31"/>
      <c r="O88" s="39"/>
      <c r="P88" s="31"/>
      <c r="Q88" s="58"/>
      <c r="R88" s="31"/>
      <c r="S88" s="31"/>
      <c r="T88" s="31"/>
      <c r="U88" s="41"/>
      <c r="V88" s="31"/>
      <c r="W88" s="31"/>
      <c r="X88" s="31"/>
      <c r="Y88" s="40"/>
      <c r="Z88" s="31"/>
      <c r="AA88" s="31"/>
      <c r="AB88" s="31"/>
      <c r="AC88" s="31"/>
      <c r="AD88" s="31"/>
      <c r="AE88" s="31"/>
      <c r="AF88" s="31"/>
      <c r="AG88" s="59"/>
      <c r="AH88" s="31"/>
    </row>
    <row r="89" spans="2:34" ht="18" customHeight="1" outlineLevel="1" x14ac:dyDescent="0.25">
      <c r="B89" s="39"/>
      <c r="C89" s="31"/>
      <c r="D89" s="31"/>
      <c r="E89" s="31"/>
      <c r="F89" s="31"/>
      <c r="G89" s="40"/>
      <c r="H89" s="31"/>
      <c r="I89" s="40"/>
      <c r="J89" s="31"/>
      <c r="K89" s="40"/>
      <c r="L89" s="31"/>
      <c r="M89" s="40"/>
      <c r="N89" s="31"/>
      <c r="O89" s="39"/>
      <c r="P89" s="31"/>
      <c r="Q89" s="58"/>
      <c r="R89" s="31"/>
      <c r="S89" s="31"/>
      <c r="T89" s="31"/>
      <c r="U89" s="41"/>
      <c r="V89" s="31"/>
      <c r="W89" s="31"/>
      <c r="X89" s="31"/>
      <c r="Y89" s="40"/>
      <c r="Z89" s="31"/>
      <c r="AA89" s="31"/>
      <c r="AB89" s="31"/>
      <c r="AC89" s="31"/>
      <c r="AD89" s="31"/>
      <c r="AE89" s="31"/>
      <c r="AF89" s="31"/>
      <c r="AG89" s="59"/>
      <c r="AH89" s="31"/>
    </row>
    <row r="90" spans="2:34" ht="18" customHeight="1" outlineLevel="1" x14ac:dyDescent="0.25">
      <c r="B90" s="39"/>
      <c r="C90" s="31"/>
      <c r="D90" s="31"/>
      <c r="E90" s="31"/>
      <c r="F90" s="31"/>
      <c r="G90" s="40"/>
      <c r="H90" s="31"/>
      <c r="I90" s="40"/>
      <c r="J90" s="31"/>
      <c r="K90" s="40"/>
      <c r="L90" s="31"/>
      <c r="M90" s="40"/>
      <c r="N90" s="31"/>
      <c r="O90" s="39"/>
      <c r="P90" s="31"/>
      <c r="Q90" s="58"/>
      <c r="R90" s="31"/>
      <c r="S90" s="31"/>
      <c r="T90" s="31"/>
      <c r="U90" s="41"/>
      <c r="V90" s="31"/>
      <c r="W90" s="31"/>
      <c r="X90" s="31"/>
      <c r="Y90" s="40"/>
      <c r="Z90" s="31"/>
      <c r="AA90" s="31"/>
      <c r="AB90" s="31"/>
      <c r="AC90" s="31"/>
      <c r="AD90" s="31"/>
      <c r="AE90" s="31"/>
      <c r="AF90" s="31"/>
      <c r="AG90" s="59"/>
      <c r="AH90" s="31"/>
    </row>
    <row r="91" spans="2:34" ht="18" customHeight="1" outlineLevel="1" x14ac:dyDescent="0.25">
      <c r="B91" s="39"/>
      <c r="C91" s="31"/>
      <c r="D91" s="31"/>
      <c r="E91" s="31"/>
      <c r="F91" s="31"/>
      <c r="G91" s="40"/>
      <c r="H91" s="31"/>
      <c r="I91" s="40"/>
      <c r="J91" s="31"/>
      <c r="K91" s="40"/>
      <c r="L91" s="31"/>
      <c r="M91" s="40"/>
      <c r="N91" s="31"/>
      <c r="O91" s="39"/>
      <c r="P91" s="31"/>
      <c r="Q91" s="58"/>
      <c r="R91" s="31"/>
      <c r="S91" s="31"/>
      <c r="T91" s="31"/>
      <c r="U91" s="41"/>
      <c r="V91" s="31"/>
      <c r="W91" s="31"/>
      <c r="X91" s="31"/>
      <c r="Y91" s="40"/>
      <c r="Z91" s="31"/>
      <c r="AA91" s="31"/>
      <c r="AB91" s="31"/>
      <c r="AC91" s="31"/>
      <c r="AD91" s="31"/>
      <c r="AE91" s="31"/>
      <c r="AF91" s="31"/>
      <c r="AG91" s="59"/>
      <c r="AH91" s="31"/>
    </row>
    <row r="92" spans="2:34" ht="17.850000000000001" customHeight="1" outlineLevel="1" x14ac:dyDescent="0.25">
      <c r="B92" s="39"/>
      <c r="C92" s="31"/>
      <c r="D92" s="31"/>
      <c r="E92" s="31"/>
      <c r="F92" s="31"/>
      <c r="G92" s="40"/>
      <c r="H92" s="31"/>
      <c r="I92" s="40"/>
      <c r="J92" s="31"/>
      <c r="K92" s="40"/>
      <c r="L92" s="31"/>
      <c r="M92" s="40"/>
      <c r="N92" s="31"/>
      <c r="O92" s="39"/>
      <c r="P92" s="31"/>
      <c r="Q92" s="58"/>
      <c r="R92" s="31"/>
      <c r="S92" s="31"/>
      <c r="T92" s="31"/>
      <c r="U92" s="39"/>
      <c r="V92" s="31"/>
      <c r="W92" s="31"/>
      <c r="X92" s="31"/>
      <c r="Y92" s="39"/>
      <c r="Z92" s="31"/>
      <c r="AA92" s="31"/>
      <c r="AB92" s="31"/>
      <c r="AC92" s="31"/>
      <c r="AD92" s="31"/>
      <c r="AE92" s="31"/>
      <c r="AF92" s="31"/>
      <c r="AG92" s="39"/>
      <c r="AH92" s="31"/>
    </row>
    <row r="93" spans="2:34" ht="18" customHeight="1" outlineLevel="1" x14ac:dyDescent="0.25">
      <c r="B93" s="39"/>
      <c r="C93" s="31"/>
      <c r="D93" s="31"/>
      <c r="E93" s="31"/>
      <c r="F93" s="31"/>
      <c r="G93" s="40"/>
      <c r="H93" s="31"/>
      <c r="I93" s="40"/>
      <c r="J93" s="31"/>
      <c r="K93" s="39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</row>
    <row r="94" spans="2:34" ht="18" customHeight="1" x14ac:dyDescent="0.25">
      <c r="B94" s="35"/>
      <c r="C94" s="31"/>
      <c r="D94" s="31"/>
      <c r="E94" s="31"/>
      <c r="F94" s="31"/>
      <c r="G94" s="30"/>
      <c r="H94" s="31"/>
      <c r="I94" s="31"/>
      <c r="J94" s="31"/>
      <c r="K94" s="36"/>
      <c r="L94" s="31"/>
      <c r="M94" s="30"/>
      <c r="N94" s="31"/>
      <c r="O94" s="31"/>
      <c r="P94" s="31"/>
      <c r="Q94" s="31"/>
      <c r="R94" s="31"/>
      <c r="S94" s="36"/>
      <c r="T94" s="31"/>
      <c r="U94" s="31"/>
      <c r="V94" s="31"/>
      <c r="W94" s="31"/>
      <c r="X94" s="31"/>
      <c r="Y94" s="31"/>
      <c r="Z94" s="31"/>
      <c r="AA94" s="31"/>
      <c r="AB94" s="31"/>
      <c r="AC94" s="61"/>
      <c r="AD94" s="31"/>
      <c r="AE94" s="31"/>
      <c r="AF94" s="31"/>
      <c r="AG94" s="31"/>
      <c r="AH94" s="31"/>
    </row>
    <row r="95" spans="2:34" ht="18" customHeight="1" x14ac:dyDescent="0.25">
      <c r="B95" s="35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</row>
    <row r="96" spans="2:34" ht="18" customHeight="1" x14ac:dyDescent="0.25">
      <c r="B96" s="35"/>
      <c r="C96" s="31"/>
      <c r="D96" s="31"/>
      <c r="E96" s="31"/>
      <c r="F96" s="31"/>
      <c r="G96" s="30"/>
      <c r="H96" s="31"/>
      <c r="I96" s="30"/>
      <c r="J96" s="31"/>
      <c r="K96" s="30"/>
      <c r="L96" s="31"/>
      <c r="M96" s="30"/>
      <c r="N96" s="31"/>
      <c r="O96" s="30"/>
      <c r="P96" s="31"/>
      <c r="Q96" s="30"/>
      <c r="R96" s="31"/>
      <c r="S96" s="30"/>
      <c r="T96" s="31"/>
      <c r="U96" s="31"/>
      <c r="V96" s="31"/>
      <c r="W96" s="46"/>
      <c r="X96" s="31"/>
      <c r="Y96" s="62"/>
      <c r="Z96" s="31"/>
      <c r="AA96" s="31"/>
      <c r="AB96" s="31"/>
      <c r="AC96" s="31"/>
      <c r="AD96" s="31"/>
      <c r="AE96" s="62"/>
      <c r="AF96" s="31"/>
      <c r="AG96" s="31"/>
      <c r="AH96" s="31"/>
    </row>
    <row r="97" spans="2:34" ht="18" customHeight="1" x14ac:dyDescent="0.25">
      <c r="B97" s="39"/>
      <c r="C97" s="31"/>
      <c r="D97" s="31"/>
      <c r="E97" s="31"/>
      <c r="F97" s="31"/>
      <c r="G97" s="42"/>
      <c r="H97" s="31"/>
      <c r="I97" s="42"/>
      <c r="J97" s="31"/>
      <c r="K97" s="39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8"/>
      <c r="Z97" s="31"/>
      <c r="AA97" s="31"/>
      <c r="AB97" s="31"/>
      <c r="AC97" s="31"/>
      <c r="AD97" s="31"/>
      <c r="AE97" s="38"/>
      <c r="AF97" s="31"/>
      <c r="AG97" s="31"/>
      <c r="AH97" s="31"/>
    </row>
    <row r="98" spans="2:34" ht="18" customHeight="1" x14ac:dyDescent="0.25">
      <c r="B98" s="39"/>
      <c r="C98" s="31"/>
      <c r="D98" s="31"/>
      <c r="E98" s="31"/>
      <c r="F98" s="31"/>
      <c r="G98" s="40"/>
      <c r="H98" s="31"/>
      <c r="I98" s="40"/>
      <c r="J98" s="31"/>
      <c r="K98" s="40"/>
      <c r="L98" s="31"/>
      <c r="M98" s="40"/>
      <c r="N98" s="31"/>
      <c r="O98" s="39"/>
      <c r="P98" s="31"/>
      <c r="Q98" s="41"/>
      <c r="R98" s="31"/>
      <c r="S98" s="41"/>
      <c r="T98" s="31"/>
      <c r="U98" s="31"/>
      <c r="V98" s="31"/>
      <c r="W98" s="39"/>
      <c r="X98" s="31"/>
      <c r="Y98" s="38"/>
      <c r="Z98" s="31"/>
      <c r="AA98" s="31"/>
      <c r="AB98" s="31"/>
      <c r="AC98" s="31"/>
      <c r="AD98" s="31"/>
      <c r="AE98" s="38"/>
      <c r="AF98" s="31"/>
      <c r="AG98" s="31"/>
      <c r="AH98" s="31"/>
    </row>
    <row r="99" spans="2:34" ht="18" customHeight="1" thickBot="1" x14ac:dyDescent="0.3">
      <c r="B99" s="39"/>
      <c r="C99" s="31"/>
      <c r="D99" s="31"/>
      <c r="E99" s="31"/>
      <c r="F99" s="31"/>
      <c r="G99" s="40"/>
      <c r="H99" s="31"/>
      <c r="I99" s="40"/>
      <c r="J99" s="31"/>
      <c r="K99" s="39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8"/>
      <c r="Z99" s="31"/>
      <c r="AA99" s="31"/>
      <c r="AB99" s="31"/>
      <c r="AC99" s="31"/>
      <c r="AD99" s="31"/>
      <c r="AE99" s="38"/>
      <c r="AF99" s="31"/>
      <c r="AG99" s="31"/>
      <c r="AH99" s="31"/>
    </row>
    <row r="100" spans="2:34" ht="18" customHeight="1" x14ac:dyDescent="0.25">
      <c r="B100" s="52"/>
      <c r="C100" s="48"/>
      <c r="D100" s="48"/>
      <c r="E100" s="48"/>
      <c r="F100" s="48"/>
      <c r="G100" s="53"/>
      <c r="H100" s="48"/>
      <c r="I100" s="53"/>
      <c r="J100" s="48"/>
      <c r="K100" s="53"/>
      <c r="L100" s="48"/>
      <c r="M100" s="53"/>
      <c r="N100" s="48"/>
      <c r="O100" s="52"/>
      <c r="P100" s="48"/>
      <c r="Q100" s="47"/>
      <c r="R100" s="48"/>
      <c r="S100" s="47"/>
      <c r="T100" s="48"/>
      <c r="U100" s="48"/>
      <c r="V100" s="48"/>
      <c r="W100" s="49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2:34" ht="22.5" customHeight="1" thickBot="1" x14ac:dyDescent="0.3">
      <c r="B101" s="50"/>
      <c r="C101" s="44"/>
      <c r="D101" s="44"/>
      <c r="E101" s="44"/>
      <c r="F101" s="44"/>
      <c r="G101" s="51"/>
      <c r="H101" s="44"/>
      <c r="I101" s="51"/>
      <c r="J101" s="44"/>
      <c r="K101" s="51"/>
      <c r="L101" s="44"/>
      <c r="M101" s="51"/>
      <c r="N101" s="44"/>
      <c r="O101" s="50"/>
      <c r="P101" s="44"/>
      <c r="Q101" s="43"/>
      <c r="R101" s="44"/>
      <c r="S101" s="43"/>
      <c r="T101" s="44"/>
      <c r="U101" s="44"/>
      <c r="V101" s="44"/>
      <c r="W101" s="45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2:34" ht="18" customHeight="1" outlineLevel="1" x14ac:dyDescent="0.25">
      <c r="B102" s="30"/>
      <c r="C102" s="31"/>
      <c r="D102" s="31"/>
      <c r="E102" s="31"/>
      <c r="F102" s="31"/>
      <c r="G102" s="30"/>
      <c r="H102" s="31"/>
      <c r="I102" s="30"/>
      <c r="J102" s="31"/>
      <c r="K102" s="30"/>
      <c r="L102" s="31"/>
      <c r="M102" s="31"/>
      <c r="N102" s="31"/>
      <c r="O102" s="46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</row>
    <row r="103" spans="2:34" ht="18" customHeight="1" outlineLevel="1" thickBot="1" x14ac:dyDescent="0.3">
      <c r="B103" s="43"/>
      <c r="C103" s="44"/>
      <c r="D103" s="44"/>
      <c r="E103" s="44"/>
      <c r="F103" s="44"/>
      <c r="G103" s="43"/>
      <c r="H103" s="44"/>
      <c r="I103" s="55"/>
      <c r="J103" s="44"/>
      <c r="K103" s="51"/>
      <c r="L103" s="44"/>
      <c r="M103" s="44"/>
      <c r="N103" s="44"/>
      <c r="O103" s="56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2:34" ht="18" customHeight="1" outlineLevel="1" x14ac:dyDescent="0.25">
      <c r="B104" s="57"/>
      <c r="C104" s="31"/>
      <c r="D104" s="31"/>
      <c r="E104" s="31"/>
      <c r="F104" s="31"/>
      <c r="G104" s="30"/>
      <c r="H104" s="31"/>
      <c r="I104" s="30"/>
      <c r="J104" s="31"/>
      <c r="K104" s="30"/>
      <c r="L104" s="31"/>
      <c r="M104" s="30"/>
      <c r="N104" s="31"/>
      <c r="O104" s="46"/>
      <c r="P104" s="31"/>
      <c r="Q104" s="54"/>
      <c r="R104" s="31"/>
      <c r="S104" s="31"/>
      <c r="T104" s="31"/>
      <c r="U104" s="30"/>
      <c r="V104" s="31"/>
      <c r="W104" s="31"/>
      <c r="X104" s="31"/>
      <c r="Y104" s="30"/>
      <c r="Z104" s="31"/>
      <c r="AA104" s="31"/>
      <c r="AB104" s="31"/>
      <c r="AC104" s="31"/>
      <c r="AD104" s="31"/>
      <c r="AE104" s="31"/>
      <c r="AF104" s="31"/>
      <c r="AG104" s="30"/>
      <c r="AH104" s="31"/>
    </row>
    <row r="105" spans="2:34" ht="18" customHeight="1" outlineLevel="1" x14ac:dyDescent="0.25">
      <c r="B105" s="39"/>
      <c r="C105" s="31"/>
      <c r="D105" s="31"/>
      <c r="E105" s="31"/>
      <c r="F105" s="31"/>
      <c r="G105" s="40"/>
      <c r="H105" s="31"/>
      <c r="I105" s="40"/>
      <c r="J105" s="31"/>
      <c r="K105" s="40"/>
      <c r="L105" s="31"/>
      <c r="M105" s="40"/>
      <c r="N105" s="31"/>
      <c r="O105" s="46"/>
      <c r="P105" s="31"/>
      <c r="Q105" s="58"/>
      <c r="R105" s="31"/>
      <c r="S105" s="31"/>
      <c r="T105" s="31"/>
      <c r="U105" s="41"/>
      <c r="V105" s="31"/>
      <c r="W105" s="31"/>
      <c r="X105" s="31"/>
      <c r="Y105" s="40"/>
      <c r="Z105" s="31"/>
      <c r="AA105" s="31"/>
      <c r="AB105" s="31"/>
      <c r="AC105" s="31"/>
      <c r="AD105" s="31"/>
      <c r="AE105" s="31"/>
      <c r="AF105" s="31"/>
      <c r="AG105" s="59"/>
      <c r="AH105" s="31"/>
    </row>
    <row r="106" spans="2:34" ht="18" customHeight="1" outlineLevel="1" x14ac:dyDescent="0.25">
      <c r="B106" s="39"/>
      <c r="C106" s="31"/>
      <c r="D106" s="31"/>
      <c r="E106" s="31"/>
      <c r="F106" s="31"/>
      <c r="G106" s="40"/>
      <c r="H106" s="31"/>
      <c r="I106" s="40"/>
      <c r="J106" s="31"/>
      <c r="K106" s="40"/>
      <c r="L106" s="31"/>
      <c r="M106" s="40"/>
      <c r="N106" s="31"/>
      <c r="O106" s="39"/>
      <c r="P106" s="31"/>
      <c r="Q106" s="58"/>
      <c r="R106" s="31"/>
      <c r="S106" s="31"/>
      <c r="T106" s="31"/>
      <c r="U106" s="41"/>
      <c r="V106" s="31"/>
      <c r="W106" s="31"/>
      <c r="X106" s="31"/>
      <c r="Y106" s="40"/>
      <c r="Z106" s="31"/>
      <c r="AA106" s="31"/>
      <c r="AB106" s="31"/>
      <c r="AC106" s="31"/>
      <c r="AD106" s="31"/>
      <c r="AE106" s="31"/>
      <c r="AF106" s="31"/>
      <c r="AG106" s="59"/>
      <c r="AH106" s="31"/>
    </row>
    <row r="107" spans="2:34" ht="17.850000000000001" customHeight="1" outlineLevel="1" x14ac:dyDescent="0.25">
      <c r="B107" s="39"/>
      <c r="C107" s="31"/>
      <c r="D107" s="31"/>
      <c r="E107" s="31"/>
      <c r="F107" s="31"/>
      <c r="G107" s="40"/>
      <c r="H107" s="31"/>
      <c r="I107" s="40"/>
      <c r="J107" s="31"/>
      <c r="K107" s="39"/>
      <c r="L107" s="31"/>
      <c r="M107" s="31"/>
      <c r="N107" s="31"/>
      <c r="O107" s="39"/>
      <c r="P107" s="31"/>
      <c r="Q107" s="58"/>
      <c r="R107" s="31"/>
      <c r="S107" s="31"/>
      <c r="T107" s="31"/>
      <c r="U107" s="41"/>
      <c r="V107" s="31"/>
      <c r="W107" s="31"/>
      <c r="X107" s="31"/>
      <c r="Y107" s="40"/>
      <c r="Z107" s="31"/>
      <c r="AA107" s="31"/>
      <c r="AB107" s="31"/>
      <c r="AC107" s="31"/>
      <c r="AD107" s="31"/>
      <c r="AE107" s="31"/>
      <c r="AF107" s="31"/>
      <c r="AG107" s="59"/>
      <c r="AH107" s="31"/>
    </row>
    <row r="108" spans="2:34" ht="18" customHeight="1" outlineLevel="1" x14ac:dyDescent="0.25">
      <c r="B108" s="39"/>
      <c r="C108" s="31"/>
      <c r="D108" s="31"/>
      <c r="E108" s="31"/>
      <c r="F108" s="31"/>
      <c r="G108" s="40"/>
      <c r="H108" s="31"/>
      <c r="I108" s="40"/>
      <c r="J108" s="31"/>
      <c r="K108" s="39"/>
      <c r="L108" s="31"/>
      <c r="M108" s="31"/>
      <c r="N108" s="31"/>
      <c r="O108" s="39"/>
      <c r="P108" s="31"/>
      <c r="Q108" s="58"/>
      <c r="R108" s="31"/>
      <c r="S108" s="31"/>
      <c r="T108" s="31"/>
      <c r="U108" s="41"/>
      <c r="V108" s="31"/>
      <c r="W108" s="31"/>
      <c r="X108" s="31"/>
      <c r="Y108" s="40"/>
      <c r="Z108" s="31"/>
      <c r="AA108" s="31"/>
      <c r="AB108" s="31"/>
      <c r="AC108" s="31"/>
      <c r="AD108" s="31"/>
      <c r="AE108" s="31"/>
      <c r="AF108" s="31"/>
      <c r="AG108" s="59"/>
      <c r="AH108" s="31"/>
    </row>
    <row r="109" spans="2:34" ht="17.850000000000001" customHeight="1" outlineLevel="1" x14ac:dyDescent="0.25">
      <c r="B109" s="39"/>
      <c r="C109" s="31"/>
      <c r="D109" s="31"/>
      <c r="E109" s="31"/>
      <c r="F109" s="31"/>
      <c r="G109" s="40"/>
      <c r="H109" s="31"/>
      <c r="I109" s="40"/>
      <c r="J109" s="31"/>
      <c r="K109" s="40"/>
      <c r="L109" s="31"/>
      <c r="M109" s="40"/>
      <c r="N109" s="31"/>
      <c r="O109" s="39"/>
      <c r="P109" s="31"/>
      <c r="Q109" s="58"/>
      <c r="R109" s="31"/>
      <c r="S109" s="31"/>
      <c r="T109" s="31"/>
      <c r="U109" s="41"/>
      <c r="V109" s="31"/>
      <c r="W109" s="31"/>
      <c r="X109" s="31"/>
      <c r="Y109" s="40"/>
      <c r="Z109" s="31"/>
      <c r="AA109" s="31"/>
      <c r="AB109" s="31"/>
      <c r="AC109" s="31"/>
      <c r="AD109" s="31"/>
      <c r="AE109" s="31"/>
      <c r="AF109" s="31"/>
      <c r="AG109" s="59"/>
      <c r="AH109" s="31"/>
    </row>
    <row r="110" spans="2:34" ht="18" customHeight="1" outlineLevel="1" x14ac:dyDescent="0.25">
      <c r="B110" s="39"/>
      <c r="C110" s="31"/>
      <c r="D110" s="31"/>
      <c r="E110" s="31"/>
      <c r="F110" s="31"/>
      <c r="G110" s="40"/>
      <c r="H110" s="31"/>
      <c r="I110" s="40"/>
      <c r="J110" s="31"/>
      <c r="K110" s="40"/>
      <c r="L110" s="31"/>
      <c r="M110" s="40"/>
      <c r="N110" s="31"/>
      <c r="O110" s="39"/>
      <c r="P110" s="31"/>
      <c r="Q110" s="58"/>
      <c r="R110" s="31"/>
      <c r="S110" s="31"/>
      <c r="T110" s="31"/>
      <c r="U110" s="41"/>
      <c r="V110" s="31"/>
      <c r="W110" s="31"/>
      <c r="X110" s="31"/>
      <c r="Y110" s="40"/>
      <c r="Z110" s="31"/>
      <c r="AA110" s="31"/>
      <c r="AB110" s="31"/>
      <c r="AC110" s="31"/>
      <c r="AD110" s="31"/>
      <c r="AE110" s="31"/>
      <c r="AF110" s="31"/>
      <c r="AG110" s="59"/>
      <c r="AH110" s="31"/>
    </row>
    <row r="111" spans="2:34" ht="18" customHeight="1" outlineLevel="1" x14ac:dyDescent="0.25">
      <c r="B111" s="39"/>
      <c r="C111" s="31"/>
      <c r="D111" s="31"/>
      <c r="E111" s="31"/>
      <c r="F111" s="31"/>
      <c r="G111" s="40"/>
      <c r="H111" s="31"/>
      <c r="I111" s="40"/>
      <c r="J111" s="31"/>
      <c r="K111" s="40"/>
      <c r="L111" s="31"/>
      <c r="M111" s="40"/>
      <c r="N111" s="31"/>
      <c r="O111" s="39"/>
      <c r="P111" s="31"/>
      <c r="Q111" s="58"/>
      <c r="R111" s="31"/>
      <c r="S111" s="31"/>
      <c r="T111" s="31"/>
      <c r="U111" s="41"/>
      <c r="V111" s="31"/>
      <c r="W111" s="31"/>
      <c r="X111" s="31"/>
      <c r="Y111" s="40"/>
      <c r="Z111" s="31"/>
      <c r="AA111" s="31"/>
      <c r="AB111" s="31"/>
      <c r="AC111" s="31"/>
      <c r="AD111" s="31"/>
      <c r="AE111" s="31"/>
      <c r="AF111" s="31"/>
      <c r="AG111" s="59"/>
      <c r="AH111" s="31"/>
    </row>
    <row r="112" spans="2:34" ht="18" customHeight="1" outlineLevel="1" x14ac:dyDescent="0.25">
      <c r="B112" s="39"/>
      <c r="C112" s="31"/>
      <c r="D112" s="31"/>
      <c r="E112" s="31"/>
      <c r="F112" s="31"/>
      <c r="G112" s="40"/>
      <c r="H112" s="31"/>
      <c r="I112" s="40"/>
      <c r="J112" s="31"/>
      <c r="K112" s="40"/>
      <c r="L112" s="31"/>
      <c r="M112" s="40"/>
      <c r="N112" s="31"/>
      <c r="O112" s="39"/>
      <c r="P112" s="31"/>
      <c r="Q112" s="58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</row>
    <row r="113" spans="2:34" ht="17.850000000000001" customHeight="1" outlineLevel="1" x14ac:dyDescent="0.25">
      <c r="B113" s="39"/>
      <c r="C113" s="31"/>
      <c r="D113" s="31"/>
      <c r="E113" s="31"/>
      <c r="F113" s="31"/>
      <c r="G113" s="40"/>
      <c r="H113" s="31"/>
      <c r="I113" s="40"/>
      <c r="J113" s="31"/>
      <c r="K113" s="40"/>
      <c r="L113" s="31"/>
      <c r="M113" s="40"/>
      <c r="N113" s="31"/>
      <c r="O113" s="39"/>
      <c r="P113" s="31"/>
      <c r="Q113" s="54"/>
      <c r="R113" s="31"/>
      <c r="S113" s="31"/>
      <c r="T113" s="31"/>
      <c r="U113" s="30"/>
      <c r="V113" s="31"/>
      <c r="W113" s="31"/>
      <c r="X113" s="31"/>
      <c r="Y113" s="30"/>
      <c r="Z113" s="31"/>
      <c r="AA113" s="31"/>
      <c r="AB113" s="31"/>
      <c r="AC113" s="31"/>
      <c r="AD113" s="31"/>
      <c r="AE113" s="31"/>
      <c r="AF113" s="31"/>
      <c r="AG113" s="30"/>
      <c r="AH113" s="31"/>
    </row>
    <row r="114" spans="2:34" ht="18" customHeight="1" outlineLevel="1" x14ac:dyDescent="0.25">
      <c r="B114" s="39"/>
      <c r="C114" s="31"/>
      <c r="D114" s="31"/>
      <c r="E114" s="31"/>
      <c r="F114" s="31"/>
      <c r="G114" s="40"/>
      <c r="H114" s="31"/>
      <c r="I114" s="40"/>
      <c r="J114" s="31"/>
      <c r="K114" s="40"/>
      <c r="L114" s="31"/>
      <c r="M114" s="40"/>
      <c r="N114" s="31"/>
      <c r="O114" s="39"/>
      <c r="P114" s="31"/>
      <c r="Q114" s="58"/>
      <c r="R114" s="31"/>
      <c r="S114" s="31"/>
      <c r="T114" s="31"/>
      <c r="U114" s="60"/>
      <c r="V114" s="31"/>
      <c r="W114" s="31"/>
      <c r="X114" s="31"/>
      <c r="Y114" s="40"/>
      <c r="Z114" s="31"/>
      <c r="AA114" s="31"/>
      <c r="AB114" s="31"/>
      <c r="AC114" s="31"/>
      <c r="AD114" s="31"/>
      <c r="AE114" s="31"/>
      <c r="AF114" s="31"/>
      <c r="AG114" s="59"/>
      <c r="AH114" s="31"/>
    </row>
    <row r="115" spans="2:34" ht="18" customHeight="1" outlineLevel="1" x14ac:dyDescent="0.25">
      <c r="B115" s="39"/>
      <c r="C115" s="31"/>
      <c r="D115" s="31"/>
      <c r="E115" s="31"/>
      <c r="F115" s="31"/>
      <c r="G115" s="40"/>
      <c r="H115" s="31"/>
      <c r="I115" s="40"/>
      <c r="J115" s="31"/>
      <c r="K115" s="40"/>
      <c r="L115" s="31"/>
      <c r="M115" s="40"/>
      <c r="N115" s="31"/>
      <c r="O115" s="39"/>
      <c r="P115" s="31"/>
      <c r="Q115" s="58"/>
      <c r="R115" s="31"/>
      <c r="S115" s="31"/>
      <c r="T115" s="31"/>
      <c r="U115" s="41"/>
      <c r="V115" s="31"/>
      <c r="W115" s="31"/>
      <c r="X115" s="31"/>
      <c r="Y115" s="40"/>
      <c r="Z115" s="31"/>
      <c r="AA115" s="31"/>
      <c r="AB115" s="31"/>
      <c r="AC115" s="31"/>
      <c r="AD115" s="31"/>
      <c r="AE115" s="31"/>
      <c r="AF115" s="31"/>
      <c r="AG115" s="59"/>
      <c r="AH115" s="31"/>
    </row>
    <row r="116" spans="2:34" ht="18" customHeight="1" outlineLevel="1" x14ac:dyDescent="0.25">
      <c r="B116" s="39"/>
      <c r="C116" s="31"/>
      <c r="D116" s="31"/>
      <c r="E116" s="31"/>
      <c r="F116" s="31"/>
      <c r="G116" s="40"/>
      <c r="H116" s="31"/>
      <c r="I116" s="40"/>
      <c r="J116" s="31"/>
      <c r="K116" s="40"/>
      <c r="L116" s="31"/>
      <c r="M116" s="40"/>
      <c r="N116" s="31"/>
      <c r="O116" s="39"/>
      <c r="P116" s="31"/>
      <c r="Q116" s="58"/>
      <c r="R116" s="31"/>
      <c r="S116" s="31"/>
      <c r="T116" s="31"/>
      <c r="U116" s="41"/>
      <c r="V116" s="31"/>
      <c r="W116" s="31"/>
      <c r="X116" s="31"/>
      <c r="Y116" s="40"/>
      <c r="Z116" s="31"/>
      <c r="AA116" s="31"/>
      <c r="AB116" s="31"/>
      <c r="AC116" s="31"/>
      <c r="AD116" s="31"/>
      <c r="AE116" s="31"/>
      <c r="AF116" s="31"/>
      <c r="AG116" s="59"/>
      <c r="AH116" s="31"/>
    </row>
    <row r="117" spans="2:34" ht="18" customHeight="1" outlineLevel="1" x14ac:dyDescent="0.25">
      <c r="B117" s="39"/>
      <c r="C117" s="31"/>
      <c r="D117" s="31"/>
      <c r="E117" s="31"/>
      <c r="F117" s="31"/>
      <c r="G117" s="40"/>
      <c r="H117" s="31"/>
      <c r="I117" s="40"/>
      <c r="J117" s="31"/>
      <c r="K117" s="40"/>
      <c r="L117" s="31"/>
      <c r="M117" s="40"/>
      <c r="N117" s="31"/>
      <c r="O117" s="39"/>
      <c r="P117" s="31"/>
      <c r="Q117" s="58"/>
      <c r="R117" s="31"/>
      <c r="S117" s="31"/>
      <c r="T117" s="31"/>
      <c r="U117" s="41"/>
      <c r="V117" s="31"/>
      <c r="W117" s="31"/>
      <c r="X117" s="31"/>
      <c r="Y117" s="40"/>
      <c r="Z117" s="31"/>
      <c r="AA117" s="31"/>
      <c r="AB117" s="31"/>
      <c r="AC117" s="31"/>
      <c r="AD117" s="31"/>
      <c r="AE117" s="31"/>
      <c r="AF117" s="31"/>
      <c r="AG117" s="59"/>
      <c r="AH117" s="31"/>
    </row>
    <row r="118" spans="2:34" ht="17.850000000000001" customHeight="1" outlineLevel="1" x14ac:dyDescent="0.25">
      <c r="B118" s="39"/>
      <c r="C118" s="31"/>
      <c r="D118" s="31"/>
      <c r="E118" s="31"/>
      <c r="F118" s="31"/>
      <c r="G118" s="40"/>
      <c r="H118" s="31"/>
      <c r="I118" s="40"/>
      <c r="J118" s="31"/>
      <c r="K118" s="40"/>
      <c r="L118" s="31"/>
      <c r="M118" s="40"/>
      <c r="N118" s="31"/>
      <c r="O118" s="39"/>
      <c r="P118" s="31"/>
      <c r="Q118" s="58"/>
      <c r="R118" s="31"/>
      <c r="S118" s="31"/>
      <c r="T118" s="31"/>
      <c r="U118" s="41"/>
      <c r="V118" s="31"/>
      <c r="W118" s="31"/>
      <c r="X118" s="31"/>
      <c r="Y118" s="40"/>
      <c r="Z118" s="31"/>
      <c r="AA118" s="31"/>
      <c r="AB118" s="31"/>
      <c r="AC118" s="31"/>
      <c r="AD118" s="31"/>
      <c r="AE118" s="31"/>
      <c r="AF118" s="31"/>
      <c r="AG118" s="59"/>
      <c r="AH118" s="31"/>
    </row>
    <row r="119" spans="2:34" ht="18" customHeight="1" outlineLevel="1" x14ac:dyDescent="0.25">
      <c r="B119" s="39"/>
      <c r="C119" s="31"/>
      <c r="D119" s="31"/>
      <c r="E119" s="31"/>
      <c r="F119" s="31"/>
      <c r="G119" s="40"/>
      <c r="H119" s="31"/>
      <c r="I119" s="40"/>
      <c r="J119" s="31"/>
      <c r="K119" s="40"/>
      <c r="L119" s="31"/>
      <c r="M119" s="40"/>
      <c r="N119" s="31"/>
      <c r="O119" s="39"/>
      <c r="P119" s="31"/>
      <c r="Q119" s="58"/>
      <c r="R119" s="31"/>
      <c r="S119" s="31"/>
      <c r="T119" s="31"/>
      <c r="U119" s="41"/>
      <c r="V119" s="31"/>
      <c r="W119" s="31"/>
      <c r="X119" s="31"/>
      <c r="Y119" s="40"/>
      <c r="Z119" s="31"/>
      <c r="AA119" s="31"/>
      <c r="AB119" s="31"/>
      <c r="AC119" s="31"/>
      <c r="AD119" s="31"/>
      <c r="AE119" s="31"/>
      <c r="AF119" s="31"/>
      <c r="AG119" s="59"/>
      <c r="AH119" s="31"/>
    </row>
    <row r="120" spans="2:34" ht="17.850000000000001" customHeight="1" outlineLevel="1" x14ac:dyDescent="0.25">
      <c r="B120" s="39"/>
      <c r="C120" s="31"/>
      <c r="D120" s="31"/>
      <c r="E120" s="31"/>
      <c r="F120" s="31"/>
      <c r="G120" s="40"/>
      <c r="H120" s="31"/>
      <c r="I120" s="40"/>
      <c r="J120" s="31"/>
      <c r="K120" s="40"/>
      <c r="L120" s="31"/>
      <c r="M120" s="40"/>
      <c r="N120" s="31"/>
      <c r="O120" s="39"/>
      <c r="P120" s="31"/>
      <c r="Q120" s="58"/>
      <c r="R120" s="31"/>
      <c r="S120" s="31"/>
      <c r="T120" s="31"/>
      <c r="U120" s="39"/>
      <c r="V120" s="31"/>
      <c r="W120" s="31"/>
      <c r="X120" s="31"/>
      <c r="Y120" s="39"/>
      <c r="Z120" s="31"/>
      <c r="AA120" s="31"/>
      <c r="AB120" s="31"/>
      <c r="AC120" s="31"/>
      <c r="AD120" s="31"/>
      <c r="AE120" s="31"/>
      <c r="AF120" s="31"/>
      <c r="AG120" s="39"/>
      <c r="AH120" s="31"/>
    </row>
    <row r="121" spans="2:34" ht="18" customHeight="1" outlineLevel="1" x14ac:dyDescent="0.25">
      <c r="B121" s="39"/>
      <c r="C121" s="31"/>
      <c r="D121" s="31"/>
      <c r="E121" s="31"/>
      <c r="F121" s="31"/>
      <c r="G121" s="40"/>
      <c r="H121" s="31"/>
      <c r="I121" s="40"/>
      <c r="J121" s="31"/>
      <c r="K121" s="39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</row>
    <row r="122" spans="2:34" ht="18" customHeight="1" x14ac:dyDescent="0.25">
      <c r="B122" s="35"/>
      <c r="C122" s="31"/>
      <c r="D122" s="31"/>
      <c r="E122" s="31"/>
      <c r="F122" s="31"/>
      <c r="G122" s="30"/>
      <c r="H122" s="31"/>
      <c r="I122" s="31"/>
      <c r="J122" s="31"/>
      <c r="K122" s="36"/>
      <c r="L122" s="31"/>
      <c r="M122" s="30"/>
      <c r="N122" s="31"/>
      <c r="O122" s="31"/>
      <c r="P122" s="31"/>
      <c r="Q122" s="31"/>
      <c r="R122" s="31"/>
      <c r="S122" s="36"/>
      <c r="T122" s="31"/>
      <c r="U122" s="31"/>
      <c r="V122" s="31"/>
      <c r="W122" s="31"/>
      <c r="X122" s="31"/>
      <c r="Y122" s="31"/>
      <c r="Z122" s="31"/>
      <c r="AA122" s="31"/>
      <c r="AB122" s="31"/>
      <c r="AC122" s="61"/>
      <c r="AD122" s="31"/>
      <c r="AE122" s="31"/>
      <c r="AF122" s="31"/>
      <c r="AG122" s="31"/>
      <c r="AH122" s="31"/>
    </row>
    <row r="123" spans="2:34" ht="18" customHeight="1" x14ac:dyDescent="0.25">
      <c r="B123" s="35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</row>
    <row r="124" spans="2:34" ht="18" customHeight="1" x14ac:dyDescent="0.25">
      <c r="B124" s="35"/>
      <c r="C124" s="31"/>
      <c r="D124" s="31"/>
      <c r="E124" s="31"/>
      <c r="F124" s="31"/>
      <c r="G124" s="30"/>
      <c r="H124" s="31"/>
      <c r="I124" s="30"/>
      <c r="J124" s="31"/>
      <c r="K124" s="30"/>
      <c r="L124" s="31"/>
      <c r="M124" s="30"/>
      <c r="N124" s="31"/>
      <c r="O124" s="30"/>
      <c r="P124" s="31"/>
      <c r="Q124" s="30"/>
      <c r="R124" s="31"/>
      <c r="S124" s="30"/>
      <c r="T124" s="31"/>
      <c r="U124" s="31"/>
      <c r="V124" s="31"/>
      <c r="W124" s="46"/>
      <c r="X124" s="31"/>
      <c r="Y124" s="62"/>
      <c r="Z124" s="31"/>
      <c r="AA124" s="31"/>
      <c r="AB124" s="31"/>
      <c r="AC124" s="31"/>
      <c r="AD124" s="31"/>
      <c r="AE124" s="62"/>
      <c r="AF124" s="31"/>
      <c r="AG124" s="31"/>
      <c r="AH124" s="31"/>
    </row>
    <row r="125" spans="2:34" ht="18" customHeight="1" x14ac:dyDescent="0.25">
      <c r="B125" s="39"/>
      <c r="C125" s="31"/>
      <c r="D125" s="31"/>
      <c r="E125" s="31"/>
      <c r="F125" s="31"/>
      <c r="G125" s="42"/>
      <c r="H125" s="31"/>
      <c r="I125" s="42"/>
      <c r="J125" s="31"/>
      <c r="K125" s="39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8"/>
      <c r="Z125" s="31"/>
      <c r="AA125" s="31"/>
      <c r="AB125" s="31"/>
      <c r="AC125" s="31"/>
      <c r="AD125" s="31"/>
      <c r="AE125" s="38"/>
      <c r="AF125" s="31"/>
      <c r="AG125" s="31"/>
      <c r="AH125" s="31"/>
    </row>
    <row r="126" spans="2:34" ht="18" customHeight="1" x14ac:dyDescent="0.25">
      <c r="B126" s="39"/>
      <c r="C126" s="31"/>
      <c r="D126" s="31"/>
      <c r="E126" s="31"/>
      <c r="F126" s="31"/>
      <c r="G126" s="40"/>
      <c r="H126" s="31"/>
      <c r="I126" s="40"/>
      <c r="J126" s="31"/>
      <c r="K126" s="40"/>
      <c r="L126" s="31"/>
      <c r="M126" s="40"/>
      <c r="N126" s="31"/>
      <c r="O126" s="39"/>
      <c r="P126" s="31"/>
      <c r="Q126" s="41"/>
      <c r="R126" s="31"/>
      <c r="S126" s="41"/>
      <c r="T126" s="31"/>
      <c r="U126" s="31"/>
      <c r="V126" s="31"/>
      <c r="W126" s="39"/>
      <c r="X126" s="31"/>
      <c r="Y126" s="38"/>
      <c r="Z126" s="31"/>
      <c r="AA126" s="31"/>
      <c r="AB126" s="31"/>
      <c r="AC126" s="31"/>
      <c r="AD126" s="31"/>
      <c r="AE126" s="38"/>
      <c r="AF126" s="31"/>
      <c r="AG126" s="31"/>
      <c r="AH126" s="31"/>
    </row>
    <row r="127" spans="2:34" ht="18" customHeight="1" thickBot="1" x14ac:dyDescent="0.3">
      <c r="B127" s="39"/>
      <c r="C127" s="31"/>
      <c r="D127" s="31"/>
      <c r="E127" s="31"/>
      <c r="F127" s="31"/>
      <c r="G127" s="40"/>
      <c r="H127" s="31"/>
      <c r="I127" s="40"/>
      <c r="J127" s="31"/>
      <c r="K127" s="39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8"/>
      <c r="Z127" s="31"/>
      <c r="AA127" s="31"/>
      <c r="AB127" s="31"/>
      <c r="AC127" s="31"/>
      <c r="AD127" s="31"/>
      <c r="AE127" s="38"/>
      <c r="AF127" s="31"/>
      <c r="AG127" s="31"/>
      <c r="AH127" s="31"/>
    </row>
    <row r="128" spans="2:34" ht="18" customHeight="1" x14ac:dyDescent="0.25">
      <c r="B128" s="52"/>
      <c r="C128" s="48"/>
      <c r="D128" s="48"/>
      <c r="E128" s="48"/>
      <c r="F128" s="48"/>
      <c r="G128" s="53"/>
      <c r="H128" s="48"/>
      <c r="I128" s="53"/>
      <c r="J128" s="48"/>
      <c r="K128" s="53"/>
      <c r="L128" s="48"/>
      <c r="M128" s="53"/>
      <c r="N128" s="48"/>
      <c r="O128" s="52"/>
      <c r="P128" s="48"/>
      <c r="Q128" s="47"/>
      <c r="R128" s="48"/>
      <c r="S128" s="47"/>
      <c r="T128" s="48"/>
      <c r="U128" s="48"/>
      <c r="V128" s="48"/>
      <c r="W128" s="49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2:34" ht="22.5" customHeight="1" thickBot="1" x14ac:dyDescent="0.3">
      <c r="B129" s="50"/>
      <c r="C129" s="44"/>
      <c r="D129" s="44"/>
      <c r="E129" s="44"/>
      <c r="F129" s="44"/>
      <c r="G129" s="51"/>
      <c r="H129" s="44"/>
      <c r="I129" s="51"/>
      <c r="J129" s="44"/>
      <c r="K129" s="51"/>
      <c r="L129" s="44"/>
      <c r="M129" s="51"/>
      <c r="N129" s="44"/>
      <c r="O129" s="50"/>
      <c r="P129" s="44"/>
      <c r="Q129" s="43"/>
      <c r="R129" s="44"/>
      <c r="S129" s="43"/>
      <c r="T129" s="44"/>
      <c r="U129" s="44"/>
      <c r="V129" s="44"/>
      <c r="W129" s="45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2:34" ht="18" customHeight="1" outlineLevel="1" x14ac:dyDescent="0.25">
      <c r="B130" s="30"/>
      <c r="C130" s="31"/>
      <c r="D130" s="31"/>
      <c r="E130" s="31"/>
      <c r="F130" s="31"/>
      <c r="G130" s="30"/>
      <c r="H130" s="31"/>
      <c r="I130" s="30"/>
      <c r="J130" s="31"/>
      <c r="K130" s="30"/>
      <c r="L130" s="31"/>
      <c r="M130" s="31"/>
      <c r="N130" s="31"/>
      <c r="O130" s="46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</row>
    <row r="131" spans="2:34" ht="18" customHeight="1" outlineLevel="1" thickBot="1" x14ac:dyDescent="0.3">
      <c r="B131" s="43"/>
      <c r="C131" s="44"/>
      <c r="D131" s="44"/>
      <c r="E131" s="44"/>
      <c r="F131" s="44"/>
      <c r="G131" s="43"/>
      <c r="H131" s="44"/>
      <c r="I131" s="55"/>
      <c r="J131" s="44"/>
      <c r="K131" s="51"/>
      <c r="L131" s="44"/>
      <c r="M131" s="44"/>
      <c r="N131" s="44"/>
      <c r="O131" s="56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2:34" ht="18" customHeight="1" outlineLevel="1" x14ac:dyDescent="0.25">
      <c r="B132" s="57"/>
      <c r="C132" s="31"/>
      <c r="D132" s="31"/>
      <c r="E132" s="31"/>
      <c r="F132" s="31"/>
      <c r="G132" s="30"/>
      <c r="H132" s="31"/>
      <c r="I132" s="30"/>
      <c r="J132" s="31"/>
      <c r="K132" s="30"/>
      <c r="L132" s="31"/>
      <c r="M132" s="30"/>
      <c r="N132" s="31"/>
      <c r="O132" s="46"/>
      <c r="P132" s="31"/>
      <c r="Q132" s="54"/>
      <c r="R132" s="31"/>
      <c r="S132" s="31"/>
      <c r="T132" s="31"/>
      <c r="U132" s="30"/>
      <c r="V132" s="31"/>
      <c r="W132" s="31"/>
      <c r="X132" s="31"/>
      <c r="Y132" s="30"/>
      <c r="Z132" s="31"/>
      <c r="AA132" s="31"/>
      <c r="AB132" s="31"/>
      <c r="AC132" s="31"/>
      <c r="AD132" s="31"/>
      <c r="AE132" s="31"/>
      <c r="AF132" s="31"/>
      <c r="AG132" s="30"/>
      <c r="AH132" s="31"/>
    </row>
    <row r="133" spans="2:34" ht="18" customHeight="1" outlineLevel="1" x14ac:dyDescent="0.25">
      <c r="B133" s="39"/>
      <c r="C133" s="31"/>
      <c r="D133" s="31"/>
      <c r="E133" s="31"/>
      <c r="F133" s="31"/>
      <c r="G133" s="40"/>
      <c r="H133" s="31"/>
      <c r="I133" s="40"/>
      <c r="J133" s="31"/>
      <c r="K133" s="40"/>
      <c r="L133" s="31"/>
      <c r="M133" s="40"/>
      <c r="N133" s="31"/>
      <c r="O133" s="46"/>
      <c r="P133" s="31"/>
      <c r="Q133" s="58"/>
      <c r="R133" s="31"/>
      <c r="S133" s="31"/>
      <c r="T133" s="31"/>
      <c r="U133" s="41"/>
      <c r="V133" s="31"/>
      <c r="W133" s="31"/>
      <c r="X133" s="31"/>
      <c r="Y133" s="40"/>
      <c r="Z133" s="31"/>
      <c r="AA133" s="31"/>
      <c r="AB133" s="31"/>
      <c r="AC133" s="31"/>
      <c r="AD133" s="31"/>
      <c r="AE133" s="31"/>
      <c r="AF133" s="31"/>
      <c r="AG133" s="59"/>
      <c r="AH133" s="31"/>
    </row>
    <row r="134" spans="2:34" ht="18" customHeight="1" outlineLevel="1" x14ac:dyDescent="0.25">
      <c r="B134" s="39"/>
      <c r="C134" s="31"/>
      <c r="D134" s="31"/>
      <c r="E134" s="31"/>
      <c r="F134" s="31"/>
      <c r="G134" s="40"/>
      <c r="H134" s="31"/>
      <c r="I134" s="40"/>
      <c r="J134" s="31"/>
      <c r="K134" s="40"/>
      <c r="L134" s="31"/>
      <c r="M134" s="40"/>
      <c r="N134" s="31"/>
      <c r="O134" s="39"/>
      <c r="P134" s="31"/>
      <c r="Q134" s="58"/>
      <c r="R134" s="31"/>
      <c r="S134" s="31"/>
      <c r="T134" s="31"/>
      <c r="U134" s="41"/>
      <c r="V134" s="31"/>
      <c r="W134" s="31"/>
      <c r="X134" s="31"/>
      <c r="Y134" s="40"/>
      <c r="Z134" s="31"/>
      <c r="AA134" s="31"/>
      <c r="AB134" s="31"/>
      <c r="AC134" s="31"/>
      <c r="AD134" s="31"/>
      <c r="AE134" s="31"/>
      <c r="AF134" s="31"/>
      <c r="AG134" s="59"/>
      <c r="AH134" s="31"/>
    </row>
    <row r="135" spans="2:34" ht="17.850000000000001" customHeight="1" outlineLevel="1" x14ac:dyDescent="0.25">
      <c r="B135" s="39"/>
      <c r="C135" s="31"/>
      <c r="D135" s="31"/>
      <c r="E135" s="31"/>
      <c r="F135" s="31"/>
      <c r="G135" s="40"/>
      <c r="H135" s="31"/>
      <c r="I135" s="40"/>
      <c r="J135" s="31"/>
      <c r="K135" s="39"/>
      <c r="L135" s="31"/>
      <c r="M135" s="31"/>
      <c r="N135" s="31"/>
      <c r="O135" s="39"/>
      <c r="P135" s="31"/>
      <c r="Q135" s="58"/>
      <c r="R135" s="31"/>
      <c r="S135" s="31"/>
      <c r="T135" s="31"/>
      <c r="U135" s="41"/>
      <c r="V135" s="31"/>
      <c r="W135" s="31"/>
      <c r="X135" s="31"/>
      <c r="Y135" s="40"/>
      <c r="Z135" s="31"/>
      <c r="AA135" s="31"/>
      <c r="AB135" s="31"/>
      <c r="AC135" s="31"/>
      <c r="AD135" s="31"/>
      <c r="AE135" s="31"/>
      <c r="AF135" s="31"/>
      <c r="AG135" s="59"/>
      <c r="AH135" s="31"/>
    </row>
    <row r="136" spans="2:34" ht="18" customHeight="1" outlineLevel="1" x14ac:dyDescent="0.25">
      <c r="B136" s="39"/>
      <c r="C136" s="31"/>
      <c r="D136" s="31"/>
      <c r="E136" s="31"/>
      <c r="F136" s="31"/>
      <c r="G136" s="40"/>
      <c r="H136" s="31"/>
      <c r="I136" s="40"/>
      <c r="J136" s="31"/>
      <c r="K136" s="39"/>
      <c r="L136" s="31"/>
      <c r="M136" s="31"/>
      <c r="N136" s="31"/>
      <c r="O136" s="39"/>
      <c r="P136" s="31"/>
      <c r="Q136" s="58"/>
      <c r="R136" s="31"/>
      <c r="S136" s="31"/>
      <c r="T136" s="31"/>
      <c r="U136" s="41"/>
      <c r="V136" s="31"/>
      <c r="W136" s="31"/>
      <c r="X136" s="31"/>
      <c r="Y136" s="40"/>
      <c r="Z136" s="31"/>
      <c r="AA136" s="31"/>
      <c r="AB136" s="31"/>
      <c r="AC136" s="31"/>
      <c r="AD136" s="31"/>
      <c r="AE136" s="31"/>
      <c r="AF136" s="31"/>
      <c r="AG136" s="59"/>
      <c r="AH136" s="31"/>
    </row>
    <row r="137" spans="2:34" ht="17.850000000000001" customHeight="1" outlineLevel="1" x14ac:dyDescent="0.25">
      <c r="B137" s="39"/>
      <c r="C137" s="31"/>
      <c r="D137" s="31"/>
      <c r="E137" s="31"/>
      <c r="F137" s="31"/>
      <c r="G137" s="40"/>
      <c r="H137" s="31"/>
      <c r="I137" s="40"/>
      <c r="J137" s="31"/>
      <c r="K137" s="40"/>
      <c r="L137" s="31"/>
      <c r="M137" s="40"/>
      <c r="N137" s="31"/>
      <c r="O137" s="39"/>
      <c r="P137" s="31"/>
      <c r="Q137" s="58"/>
      <c r="R137" s="31"/>
      <c r="S137" s="31"/>
      <c r="T137" s="31"/>
      <c r="U137" s="41"/>
      <c r="V137" s="31"/>
      <c r="W137" s="31"/>
      <c r="X137" s="31"/>
      <c r="Y137" s="40"/>
      <c r="Z137" s="31"/>
      <c r="AA137" s="31"/>
      <c r="AB137" s="31"/>
      <c r="AC137" s="31"/>
      <c r="AD137" s="31"/>
      <c r="AE137" s="31"/>
      <c r="AF137" s="31"/>
      <c r="AG137" s="59"/>
      <c r="AH137" s="31"/>
    </row>
    <row r="138" spans="2:34" ht="18" customHeight="1" outlineLevel="1" x14ac:dyDescent="0.25">
      <c r="B138" s="39"/>
      <c r="C138" s="31"/>
      <c r="D138" s="31"/>
      <c r="E138" s="31"/>
      <c r="F138" s="31"/>
      <c r="G138" s="40"/>
      <c r="H138" s="31"/>
      <c r="I138" s="40"/>
      <c r="J138" s="31"/>
      <c r="K138" s="40"/>
      <c r="L138" s="31"/>
      <c r="M138" s="40"/>
      <c r="N138" s="31"/>
      <c r="O138" s="39"/>
      <c r="P138" s="31"/>
      <c r="Q138" s="58"/>
      <c r="R138" s="31"/>
      <c r="S138" s="31"/>
      <c r="T138" s="31"/>
      <c r="U138" s="41"/>
      <c r="V138" s="31"/>
      <c r="W138" s="31"/>
      <c r="X138" s="31"/>
      <c r="Y138" s="40"/>
      <c r="Z138" s="31"/>
      <c r="AA138" s="31"/>
      <c r="AB138" s="31"/>
      <c r="AC138" s="31"/>
      <c r="AD138" s="31"/>
      <c r="AE138" s="31"/>
      <c r="AF138" s="31"/>
      <c r="AG138" s="59"/>
      <c r="AH138" s="31"/>
    </row>
    <row r="139" spans="2:34" ht="18" customHeight="1" outlineLevel="1" x14ac:dyDescent="0.25">
      <c r="B139" s="39"/>
      <c r="C139" s="31"/>
      <c r="D139" s="31"/>
      <c r="E139" s="31"/>
      <c r="F139" s="31"/>
      <c r="G139" s="40"/>
      <c r="H139" s="31"/>
      <c r="I139" s="40"/>
      <c r="J139" s="31"/>
      <c r="K139" s="40"/>
      <c r="L139" s="31"/>
      <c r="M139" s="40"/>
      <c r="N139" s="31"/>
      <c r="O139" s="39"/>
      <c r="P139" s="31"/>
      <c r="Q139" s="58"/>
      <c r="R139" s="31"/>
      <c r="S139" s="31"/>
      <c r="T139" s="31"/>
      <c r="U139" s="41"/>
      <c r="V139" s="31"/>
      <c r="W139" s="31"/>
      <c r="X139" s="31"/>
      <c r="Y139" s="40"/>
      <c r="Z139" s="31"/>
      <c r="AA139" s="31"/>
      <c r="AB139" s="31"/>
      <c r="AC139" s="31"/>
      <c r="AD139" s="31"/>
      <c r="AE139" s="31"/>
      <c r="AF139" s="31"/>
      <c r="AG139" s="59"/>
      <c r="AH139" s="31"/>
    </row>
    <row r="140" spans="2:34" ht="18" customHeight="1" outlineLevel="1" x14ac:dyDescent="0.25">
      <c r="B140" s="39"/>
      <c r="C140" s="31"/>
      <c r="D140" s="31"/>
      <c r="E140" s="31"/>
      <c r="F140" s="31"/>
      <c r="G140" s="40"/>
      <c r="H140" s="31"/>
      <c r="I140" s="40"/>
      <c r="J140" s="31"/>
      <c r="K140" s="40"/>
      <c r="L140" s="31"/>
      <c r="M140" s="40"/>
      <c r="N140" s="31"/>
      <c r="O140" s="39"/>
      <c r="P140" s="31"/>
      <c r="Q140" s="58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</row>
    <row r="141" spans="2:34" ht="17.850000000000001" customHeight="1" outlineLevel="1" x14ac:dyDescent="0.25">
      <c r="B141" s="39"/>
      <c r="C141" s="31"/>
      <c r="D141" s="31"/>
      <c r="E141" s="31"/>
      <c r="F141" s="31"/>
      <c r="G141" s="40"/>
      <c r="H141" s="31"/>
      <c r="I141" s="40"/>
      <c r="J141" s="31"/>
      <c r="K141" s="40"/>
      <c r="L141" s="31"/>
      <c r="M141" s="40"/>
      <c r="N141" s="31"/>
      <c r="O141" s="39"/>
      <c r="P141" s="31"/>
      <c r="Q141" s="54"/>
      <c r="R141" s="31"/>
      <c r="S141" s="31"/>
      <c r="T141" s="31"/>
      <c r="U141" s="30"/>
      <c r="V141" s="31"/>
      <c r="W141" s="31"/>
      <c r="X141" s="31"/>
      <c r="Y141" s="30"/>
      <c r="Z141" s="31"/>
      <c r="AA141" s="31"/>
      <c r="AB141" s="31"/>
      <c r="AC141" s="31"/>
      <c r="AD141" s="31"/>
      <c r="AE141" s="31"/>
      <c r="AF141" s="31"/>
      <c r="AG141" s="30"/>
      <c r="AH141" s="31"/>
    </row>
    <row r="142" spans="2:34" ht="18" customHeight="1" outlineLevel="1" x14ac:dyDescent="0.25">
      <c r="B142" s="39"/>
      <c r="C142" s="31"/>
      <c r="D142" s="31"/>
      <c r="E142" s="31"/>
      <c r="F142" s="31"/>
      <c r="G142" s="40"/>
      <c r="H142" s="31"/>
      <c r="I142" s="40"/>
      <c r="J142" s="31"/>
      <c r="K142" s="40"/>
      <c r="L142" s="31"/>
      <c r="M142" s="40"/>
      <c r="N142" s="31"/>
      <c r="O142" s="39"/>
      <c r="P142" s="31"/>
      <c r="Q142" s="58"/>
      <c r="R142" s="31"/>
      <c r="S142" s="31"/>
      <c r="T142" s="31"/>
      <c r="U142" s="60"/>
      <c r="V142" s="31"/>
      <c r="W142" s="31"/>
      <c r="X142" s="31"/>
      <c r="Y142" s="40"/>
      <c r="Z142" s="31"/>
      <c r="AA142" s="31"/>
      <c r="AB142" s="31"/>
      <c r="AC142" s="31"/>
      <c r="AD142" s="31"/>
      <c r="AE142" s="31"/>
      <c r="AF142" s="31"/>
      <c r="AG142" s="59"/>
      <c r="AH142" s="31"/>
    </row>
    <row r="143" spans="2:34" ht="18" customHeight="1" outlineLevel="1" x14ac:dyDescent="0.25">
      <c r="B143" s="39"/>
      <c r="C143" s="31"/>
      <c r="D143" s="31"/>
      <c r="E143" s="31"/>
      <c r="F143" s="31"/>
      <c r="G143" s="40"/>
      <c r="H143" s="31"/>
      <c r="I143" s="40"/>
      <c r="J143" s="31"/>
      <c r="K143" s="40"/>
      <c r="L143" s="31"/>
      <c r="M143" s="40"/>
      <c r="N143" s="31"/>
      <c r="O143" s="39"/>
      <c r="P143" s="31"/>
      <c r="Q143" s="58"/>
      <c r="R143" s="31"/>
      <c r="S143" s="31"/>
      <c r="T143" s="31"/>
      <c r="U143" s="41"/>
      <c r="V143" s="31"/>
      <c r="W143" s="31"/>
      <c r="X143" s="31"/>
      <c r="Y143" s="40"/>
      <c r="Z143" s="31"/>
      <c r="AA143" s="31"/>
      <c r="AB143" s="31"/>
      <c r="AC143" s="31"/>
      <c r="AD143" s="31"/>
      <c r="AE143" s="31"/>
      <c r="AF143" s="31"/>
      <c r="AG143" s="59"/>
      <c r="AH143" s="31"/>
    </row>
    <row r="144" spans="2:34" ht="18" customHeight="1" outlineLevel="1" x14ac:dyDescent="0.25">
      <c r="B144" s="39"/>
      <c r="C144" s="31"/>
      <c r="D144" s="31"/>
      <c r="E144" s="31"/>
      <c r="F144" s="31"/>
      <c r="G144" s="40"/>
      <c r="H144" s="31"/>
      <c r="I144" s="40"/>
      <c r="J144" s="31"/>
      <c r="K144" s="40"/>
      <c r="L144" s="31"/>
      <c r="M144" s="40"/>
      <c r="N144" s="31"/>
      <c r="O144" s="39"/>
      <c r="P144" s="31"/>
      <c r="Q144" s="58"/>
      <c r="R144" s="31"/>
      <c r="S144" s="31"/>
      <c r="T144" s="31"/>
      <c r="U144" s="41"/>
      <c r="V144" s="31"/>
      <c r="W144" s="31"/>
      <c r="X144" s="31"/>
      <c r="Y144" s="40"/>
      <c r="Z144" s="31"/>
      <c r="AA144" s="31"/>
      <c r="AB144" s="31"/>
      <c r="AC144" s="31"/>
      <c r="AD144" s="31"/>
      <c r="AE144" s="31"/>
      <c r="AF144" s="31"/>
      <c r="AG144" s="59"/>
      <c r="AH144" s="31"/>
    </row>
    <row r="145" spans="2:34" ht="18" customHeight="1" outlineLevel="1" x14ac:dyDescent="0.25">
      <c r="B145" s="39"/>
      <c r="C145" s="31"/>
      <c r="D145" s="31"/>
      <c r="E145" s="31"/>
      <c r="F145" s="31"/>
      <c r="G145" s="40"/>
      <c r="H145" s="31"/>
      <c r="I145" s="40"/>
      <c r="J145" s="31"/>
      <c r="K145" s="40"/>
      <c r="L145" s="31"/>
      <c r="M145" s="40"/>
      <c r="N145" s="31"/>
      <c r="O145" s="39"/>
      <c r="P145" s="31"/>
      <c r="Q145" s="58"/>
      <c r="R145" s="31"/>
      <c r="S145" s="31"/>
      <c r="T145" s="31"/>
      <c r="U145" s="41"/>
      <c r="V145" s="31"/>
      <c r="W145" s="31"/>
      <c r="X145" s="31"/>
      <c r="Y145" s="40"/>
      <c r="Z145" s="31"/>
      <c r="AA145" s="31"/>
      <c r="AB145" s="31"/>
      <c r="AC145" s="31"/>
      <c r="AD145" s="31"/>
      <c r="AE145" s="31"/>
      <c r="AF145" s="31"/>
      <c r="AG145" s="59"/>
      <c r="AH145" s="31"/>
    </row>
    <row r="146" spans="2:34" ht="17.850000000000001" customHeight="1" outlineLevel="1" x14ac:dyDescent="0.25">
      <c r="B146" s="39"/>
      <c r="C146" s="31"/>
      <c r="D146" s="31"/>
      <c r="E146" s="31"/>
      <c r="F146" s="31"/>
      <c r="G146" s="40"/>
      <c r="H146" s="31"/>
      <c r="I146" s="40"/>
      <c r="J146" s="31"/>
      <c r="K146" s="40"/>
      <c r="L146" s="31"/>
      <c r="M146" s="40"/>
      <c r="N146" s="31"/>
      <c r="O146" s="39"/>
      <c r="P146" s="31"/>
      <c r="Q146" s="58"/>
      <c r="R146" s="31"/>
      <c r="S146" s="31"/>
      <c r="T146" s="31"/>
      <c r="U146" s="41"/>
      <c r="V146" s="31"/>
      <c r="W146" s="31"/>
      <c r="X146" s="31"/>
      <c r="Y146" s="40"/>
      <c r="Z146" s="31"/>
      <c r="AA146" s="31"/>
      <c r="AB146" s="31"/>
      <c r="AC146" s="31"/>
      <c r="AD146" s="31"/>
      <c r="AE146" s="31"/>
      <c r="AF146" s="31"/>
      <c r="AG146" s="59"/>
      <c r="AH146" s="31"/>
    </row>
    <row r="147" spans="2:34" ht="18" customHeight="1" outlineLevel="1" x14ac:dyDescent="0.25">
      <c r="B147" s="39"/>
      <c r="C147" s="31"/>
      <c r="D147" s="31"/>
      <c r="E147" s="31"/>
      <c r="F147" s="31"/>
      <c r="G147" s="40"/>
      <c r="H147" s="31"/>
      <c r="I147" s="40"/>
      <c r="J147" s="31"/>
      <c r="K147" s="40"/>
      <c r="L147" s="31"/>
      <c r="M147" s="40"/>
      <c r="N147" s="31"/>
      <c r="O147" s="39"/>
      <c r="P147" s="31"/>
      <c r="Q147" s="58"/>
      <c r="R147" s="31"/>
      <c r="S147" s="31"/>
      <c r="T147" s="31"/>
      <c r="U147" s="41"/>
      <c r="V147" s="31"/>
      <c r="W147" s="31"/>
      <c r="X147" s="31"/>
      <c r="Y147" s="40"/>
      <c r="Z147" s="31"/>
      <c r="AA147" s="31"/>
      <c r="AB147" s="31"/>
      <c r="AC147" s="31"/>
      <c r="AD147" s="31"/>
      <c r="AE147" s="31"/>
      <c r="AF147" s="31"/>
      <c r="AG147" s="59"/>
      <c r="AH147" s="31"/>
    </row>
    <row r="148" spans="2:34" ht="17.850000000000001" customHeight="1" outlineLevel="1" x14ac:dyDescent="0.25">
      <c r="B148" s="39"/>
      <c r="C148" s="31"/>
      <c r="D148" s="31"/>
      <c r="E148" s="31"/>
      <c r="F148" s="31"/>
      <c r="G148" s="40"/>
      <c r="H148" s="31"/>
      <c r="I148" s="40"/>
      <c r="J148" s="31"/>
      <c r="K148" s="40"/>
      <c r="L148" s="31"/>
      <c r="M148" s="40"/>
      <c r="N148" s="31"/>
      <c r="O148" s="39"/>
      <c r="P148" s="31"/>
      <c r="Q148" s="58"/>
      <c r="R148" s="31"/>
      <c r="S148" s="31"/>
      <c r="T148" s="31"/>
      <c r="U148" s="39"/>
      <c r="V148" s="31"/>
      <c r="W148" s="31"/>
      <c r="X148" s="31"/>
      <c r="Y148" s="39"/>
      <c r="Z148" s="31"/>
      <c r="AA148" s="31"/>
      <c r="AB148" s="31"/>
      <c r="AC148" s="31"/>
      <c r="AD148" s="31"/>
      <c r="AE148" s="31"/>
      <c r="AF148" s="31"/>
      <c r="AG148" s="39"/>
      <c r="AH148" s="31"/>
    </row>
    <row r="149" spans="2:34" ht="18" customHeight="1" outlineLevel="1" x14ac:dyDescent="0.25">
      <c r="B149" s="39"/>
      <c r="C149" s="31"/>
      <c r="D149" s="31"/>
      <c r="E149" s="31"/>
      <c r="F149" s="31"/>
      <c r="G149" s="40"/>
      <c r="H149" s="31"/>
      <c r="I149" s="40"/>
      <c r="J149" s="31"/>
      <c r="K149" s="39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</row>
    <row r="150" spans="2:34" ht="18" customHeight="1" x14ac:dyDescent="0.25">
      <c r="B150" s="35"/>
      <c r="C150" s="31"/>
      <c r="D150" s="31"/>
      <c r="E150" s="31"/>
      <c r="F150" s="31"/>
      <c r="G150" s="30"/>
      <c r="H150" s="31"/>
      <c r="I150" s="31"/>
      <c r="J150" s="31"/>
      <c r="K150" s="36"/>
      <c r="L150" s="31"/>
      <c r="M150" s="30"/>
      <c r="N150" s="31"/>
      <c r="O150" s="31"/>
      <c r="P150" s="31"/>
      <c r="Q150" s="31"/>
      <c r="R150" s="31"/>
      <c r="S150" s="36"/>
      <c r="T150" s="31"/>
      <c r="U150" s="31"/>
      <c r="V150" s="31"/>
      <c r="W150" s="31"/>
      <c r="X150" s="31"/>
      <c r="Y150" s="31"/>
      <c r="Z150" s="31"/>
      <c r="AA150" s="31"/>
      <c r="AB150" s="31"/>
      <c r="AC150" s="61"/>
      <c r="AD150" s="31"/>
      <c r="AE150" s="31"/>
      <c r="AF150" s="31"/>
      <c r="AG150" s="31"/>
      <c r="AH150" s="31"/>
    </row>
    <row r="151" spans="2:34" ht="18" customHeight="1" x14ac:dyDescent="0.25">
      <c r="B151" s="35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</row>
    <row r="152" spans="2:34" ht="18" customHeight="1" x14ac:dyDescent="0.25">
      <c r="B152" s="35"/>
      <c r="C152" s="31"/>
      <c r="D152" s="31"/>
      <c r="E152" s="31"/>
      <c r="F152" s="31"/>
      <c r="G152" s="30"/>
      <c r="H152" s="31"/>
      <c r="I152" s="30"/>
      <c r="J152" s="31"/>
      <c r="K152" s="30"/>
      <c r="L152" s="31"/>
      <c r="M152" s="30"/>
      <c r="N152" s="31"/>
      <c r="O152" s="30"/>
      <c r="P152" s="31"/>
      <c r="Q152" s="30"/>
      <c r="R152" s="31"/>
      <c r="S152" s="30"/>
      <c r="T152" s="31"/>
      <c r="U152" s="31"/>
      <c r="V152" s="31"/>
      <c r="W152" s="46"/>
      <c r="X152" s="31"/>
      <c r="Y152" s="62"/>
      <c r="Z152" s="31"/>
      <c r="AA152" s="31"/>
      <c r="AB152" s="31"/>
      <c r="AC152" s="31"/>
      <c r="AD152" s="31"/>
      <c r="AE152" s="62"/>
      <c r="AF152" s="31"/>
      <c r="AG152" s="31"/>
      <c r="AH152" s="31"/>
    </row>
    <row r="153" spans="2:34" ht="18" customHeight="1" x14ac:dyDescent="0.25">
      <c r="B153" s="39"/>
      <c r="C153" s="31"/>
      <c r="D153" s="31"/>
      <c r="E153" s="31"/>
      <c r="F153" s="31"/>
      <c r="G153" s="42"/>
      <c r="H153" s="31"/>
      <c r="I153" s="42"/>
      <c r="J153" s="31"/>
      <c r="K153" s="39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8"/>
      <c r="Z153" s="31"/>
      <c r="AA153" s="31"/>
      <c r="AB153" s="31"/>
      <c r="AC153" s="31"/>
      <c r="AD153" s="31"/>
      <c r="AE153" s="38"/>
      <c r="AF153" s="31"/>
      <c r="AG153" s="31"/>
      <c r="AH153" s="31"/>
    </row>
    <row r="154" spans="2:34" ht="18" customHeight="1" x14ac:dyDescent="0.25">
      <c r="B154" s="39"/>
      <c r="C154" s="31"/>
      <c r="D154" s="31"/>
      <c r="E154" s="31"/>
      <c r="F154" s="31"/>
      <c r="G154" s="40"/>
      <c r="H154" s="31"/>
      <c r="I154" s="40"/>
      <c r="J154" s="31"/>
      <c r="K154" s="40"/>
      <c r="L154" s="31"/>
      <c r="M154" s="40"/>
      <c r="N154" s="31"/>
      <c r="O154" s="39"/>
      <c r="P154" s="31"/>
      <c r="Q154" s="41"/>
      <c r="R154" s="31"/>
      <c r="S154" s="41"/>
      <c r="T154" s="31"/>
      <c r="U154" s="31"/>
      <c r="V154" s="31"/>
      <c r="W154" s="39"/>
      <c r="X154" s="31"/>
      <c r="Y154" s="38"/>
      <c r="Z154" s="31"/>
      <c r="AA154" s="31"/>
      <c r="AB154" s="31"/>
      <c r="AC154" s="31"/>
      <c r="AD154" s="31"/>
      <c r="AE154" s="38"/>
      <c r="AF154" s="31"/>
      <c r="AG154" s="31"/>
      <c r="AH154" s="31"/>
    </row>
    <row r="155" spans="2:34" ht="18" customHeight="1" thickBot="1" x14ac:dyDescent="0.3">
      <c r="B155" s="39"/>
      <c r="C155" s="31"/>
      <c r="D155" s="31"/>
      <c r="E155" s="31"/>
      <c r="F155" s="31"/>
      <c r="G155" s="40"/>
      <c r="H155" s="31"/>
      <c r="I155" s="40"/>
      <c r="J155" s="31"/>
      <c r="K155" s="39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8"/>
      <c r="Z155" s="31"/>
      <c r="AA155" s="31"/>
      <c r="AB155" s="31"/>
      <c r="AC155" s="31"/>
      <c r="AD155" s="31"/>
      <c r="AE155" s="38"/>
      <c r="AF155" s="31"/>
      <c r="AG155" s="31"/>
      <c r="AH155" s="31"/>
    </row>
    <row r="156" spans="2:34" ht="18" customHeight="1" x14ac:dyDescent="0.25">
      <c r="B156" s="52"/>
      <c r="C156" s="48"/>
      <c r="D156" s="48"/>
      <c r="E156" s="48"/>
      <c r="F156" s="48"/>
      <c r="G156" s="53"/>
      <c r="H156" s="48"/>
      <c r="I156" s="53"/>
      <c r="J156" s="48"/>
      <c r="K156" s="53"/>
      <c r="L156" s="48"/>
      <c r="M156" s="53"/>
      <c r="N156" s="48"/>
      <c r="O156" s="52"/>
      <c r="P156" s="48"/>
      <c r="Q156" s="47"/>
      <c r="R156" s="48"/>
      <c r="S156" s="47"/>
      <c r="T156" s="48"/>
      <c r="U156" s="48"/>
      <c r="V156" s="48"/>
      <c r="W156" s="49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2:34" ht="22.5" customHeight="1" thickBot="1" x14ac:dyDescent="0.3">
      <c r="B157" s="50"/>
      <c r="C157" s="44"/>
      <c r="D157" s="44"/>
      <c r="E157" s="44"/>
      <c r="F157" s="44"/>
      <c r="G157" s="51"/>
      <c r="H157" s="44"/>
      <c r="I157" s="51"/>
      <c r="J157" s="44"/>
      <c r="K157" s="51"/>
      <c r="L157" s="44"/>
      <c r="M157" s="51"/>
      <c r="N157" s="44"/>
      <c r="O157" s="50"/>
      <c r="P157" s="44"/>
      <c r="Q157" s="43"/>
      <c r="R157" s="44"/>
      <c r="S157" s="43"/>
      <c r="T157" s="44"/>
      <c r="U157" s="44"/>
      <c r="V157" s="44"/>
      <c r="W157" s="45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2:34" ht="18" customHeight="1" outlineLevel="1" x14ac:dyDescent="0.25">
      <c r="B158" s="30"/>
      <c r="C158" s="31"/>
      <c r="D158" s="31"/>
      <c r="E158" s="31"/>
      <c r="F158" s="31"/>
      <c r="G158" s="30"/>
      <c r="H158" s="31"/>
      <c r="I158" s="30"/>
      <c r="J158" s="31"/>
      <c r="K158" s="30"/>
      <c r="L158" s="31"/>
      <c r="M158" s="31"/>
      <c r="N158" s="31"/>
      <c r="O158" s="46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</row>
    <row r="159" spans="2:34" ht="18" customHeight="1" outlineLevel="1" thickBot="1" x14ac:dyDescent="0.3">
      <c r="B159" s="43"/>
      <c r="C159" s="44"/>
      <c r="D159" s="44"/>
      <c r="E159" s="44"/>
      <c r="F159" s="44"/>
      <c r="G159" s="43"/>
      <c r="H159" s="44"/>
      <c r="I159" s="55"/>
      <c r="J159" s="44"/>
      <c r="K159" s="51"/>
      <c r="L159" s="44"/>
      <c r="M159" s="44"/>
      <c r="N159" s="44"/>
      <c r="O159" s="56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2:34" ht="18" customHeight="1" outlineLevel="1" x14ac:dyDescent="0.25">
      <c r="B160" s="57"/>
      <c r="C160" s="31"/>
      <c r="D160" s="31"/>
      <c r="E160" s="31"/>
      <c r="F160" s="31"/>
      <c r="G160" s="30"/>
      <c r="H160" s="31"/>
      <c r="I160" s="30"/>
      <c r="J160" s="31"/>
      <c r="K160" s="30"/>
      <c r="L160" s="31"/>
      <c r="M160" s="30"/>
      <c r="N160" s="31"/>
      <c r="O160" s="46"/>
      <c r="P160" s="31"/>
      <c r="Q160" s="54"/>
      <c r="R160" s="31"/>
      <c r="S160" s="31"/>
      <c r="T160" s="31"/>
      <c r="U160" s="30"/>
      <c r="V160" s="31"/>
      <c r="W160" s="31"/>
      <c r="X160" s="31"/>
      <c r="Y160" s="30"/>
      <c r="Z160" s="31"/>
      <c r="AA160" s="31"/>
      <c r="AB160" s="31"/>
      <c r="AC160" s="31"/>
      <c r="AD160" s="31"/>
      <c r="AE160" s="31"/>
      <c r="AF160" s="31"/>
      <c r="AG160" s="30"/>
      <c r="AH160" s="31"/>
    </row>
    <row r="161" spans="2:34" ht="18" customHeight="1" outlineLevel="1" x14ac:dyDescent="0.25">
      <c r="B161" s="39"/>
      <c r="C161" s="31"/>
      <c r="D161" s="31"/>
      <c r="E161" s="31"/>
      <c r="F161" s="31"/>
      <c r="G161" s="40"/>
      <c r="H161" s="31"/>
      <c r="I161" s="40"/>
      <c r="J161" s="31"/>
      <c r="K161" s="40"/>
      <c r="L161" s="31"/>
      <c r="M161" s="40"/>
      <c r="N161" s="31"/>
      <c r="O161" s="46"/>
      <c r="P161" s="31"/>
      <c r="Q161" s="58"/>
      <c r="R161" s="31"/>
      <c r="S161" s="31"/>
      <c r="T161" s="31"/>
      <c r="U161" s="41"/>
      <c r="V161" s="31"/>
      <c r="W161" s="31"/>
      <c r="X161" s="31"/>
      <c r="Y161" s="40"/>
      <c r="Z161" s="31"/>
      <c r="AA161" s="31"/>
      <c r="AB161" s="31"/>
      <c r="AC161" s="31"/>
      <c r="AD161" s="31"/>
      <c r="AE161" s="31"/>
      <c r="AF161" s="31"/>
      <c r="AG161" s="59"/>
      <c r="AH161" s="31"/>
    </row>
    <row r="162" spans="2:34" ht="18" customHeight="1" outlineLevel="1" x14ac:dyDescent="0.25">
      <c r="B162" s="39"/>
      <c r="C162" s="31"/>
      <c r="D162" s="31"/>
      <c r="E162" s="31"/>
      <c r="F162" s="31"/>
      <c r="G162" s="40"/>
      <c r="H162" s="31"/>
      <c r="I162" s="40"/>
      <c r="J162" s="31"/>
      <c r="K162" s="40"/>
      <c r="L162" s="31"/>
      <c r="M162" s="40"/>
      <c r="N162" s="31"/>
      <c r="O162" s="39"/>
      <c r="P162" s="31"/>
      <c r="Q162" s="58"/>
      <c r="R162" s="31"/>
      <c r="S162" s="31"/>
      <c r="T162" s="31"/>
      <c r="U162" s="41"/>
      <c r="V162" s="31"/>
      <c r="W162" s="31"/>
      <c r="X162" s="31"/>
      <c r="Y162" s="40"/>
      <c r="Z162" s="31"/>
      <c r="AA162" s="31"/>
      <c r="AB162" s="31"/>
      <c r="AC162" s="31"/>
      <c r="AD162" s="31"/>
      <c r="AE162" s="31"/>
      <c r="AF162" s="31"/>
      <c r="AG162" s="59"/>
      <c r="AH162" s="31"/>
    </row>
    <row r="163" spans="2:34" ht="17.850000000000001" customHeight="1" outlineLevel="1" x14ac:dyDescent="0.25">
      <c r="B163" s="39"/>
      <c r="C163" s="31"/>
      <c r="D163" s="31"/>
      <c r="E163" s="31"/>
      <c r="F163" s="31"/>
      <c r="G163" s="40"/>
      <c r="H163" s="31"/>
      <c r="I163" s="40"/>
      <c r="J163" s="31"/>
      <c r="K163" s="39"/>
      <c r="L163" s="31"/>
      <c r="M163" s="31"/>
      <c r="N163" s="31"/>
      <c r="O163" s="39"/>
      <c r="P163" s="31"/>
      <c r="Q163" s="58"/>
      <c r="R163" s="31"/>
      <c r="S163" s="31"/>
      <c r="T163" s="31"/>
      <c r="U163" s="41"/>
      <c r="V163" s="31"/>
      <c r="W163" s="31"/>
      <c r="X163" s="31"/>
      <c r="Y163" s="40"/>
      <c r="Z163" s="31"/>
      <c r="AA163" s="31"/>
      <c r="AB163" s="31"/>
      <c r="AC163" s="31"/>
      <c r="AD163" s="31"/>
      <c r="AE163" s="31"/>
      <c r="AF163" s="31"/>
      <c r="AG163" s="59"/>
      <c r="AH163" s="31"/>
    </row>
    <row r="164" spans="2:34" ht="18" customHeight="1" outlineLevel="1" x14ac:dyDescent="0.25">
      <c r="B164" s="39"/>
      <c r="C164" s="31"/>
      <c r="D164" s="31"/>
      <c r="E164" s="31"/>
      <c r="F164" s="31"/>
      <c r="G164" s="40"/>
      <c r="H164" s="31"/>
      <c r="I164" s="40"/>
      <c r="J164" s="31"/>
      <c r="K164" s="39"/>
      <c r="L164" s="31"/>
      <c r="M164" s="31"/>
      <c r="N164" s="31"/>
      <c r="O164" s="39"/>
      <c r="P164" s="31"/>
      <c r="Q164" s="58"/>
      <c r="R164" s="31"/>
      <c r="S164" s="31"/>
      <c r="T164" s="31"/>
      <c r="U164" s="41"/>
      <c r="V164" s="31"/>
      <c r="W164" s="31"/>
      <c r="X164" s="31"/>
      <c r="Y164" s="40"/>
      <c r="Z164" s="31"/>
      <c r="AA164" s="31"/>
      <c r="AB164" s="31"/>
      <c r="AC164" s="31"/>
      <c r="AD164" s="31"/>
      <c r="AE164" s="31"/>
      <c r="AF164" s="31"/>
      <c r="AG164" s="59"/>
      <c r="AH164" s="31"/>
    </row>
    <row r="165" spans="2:34" ht="18" customHeight="1" outlineLevel="1" x14ac:dyDescent="0.25">
      <c r="B165" s="39"/>
      <c r="C165" s="31"/>
      <c r="D165" s="31"/>
      <c r="E165" s="31"/>
      <c r="F165" s="31"/>
      <c r="G165" s="40"/>
      <c r="H165" s="31"/>
      <c r="I165" s="40"/>
      <c r="J165" s="31"/>
      <c r="K165" s="40"/>
      <c r="L165" s="31"/>
      <c r="M165" s="40"/>
      <c r="N165" s="31"/>
      <c r="O165" s="39"/>
      <c r="P165" s="31"/>
      <c r="Q165" s="58"/>
      <c r="R165" s="31"/>
      <c r="S165" s="31"/>
      <c r="T165" s="31"/>
      <c r="U165" s="41"/>
      <c r="V165" s="31"/>
      <c r="W165" s="31"/>
      <c r="X165" s="31"/>
      <c r="Y165" s="40"/>
      <c r="Z165" s="31"/>
      <c r="AA165" s="31"/>
      <c r="AB165" s="31"/>
      <c r="AC165" s="31"/>
      <c r="AD165" s="31"/>
      <c r="AE165" s="31"/>
      <c r="AF165" s="31"/>
      <c r="AG165" s="59"/>
      <c r="AH165" s="31"/>
    </row>
    <row r="166" spans="2:34" ht="18" customHeight="1" outlineLevel="1" x14ac:dyDescent="0.25">
      <c r="B166" s="39"/>
      <c r="C166" s="31"/>
      <c r="D166" s="31"/>
      <c r="E166" s="31"/>
      <c r="F166" s="31"/>
      <c r="G166" s="40"/>
      <c r="H166" s="31"/>
      <c r="I166" s="40"/>
      <c r="J166" s="31"/>
      <c r="K166" s="40"/>
      <c r="L166" s="31"/>
      <c r="M166" s="40"/>
      <c r="N166" s="31"/>
      <c r="O166" s="39"/>
      <c r="P166" s="31"/>
      <c r="Q166" s="58"/>
      <c r="R166" s="31"/>
      <c r="S166" s="31"/>
      <c r="T166" s="31"/>
      <c r="U166" s="41"/>
      <c r="V166" s="31"/>
      <c r="W166" s="31"/>
      <c r="X166" s="31"/>
      <c r="Y166" s="40"/>
      <c r="Z166" s="31"/>
      <c r="AA166" s="31"/>
      <c r="AB166" s="31"/>
      <c r="AC166" s="31"/>
      <c r="AD166" s="31"/>
      <c r="AE166" s="31"/>
      <c r="AF166" s="31"/>
      <c r="AG166" s="59"/>
      <c r="AH166" s="31"/>
    </row>
    <row r="167" spans="2:34" ht="17.850000000000001" customHeight="1" outlineLevel="1" x14ac:dyDescent="0.25">
      <c r="B167" s="39"/>
      <c r="C167" s="31"/>
      <c r="D167" s="31"/>
      <c r="E167" s="31"/>
      <c r="F167" s="31"/>
      <c r="G167" s="40"/>
      <c r="H167" s="31"/>
      <c r="I167" s="40"/>
      <c r="J167" s="31"/>
      <c r="K167" s="40"/>
      <c r="L167" s="31"/>
      <c r="M167" s="40"/>
      <c r="N167" s="31"/>
      <c r="O167" s="39"/>
      <c r="P167" s="31"/>
      <c r="Q167" s="58"/>
      <c r="R167" s="31"/>
      <c r="S167" s="31"/>
      <c r="T167" s="31"/>
      <c r="U167" s="41"/>
      <c r="V167" s="31"/>
      <c r="W167" s="31"/>
      <c r="X167" s="31"/>
      <c r="Y167" s="40"/>
      <c r="Z167" s="31"/>
      <c r="AA167" s="31"/>
      <c r="AB167" s="31"/>
      <c r="AC167" s="31"/>
      <c r="AD167" s="31"/>
      <c r="AE167" s="31"/>
      <c r="AF167" s="31"/>
      <c r="AG167" s="59"/>
      <c r="AH167" s="31"/>
    </row>
    <row r="168" spans="2:34" ht="18" customHeight="1" outlineLevel="1" x14ac:dyDescent="0.25">
      <c r="B168" s="39"/>
      <c r="C168" s="31"/>
      <c r="D168" s="31"/>
      <c r="E168" s="31"/>
      <c r="F168" s="31"/>
      <c r="G168" s="40"/>
      <c r="H168" s="31"/>
      <c r="I168" s="40"/>
      <c r="J168" s="31"/>
      <c r="K168" s="40"/>
      <c r="L168" s="31"/>
      <c r="M168" s="40"/>
      <c r="N168" s="31"/>
      <c r="O168" s="39"/>
      <c r="P168" s="31"/>
      <c r="Q168" s="58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spans="2:34" ht="17.850000000000001" customHeight="1" outlineLevel="1" x14ac:dyDescent="0.25">
      <c r="B169" s="39"/>
      <c r="C169" s="31"/>
      <c r="D169" s="31"/>
      <c r="E169" s="31"/>
      <c r="F169" s="31"/>
      <c r="G169" s="40"/>
      <c r="H169" s="31"/>
      <c r="I169" s="40"/>
      <c r="J169" s="31"/>
      <c r="K169" s="40"/>
      <c r="L169" s="31"/>
      <c r="M169" s="40"/>
      <c r="N169" s="31"/>
      <c r="O169" s="39"/>
      <c r="P169" s="31"/>
      <c r="Q169" s="54"/>
      <c r="R169" s="31"/>
      <c r="S169" s="31"/>
      <c r="T169" s="31"/>
      <c r="U169" s="30"/>
      <c r="V169" s="31"/>
      <c r="W169" s="31"/>
      <c r="X169" s="31"/>
      <c r="Y169" s="30"/>
      <c r="Z169" s="31"/>
      <c r="AA169" s="31"/>
      <c r="AB169" s="31"/>
      <c r="AC169" s="31"/>
      <c r="AD169" s="31"/>
      <c r="AE169" s="31"/>
      <c r="AF169" s="31"/>
      <c r="AG169" s="30"/>
      <c r="AH169" s="31"/>
    </row>
    <row r="170" spans="2:34" ht="18" customHeight="1" outlineLevel="1" x14ac:dyDescent="0.25">
      <c r="B170" s="39"/>
      <c r="C170" s="31"/>
      <c r="D170" s="31"/>
      <c r="E170" s="31"/>
      <c r="F170" s="31"/>
      <c r="G170" s="40"/>
      <c r="H170" s="31"/>
      <c r="I170" s="40"/>
      <c r="J170" s="31"/>
      <c r="K170" s="40"/>
      <c r="L170" s="31"/>
      <c r="M170" s="40"/>
      <c r="N170" s="31"/>
      <c r="O170" s="39"/>
      <c r="P170" s="31"/>
      <c r="Q170" s="58"/>
      <c r="R170" s="31"/>
      <c r="S170" s="31"/>
      <c r="T170" s="31"/>
      <c r="U170" s="60"/>
      <c r="V170" s="31"/>
      <c r="W170" s="31"/>
      <c r="X170" s="31"/>
      <c r="Y170" s="40"/>
      <c r="Z170" s="31"/>
      <c r="AA170" s="31"/>
      <c r="AB170" s="31"/>
      <c r="AC170" s="31"/>
      <c r="AD170" s="31"/>
      <c r="AE170" s="31"/>
      <c r="AF170" s="31"/>
      <c r="AG170" s="59"/>
      <c r="AH170" s="31"/>
    </row>
    <row r="171" spans="2:34" ht="18" customHeight="1" outlineLevel="1" x14ac:dyDescent="0.25">
      <c r="B171" s="39"/>
      <c r="C171" s="31"/>
      <c r="D171" s="31"/>
      <c r="E171" s="31"/>
      <c r="F171" s="31"/>
      <c r="G171" s="40"/>
      <c r="H171" s="31"/>
      <c r="I171" s="40"/>
      <c r="J171" s="31"/>
      <c r="K171" s="40"/>
      <c r="L171" s="31"/>
      <c r="M171" s="40"/>
      <c r="N171" s="31"/>
      <c r="O171" s="39"/>
      <c r="P171" s="31"/>
      <c r="Q171" s="58"/>
      <c r="R171" s="31"/>
      <c r="S171" s="31"/>
      <c r="T171" s="31"/>
      <c r="U171" s="41"/>
      <c r="V171" s="31"/>
      <c r="W171" s="31"/>
      <c r="X171" s="31"/>
      <c r="Y171" s="40"/>
      <c r="Z171" s="31"/>
      <c r="AA171" s="31"/>
      <c r="AB171" s="31"/>
      <c r="AC171" s="31"/>
      <c r="AD171" s="31"/>
      <c r="AE171" s="31"/>
      <c r="AF171" s="31"/>
      <c r="AG171" s="59"/>
      <c r="AH171" s="31"/>
    </row>
    <row r="172" spans="2:34" ht="18" customHeight="1" outlineLevel="1" x14ac:dyDescent="0.25">
      <c r="B172" s="39"/>
      <c r="C172" s="31"/>
      <c r="D172" s="31"/>
      <c r="E172" s="31"/>
      <c r="F172" s="31"/>
      <c r="G172" s="40"/>
      <c r="H172" s="31"/>
      <c r="I172" s="40"/>
      <c r="J172" s="31"/>
      <c r="K172" s="40"/>
      <c r="L172" s="31"/>
      <c r="M172" s="40"/>
      <c r="N172" s="31"/>
      <c r="O172" s="39"/>
      <c r="P172" s="31"/>
      <c r="Q172" s="58"/>
      <c r="R172" s="31"/>
      <c r="S172" s="31"/>
      <c r="T172" s="31"/>
      <c r="U172" s="41"/>
      <c r="V172" s="31"/>
      <c r="W172" s="31"/>
      <c r="X172" s="31"/>
      <c r="Y172" s="40"/>
      <c r="Z172" s="31"/>
      <c r="AA172" s="31"/>
      <c r="AB172" s="31"/>
      <c r="AC172" s="31"/>
      <c r="AD172" s="31"/>
      <c r="AE172" s="31"/>
      <c r="AF172" s="31"/>
      <c r="AG172" s="59"/>
      <c r="AH172" s="31"/>
    </row>
    <row r="173" spans="2:34" ht="18" customHeight="1" outlineLevel="1" x14ac:dyDescent="0.25">
      <c r="B173" s="39"/>
      <c r="C173" s="31"/>
      <c r="D173" s="31"/>
      <c r="E173" s="31"/>
      <c r="F173" s="31"/>
      <c r="G173" s="40"/>
      <c r="H173" s="31"/>
      <c r="I173" s="40"/>
      <c r="J173" s="31"/>
      <c r="K173" s="40"/>
      <c r="L173" s="31"/>
      <c r="M173" s="40"/>
      <c r="N173" s="31"/>
      <c r="O173" s="39"/>
      <c r="P173" s="31"/>
      <c r="Q173" s="58"/>
      <c r="R173" s="31"/>
      <c r="S173" s="31"/>
      <c r="T173" s="31"/>
      <c r="U173" s="41"/>
      <c r="V173" s="31"/>
      <c r="W173" s="31"/>
      <c r="X173" s="31"/>
      <c r="Y173" s="40"/>
      <c r="Z173" s="31"/>
      <c r="AA173" s="31"/>
      <c r="AB173" s="31"/>
      <c r="AC173" s="31"/>
      <c r="AD173" s="31"/>
      <c r="AE173" s="31"/>
      <c r="AF173" s="31"/>
      <c r="AG173" s="59"/>
      <c r="AH173" s="31"/>
    </row>
    <row r="174" spans="2:34" ht="17.850000000000001" customHeight="1" outlineLevel="1" x14ac:dyDescent="0.25">
      <c r="B174" s="39"/>
      <c r="C174" s="31"/>
      <c r="D174" s="31"/>
      <c r="E174" s="31"/>
      <c r="F174" s="31"/>
      <c r="G174" s="40"/>
      <c r="H174" s="31"/>
      <c r="I174" s="40"/>
      <c r="J174" s="31"/>
      <c r="K174" s="40"/>
      <c r="L174" s="31"/>
      <c r="M174" s="40"/>
      <c r="N174" s="31"/>
      <c r="O174" s="39"/>
      <c r="P174" s="31"/>
      <c r="Q174" s="58"/>
      <c r="R174" s="31"/>
      <c r="S174" s="31"/>
      <c r="T174" s="31"/>
      <c r="U174" s="41"/>
      <c r="V174" s="31"/>
      <c r="W174" s="31"/>
      <c r="X174" s="31"/>
      <c r="Y174" s="40"/>
      <c r="Z174" s="31"/>
      <c r="AA174" s="31"/>
      <c r="AB174" s="31"/>
      <c r="AC174" s="31"/>
      <c r="AD174" s="31"/>
      <c r="AE174" s="31"/>
      <c r="AF174" s="31"/>
      <c r="AG174" s="59"/>
      <c r="AH174" s="31"/>
    </row>
    <row r="175" spans="2:34" ht="18" customHeight="1" outlineLevel="1" x14ac:dyDescent="0.25">
      <c r="B175" s="39"/>
      <c r="C175" s="31"/>
      <c r="D175" s="31"/>
      <c r="E175" s="31"/>
      <c r="F175" s="31"/>
      <c r="G175" s="40"/>
      <c r="H175" s="31"/>
      <c r="I175" s="40"/>
      <c r="J175" s="31"/>
      <c r="K175" s="40"/>
      <c r="L175" s="31"/>
      <c r="M175" s="40"/>
      <c r="N175" s="31"/>
      <c r="O175" s="39"/>
      <c r="P175" s="31"/>
      <c r="Q175" s="58"/>
      <c r="R175" s="31"/>
      <c r="S175" s="31"/>
      <c r="T175" s="31"/>
      <c r="U175" s="41"/>
      <c r="V175" s="31"/>
      <c r="W175" s="31"/>
      <c r="X175" s="31"/>
      <c r="Y175" s="40"/>
      <c r="Z175" s="31"/>
      <c r="AA175" s="31"/>
      <c r="AB175" s="31"/>
      <c r="AC175" s="31"/>
      <c r="AD175" s="31"/>
      <c r="AE175" s="31"/>
      <c r="AF175" s="31"/>
      <c r="AG175" s="59"/>
      <c r="AH175" s="31"/>
    </row>
    <row r="176" spans="2:34" ht="17.850000000000001" customHeight="1" outlineLevel="1" x14ac:dyDescent="0.25">
      <c r="B176" s="39"/>
      <c r="C176" s="31"/>
      <c r="D176" s="31"/>
      <c r="E176" s="31"/>
      <c r="F176" s="31"/>
      <c r="G176" s="40"/>
      <c r="H176" s="31"/>
      <c r="I176" s="40"/>
      <c r="J176" s="31"/>
      <c r="K176" s="40"/>
      <c r="L176" s="31"/>
      <c r="M176" s="40"/>
      <c r="N176" s="31"/>
      <c r="O176" s="39"/>
      <c r="P176" s="31"/>
      <c r="Q176" s="58"/>
      <c r="R176" s="31"/>
      <c r="S176" s="31"/>
      <c r="T176" s="31"/>
      <c r="U176" s="39"/>
      <c r="V176" s="31"/>
      <c r="W176" s="31"/>
      <c r="X176" s="31"/>
      <c r="Y176" s="39"/>
      <c r="Z176" s="31"/>
      <c r="AA176" s="31"/>
      <c r="AB176" s="31"/>
      <c r="AC176" s="31"/>
      <c r="AD176" s="31"/>
      <c r="AE176" s="31"/>
      <c r="AF176" s="31"/>
      <c r="AG176" s="39"/>
      <c r="AH176" s="31"/>
    </row>
    <row r="177" spans="2:34" ht="18" customHeight="1" outlineLevel="1" x14ac:dyDescent="0.25">
      <c r="B177" s="39"/>
      <c r="C177" s="31"/>
      <c r="D177" s="31"/>
      <c r="E177" s="31"/>
      <c r="F177" s="31"/>
      <c r="G177" s="40"/>
      <c r="H177" s="31"/>
      <c r="I177" s="40"/>
      <c r="J177" s="31"/>
      <c r="K177" s="39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spans="2:34" ht="18" customHeight="1" x14ac:dyDescent="0.25">
      <c r="B178" s="35"/>
      <c r="C178" s="31"/>
      <c r="D178" s="31"/>
      <c r="E178" s="31"/>
      <c r="F178" s="31"/>
      <c r="G178" s="30"/>
      <c r="H178" s="31"/>
      <c r="I178" s="31"/>
      <c r="J178" s="31"/>
      <c r="K178" s="36"/>
      <c r="L178" s="31"/>
      <c r="M178" s="30"/>
      <c r="N178" s="31"/>
      <c r="O178" s="31"/>
      <c r="P178" s="31"/>
      <c r="Q178" s="31"/>
      <c r="R178" s="31"/>
      <c r="S178" s="36"/>
      <c r="T178" s="31"/>
      <c r="U178" s="31"/>
      <c r="V178" s="31"/>
      <c r="W178" s="31"/>
      <c r="X178" s="31"/>
      <c r="Y178" s="31"/>
      <c r="Z178" s="31"/>
      <c r="AA178" s="31"/>
      <c r="AB178" s="31"/>
      <c r="AC178" s="61"/>
      <c r="AD178" s="31"/>
      <c r="AE178" s="31"/>
      <c r="AF178" s="31"/>
      <c r="AG178" s="31"/>
      <c r="AH178" s="31"/>
    </row>
    <row r="179" spans="2:34" ht="18" customHeight="1" x14ac:dyDescent="0.25">
      <c r="B179" s="35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spans="2:34" ht="18" customHeight="1" x14ac:dyDescent="0.25">
      <c r="B180" s="35"/>
      <c r="C180" s="31"/>
      <c r="D180" s="31"/>
      <c r="E180" s="31"/>
      <c r="F180" s="31"/>
      <c r="G180" s="30"/>
      <c r="H180" s="31"/>
      <c r="I180" s="30"/>
      <c r="J180" s="31"/>
      <c r="K180" s="30"/>
      <c r="L180" s="31"/>
      <c r="M180" s="30"/>
      <c r="N180" s="31"/>
      <c r="O180" s="30"/>
      <c r="P180" s="31"/>
      <c r="Q180" s="30"/>
      <c r="R180" s="31"/>
      <c r="S180" s="30"/>
      <c r="T180" s="31"/>
      <c r="U180" s="31"/>
      <c r="V180" s="31"/>
      <c r="W180" s="46"/>
      <c r="X180" s="31"/>
      <c r="Y180" s="62"/>
      <c r="Z180" s="31"/>
      <c r="AA180" s="31"/>
      <c r="AB180" s="31"/>
      <c r="AC180" s="31"/>
      <c r="AD180" s="31"/>
      <c r="AE180" s="62"/>
      <c r="AF180" s="31"/>
      <c r="AG180" s="31"/>
      <c r="AH180" s="31"/>
    </row>
    <row r="181" spans="2:34" ht="18" customHeight="1" x14ac:dyDescent="0.25">
      <c r="B181" s="39"/>
      <c r="C181" s="31"/>
      <c r="D181" s="31"/>
      <c r="E181" s="31"/>
      <c r="F181" s="31"/>
      <c r="G181" s="42"/>
      <c r="H181" s="31"/>
      <c r="I181" s="42"/>
      <c r="J181" s="31"/>
      <c r="K181" s="39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8"/>
      <c r="Z181" s="31"/>
      <c r="AA181" s="31"/>
      <c r="AB181" s="31"/>
      <c r="AC181" s="31"/>
      <c r="AD181" s="31"/>
      <c r="AE181" s="38"/>
      <c r="AF181" s="31"/>
      <c r="AG181" s="31"/>
      <c r="AH181" s="31"/>
    </row>
    <row r="182" spans="2:34" ht="18" customHeight="1" x14ac:dyDescent="0.25">
      <c r="B182" s="39"/>
      <c r="C182" s="31"/>
      <c r="D182" s="31"/>
      <c r="E182" s="31"/>
      <c r="F182" s="31"/>
      <c r="G182" s="40"/>
      <c r="H182" s="31"/>
      <c r="I182" s="40"/>
      <c r="J182" s="31"/>
      <c r="K182" s="40"/>
      <c r="L182" s="31"/>
      <c r="M182" s="40"/>
      <c r="N182" s="31"/>
      <c r="O182" s="39"/>
      <c r="P182" s="31"/>
      <c r="Q182" s="41"/>
      <c r="R182" s="31"/>
      <c r="S182" s="41"/>
      <c r="T182" s="31"/>
      <c r="U182" s="31"/>
      <c r="V182" s="31"/>
      <c r="W182" s="39"/>
      <c r="X182" s="31"/>
      <c r="Y182" s="38"/>
      <c r="Z182" s="31"/>
      <c r="AA182" s="31"/>
      <c r="AB182" s="31"/>
      <c r="AC182" s="31"/>
      <c r="AD182" s="31"/>
      <c r="AE182" s="38"/>
      <c r="AF182" s="31"/>
      <c r="AG182" s="31"/>
      <c r="AH182" s="31"/>
    </row>
    <row r="183" spans="2:34" ht="18" customHeight="1" thickBot="1" x14ac:dyDescent="0.3">
      <c r="B183" s="39"/>
      <c r="C183" s="31"/>
      <c r="D183" s="31"/>
      <c r="E183" s="31"/>
      <c r="F183" s="31"/>
      <c r="G183" s="40"/>
      <c r="H183" s="31"/>
      <c r="I183" s="40"/>
      <c r="J183" s="31"/>
      <c r="K183" s="39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8"/>
      <c r="Z183" s="31"/>
      <c r="AA183" s="31"/>
      <c r="AB183" s="31"/>
      <c r="AC183" s="31"/>
      <c r="AD183" s="31"/>
      <c r="AE183" s="38"/>
      <c r="AF183" s="31"/>
      <c r="AG183" s="31"/>
      <c r="AH183" s="31"/>
    </row>
    <row r="184" spans="2:34" ht="18" customHeight="1" x14ac:dyDescent="0.25">
      <c r="B184" s="52"/>
      <c r="C184" s="48"/>
      <c r="D184" s="48"/>
      <c r="E184" s="48"/>
      <c r="F184" s="48"/>
      <c r="G184" s="53"/>
      <c r="H184" s="48"/>
      <c r="I184" s="53"/>
      <c r="J184" s="48"/>
      <c r="K184" s="53"/>
      <c r="L184" s="48"/>
      <c r="M184" s="53"/>
      <c r="N184" s="48"/>
      <c r="O184" s="52"/>
      <c r="P184" s="48"/>
      <c r="Q184" s="47"/>
      <c r="R184" s="48"/>
      <c r="S184" s="47"/>
      <c r="T184" s="48"/>
      <c r="U184" s="48"/>
      <c r="V184" s="48"/>
      <c r="W184" s="49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2:34" ht="22.5" customHeight="1" thickBot="1" x14ac:dyDescent="0.3">
      <c r="B185" s="50"/>
      <c r="C185" s="44"/>
      <c r="D185" s="44"/>
      <c r="E185" s="44"/>
      <c r="F185" s="44"/>
      <c r="G185" s="51"/>
      <c r="H185" s="44"/>
      <c r="I185" s="51"/>
      <c r="J185" s="44"/>
      <c r="K185" s="51"/>
      <c r="L185" s="44"/>
      <c r="M185" s="51"/>
      <c r="N185" s="44"/>
      <c r="O185" s="50"/>
      <c r="P185" s="44"/>
      <c r="Q185" s="43"/>
      <c r="R185" s="44"/>
      <c r="S185" s="43"/>
      <c r="T185" s="44"/>
      <c r="U185" s="44"/>
      <c r="V185" s="44"/>
      <c r="W185" s="45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2:34" ht="18" customHeight="1" outlineLevel="1" x14ac:dyDescent="0.25">
      <c r="B186" s="30"/>
      <c r="C186" s="31"/>
      <c r="D186" s="31"/>
      <c r="E186" s="31"/>
      <c r="F186" s="31"/>
      <c r="G186" s="30"/>
      <c r="H186" s="31"/>
      <c r="I186" s="30"/>
      <c r="J186" s="31"/>
      <c r="K186" s="30"/>
      <c r="L186" s="31"/>
      <c r="M186" s="31"/>
      <c r="N186" s="31"/>
      <c r="O186" s="46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spans="2:34" ht="18" customHeight="1" outlineLevel="1" thickBot="1" x14ac:dyDescent="0.3">
      <c r="B187" s="43"/>
      <c r="C187" s="44"/>
      <c r="D187" s="44"/>
      <c r="E187" s="44"/>
      <c r="F187" s="44"/>
      <c r="G187" s="43"/>
      <c r="H187" s="44"/>
      <c r="I187" s="55"/>
      <c r="J187" s="44"/>
      <c r="K187" s="51"/>
      <c r="L187" s="44"/>
      <c r="M187" s="44"/>
      <c r="N187" s="44"/>
      <c r="O187" s="56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2:34" ht="18" customHeight="1" outlineLevel="1" x14ac:dyDescent="0.25">
      <c r="B188" s="57"/>
      <c r="C188" s="31"/>
      <c r="D188" s="31"/>
      <c r="E188" s="31"/>
      <c r="F188" s="31"/>
      <c r="G188" s="30"/>
      <c r="H188" s="31"/>
      <c r="I188" s="30"/>
      <c r="J188" s="31"/>
      <c r="K188" s="30"/>
      <c r="L188" s="31"/>
      <c r="M188" s="30"/>
      <c r="N188" s="31"/>
      <c r="O188" s="46"/>
      <c r="P188" s="31"/>
      <c r="Q188" s="54"/>
      <c r="R188" s="31"/>
      <c r="S188" s="31"/>
      <c r="T188" s="31"/>
      <c r="U188" s="30"/>
      <c r="V188" s="31"/>
      <c r="W188" s="31"/>
      <c r="X188" s="31"/>
      <c r="Y188" s="30"/>
      <c r="Z188" s="31"/>
      <c r="AA188" s="31"/>
      <c r="AB188" s="31"/>
      <c r="AC188" s="31"/>
      <c r="AD188" s="31"/>
      <c r="AE188" s="31"/>
      <c r="AF188" s="31"/>
      <c r="AG188" s="30"/>
      <c r="AH188" s="31"/>
    </row>
    <row r="189" spans="2:34" ht="18" customHeight="1" outlineLevel="1" x14ac:dyDescent="0.25">
      <c r="B189" s="39"/>
      <c r="C189" s="31"/>
      <c r="D189" s="31"/>
      <c r="E189" s="31"/>
      <c r="F189" s="31"/>
      <c r="G189" s="40"/>
      <c r="H189" s="31"/>
      <c r="I189" s="40"/>
      <c r="J189" s="31"/>
      <c r="K189" s="40"/>
      <c r="L189" s="31"/>
      <c r="M189" s="40"/>
      <c r="N189" s="31"/>
      <c r="O189" s="46"/>
      <c r="P189" s="31"/>
      <c r="Q189" s="58"/>
      <c r="R189" s="31"/>
      <c r="S189" s="31"/>
      <c r="T189" s="31"/>
      <c r="U189" s="41"/>
      <c r="V189" s="31"/>
      <c r="W189" s="31"/>
      <c r="X189" s="31"/>
      <c r="Y189" s="40"/>
      <c r="Z189" s="31"/>
      <c r="AA189" s="31"/>
      <c r="AB189" s="31"/>
      <c r="AC189" s="31"/>
      <c r="AD189" s="31"/>
      <c r="AE189" s="31"/>
      <c r="AF189" s="31"/>
    </row>
    <row r="190" spans="2:34" ht="18" customHeight="1" outlineLevel="1" x14ac:dyDescent="0.25">
      <c r="B190" s="39"/>
      <c r="C190" s="31"/>
      <c r="D190" s="31"/>
      <c r="E190" s="31"/>
      <c r="F190" s="31"/>
      <c r="G190" s="40"/>
      <c r="H190" s="31"/>
      <c r="I190" s="40"/>
      <c r="J190" s="31"/>
      <c r="K190" s="40"/>
      <c r="L190" s="31"/>
      <c r="M190" s="40"/>
      <c r="N190" s="31"/>
      <c r="O190" s="39"/>
      <c r="P190" s="31"/>
      <c r="Q190" s="58"/>
      <c r="R190" s="31"/>
      <c r="S190" s="31"/>
      <c r="T190" s="31"/>
      <c r="U190" s="41"/>
      <c r="V190" s="31"/>
      <c r="W190" s="31"/>
      <c r="X190" s="31"/>
      <c r="Y190" s="40"/>
      <c r="Z190" s="31"/>
      <c r="AA190" s="31"/>
      <c r="AB190" s="31"/>
      <c r="AC190" s="31"/>
      <c r="AD190" s="31"/>
      <c r="AE190" s="31"/>
      <c r="AF190" s="31"/>
    </row>
    <row r="191" spans="2:34" ht="17.850000000000001" customHeight="1" outlineLevel="1" x14ac:dyDescent="0.25">
      <c r="B191" s="39"/>
      <c r="C191" s="31"/>
      <c r="D191" s="31"/>
      <c r="E191" s="31"/>
      <c r="F191" s="31"/>
      <c r="G191" s="40"/>
      <c r="H191" s="31"/>
      <c r="I191" s="40"/>
      <c r="J191" s="31"/>
      <c r="K191" s="39"/>
      <c r="L191" s="31"/>
      <c r="M191" s="31"/>
      <c r="N191" s="31"/>
      <c r="O191" s="39"/>
      <c r="P191" s="31"/>
      <c r="Q191" s="58"/>
      <c r="R191" s="31"/>
      <c r="S191" s="31"/>
      <c r="T191" s="31"/>
      <c r="U191" s="41"/>
      <c r="V191" s="31"/>
      <c r="W191" s="31"/>
      <c r="X191" s="31"/>
      <c r="Y191" s="40"/>
      <c r="Z191" s="31"/>
      <c r="AA191" s="31"/>
      <c r="AB191" s="31"/>
      <c r="AC191" s="31"/>
      <c r="AD191" s="31"/>
      <c r="AE191" s="31"/>
      <c r="AF191" s="31"/>
    </row>
    <row r="192" spans="2:34" ht="18" customHeight="1" outlineLevel="1" x14ac:dyDescent="0.25">
      <c r="B192" s="39"/>
      <c r="C192" s="31"/>
      <c r="D192" s="31"/>
      <c r="E192" s="31"/>
      <c r="F192" s="31"/>
      <c r="G192" s="40"/>
      <c r="H192" s="31"/>
      <c r="I192" s="40"/>
      <c r="J192" s="31"/>
      <c r="K192" s="39"/>
      <c r="L192" s="31"/>
      <c r="M192" s="31"/>
      <c r="N192" s="31"/>
      <c r="O192" s="39"/>
      <c r="P192" s="31"/>
      <c r="Q192" s="58"/>
      <c r="R192" s="31"/>
      <c r="S192" s="31"/>
      <c r="T192" s="31"/>
      <c r="U192" s="41"/>
      <c r="V192" s="31"/>
      <c r="W192" s="31"/>
      <c r="X192" s="31"/>
      <c r="Y192" s="40"/>
      <c r="Z192" s="31"/>
      <c r="AA192" s="31"/>
      <c r="AB192" s="31"/>
      <c r="AC192" s="31"/>
      <c r="AD192" s="31"/>
      <c r="AE192" s="31"/>
      <c r="AF192" s="31"/>
    </row>
    <row r="193" spans="2:34" ht="18" customHeight="1" outlineLevel="1" x14ac:dyDescent="0.25">
      <c r="B193" s="39"/>
      <c r="C193" s="31"/>
      <c r="D193" s="31"/>
      <c r="E193" s="31"/>
      <c r="F193" s="31"/>
      <c r="G193" s="40"/>
      <c r="H193" s="31"/>
      <c r="I193" s="40"/>
      <c r="J193" s="31"/>
      <c r="K193" s="40"/>
      <c r="L193" s="31"/>
      <c r="M193" s="40"/>
      <c r="N193" s="31"/>
      <c r="O193" s="39"/>
      <c r="P193" s="31"/>
      <c r="Q193" s="58"/>
      <c r="R193" s="31"/>
      <c r="S193" s="31"/>
      <c r="T193" s="31"/>
      <c r="U193" s="41"/>
      <c r="V193" s="31"/>
      <c r="W193" s="31"/>
      <c r="X193" s="31"/>
      <c r="Y193" s="40"/>
      <c r="Z193" s="31"/>
      <c r="AA193" s="31"/>
      <c r="AB193" s="31"/>
      <c r="AC193" s="31"/>
      <c r="AD193" s="31"/>
      <c r="AE193" s="31"/>
      <c r="AF193" s="31"/>
    </row>
    <row r="194" spans="2:34" ht="18" customHeight="1" outlineLevel="1" x14ac:dyDescent="0.25">
      <c r="B194" s="39"/>
      <c r="C194" s="31"/>
      <c r="D194" s="31"/>
      <c r="E194" s="31"/>
      <c r="F194" s="31"/>
      <c r="G194" s="40"/>
      <c r="H194" s="31"/>
      <c r="I194" s="40"/>
      <c r="J194" s="31"/>
      <c r="K194" s="40"/>
      <c r="L194" s="31"/>
      <c r="M194" s="40"/>
      <c r="N194" s="31"/>
      <c r="O194" s="39"/>
      <c r="P194" s="31"/>
      <c r="Q194" s="58"/>
      <c r="R194" s="31"/>
      <c r="S194" s="31"/>
      <c r="T194" s="31"/>
      <c r="U194" s="41"/>
      <c r="V194" s="31"/>
      <c r="W194" s="31"/>
      <c r="X194" s="31"/>
      <c r="Y194" s="40"/>
      <c r="Z194" s="31"/>
      <c r="AA194" s="31"/>
      <c r="AB194" s="31"/>
      <c r="AC194" s="31"/>
      <c r="AD194" s="31"/>
      <c r="AE194" s="31"/>
      <c r="AF194" s="31"/>
    </row>
    <row r="195" spans="2:34" ht="17.850000000000001" customHeight="1" outlineLevel="1" x14ac:dyDescent="0.25">
      <c r="B195" s="39"/>
      <c r="C195" s="31"/>
      <c r="D195" s="31"/>
      <c r="E195" s="31"/>
      <c r="F195" s="31"/>
      <c r="G195" s="40"/>
      <c r="H195" s="31"/>
      <c r="I195" s="40"/>
      <c r="J195" s="31"/>
      <c r="K195" s="40"/>
      <c r="L195" s="31"/>
      <c r="M195" s="40"/>
      <c r="N195" s="31"/>
      <c r="O195" s="39"/>
      <c r="P195" s="31"/>
      <c r="Q195" s="58"/>
      <c r="R195" s="31"/>
      <c r="S195" s="31"/>
      <c r="T195" s="31"/>
      <c r="U195" s="41"/>
      <c r="V195" s="31"/>
      <c r="W195" s="31"/>
      <c r="X195" s="31"/>
      <c r="Y195" s="40"/>
      <c r="Z195" s="31"/>
      <c r="AA195" s="31"/>
      <c r="AB195" s="31"/>
      <c r="AC195" s="31"/>
      <c r="AD195" s="31"/>
      <c r="AE195" s="31"/>
      <c r="AF195" s="31"/>
    </row>
    <row r="196" spans="2:34" ht="18" customHeight="1" outlineLevel="1" x14ac:dyDescent="0.25">
      <c r="B196" s="39"/>
      <c r="C196" s="31"/>
      <c r="D196" s="31"/>
      <c r="E196" s="31"/>
      <c r="F196" s="31"/>
      <c r="G196" s="40"/>
      <c r="H196" s="31"/>
      <c r="I196" s="40"/>
      <c r="J196" s="31"/>
      <c r="K196" s="40"/>
      <c r="L196" s="31"/>
      <c r="M196" s="40"/>
      <c r="N196" s="31"/>
      <c r="O196" s="39"/>
      <c r="P196" s="31"/>
      <c r="Q196" s="58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spans="2:34" ht="17.850000000000001" customHeight="1" outlineLevel="1" x14ac:dyDescent="0.25">
      <c r="B197" s="39"/>
      <c r="C197" s="31"/>
      <c r="D197" s="31"/>
      <c r="E197" s="31"/>
      <c r="F197" s="31"/>
      <c r="G197" s="40"/>
      <c r="H197" s="31"/>
      <c r="I197" s="40"/>
      <c r="J197" s="31"/>
      <c r="K197" s="40"/>
      <c r="L197" s="31"/>
      <c r="M197" s="40"/>
      <c r="N197" s="31"/>
      <c r="O197" s="39"/>
      <c r="P197" s="31"/>
      <c r="Q197" s="54"/>
      <c r="R197" s="31"/>
      <c r="S197" s="31"/>
      <c r="T197" s="31"/>
      <c r="U197" s="30"/>
      <c r="V197" s="31"/>
      <c r="W197" s="31"/>
      <c r="X197" s="31"/>
      <c r="Y197" s="30"/>
      <c r="Z197" s="31"/>
      <c r="AA197" s="31"/>
      <c r="AB197" s="31"/>
      <c r="AC197" s="31"/>
      <c r="AD197" s="31"/>
      <c r="AE197" s="31"/>
      <c r="AF197" s="31"/>
      <c r="AG197" s="30"/>
      <c r="AH197" s="31"/>
    </row>
    <row r="198" spans="2:34" ht="18" customHeight="1" outlineLevel="1" x14ac:dyDescent="0.25">
      <c r="B198" s="39"/>
      <c r="C198" s="31"/>
      <c r="D198" s="31"/>
      <c r="E198" s="31"/>
      <c r="F198" s="31"/>
      <c r="G198" s="40"/>
      <c r="H198" s="31"/>
      <c r="I198" s="40"/>
      <c r="J198" s="31"/>
      <c r="K198" s="40"/>
      <c r="L198" s="31"/>
      <c r="M198" s="40"/>
      <c r="N198" s="31"/>
      <c r="O198" s="39"/>
      <c r="P198" s="31"/>
      <c r="Q198" s="58"/>
      <c r="R198" s="31"/>
      <c r="S198" s="31"/>
      <c r="T198" s="31"/>
      <c r="U198" s="60"/>
      <c r="V198" s="31"/>
      <c r="W198" s="31"/>
      <c r="X198" s="31"/>
      <c r="Y198" s="40"/>
      <c r="Z198" s="31"/>
      <c r="AA198" s="31"/>
      <c r="AB198" s="31"/>
      <c r="AC198" s="31"/>
      <c r="AD198" s="31"/>
      <c r="AE198" s="31"/>
      <c r="AF198" s="31"/>
    </row>
    <row r="199" spans="2:34" ht="18" customHeight="1" outlineLevel="1" x14ac:dyDescent="0.25">
      <c r="B199" s="39"/>
      <c r="C199" s="31"/>
      <c r="D199" s="31"/>
      <c r="E199" s="31"/>
      <c r="F199" s="31"/>
      <c r="G199" s="40"/>
      <c r="H199" s="31"/>
      <c r="I199" s="40"/>
      <c r="J199" s="31"/>
      <c r="K199" s="40"/>
      <c r="L199" s="31"/>
      <c r="M199" s="40"/>
      <c r="N199" s="31"/>
      <c r="O199" s="39"/>
      <c r="P199" s="31"/>
      <c r="Q199" s="58"/>
      <c r="R199" s="31"/>
      <c r="S199" s="31"/>
      <c r="T199" s="31"/>
      <c r="U199" s="41"/>
      <c r="V199" s="31"/>
      <c r="W199" s="31"/>
      <c r="X199" s="31"/>
      <c r="Y199" s="40"/>
      <c r="Z199" s="31"/>
      <c r="AA199" s="31"/>
      <c r="AB199" s="31"/>
      <c r="AC199" s="31"/>
      <c r="AD199" s="31"/>
      <c r="AE199" s="31"/>
      <c r="AF199" s="31"/>
    </row>
    <row r="200" spans="2:34" ht="18" customHeight="1" outlineLevel="1" x14ac:dyDescent="0.25">
      <c r="B200" s="39"/>
      <c r="C200" s="31"/>
      <c r="D200" s="31"/>
      <c r="E200" s="31"/>
      <c r="F200" s="31"/>
      <c r="G200" s="40"/>
      <c r="H200" s="31"/>
      <c r="I200" s="40"/>
      <c r="J200" s="31"/>
      <c r="K200" s="40"/>
      <c r="L200" s="31"/>
      <c r="M200" s="40"/>
      <c r="N200" s="31"/>
      <c r="O200" s="39"/>
      <c r="P200" s="31"/>
      <c r="Q200" s="58"/>
      <c r="R200" s="31"/>
      <c r="S200" s="31"/>
      <c r="T200" s="31"/>
      <c r="U200" s="41"/>
      <c r="V200" s="31"/>
      <c r="W200" s="31"/>
      <c r="X200" s="31"/>
      <c r="Y200" s="40"/>
      <c r="Z200" s="31"/>
      <c r="AA200" s="31"/>
      <c r="AB200" s="31"/>
      <c r="AC200" s="31"/>
      <c r="AD200" s="31"/>
      <c r="AE200" s="31"/>
      <c r="AF200" s="31"/>
    </row>
    <row r="201" spans="2:34" ht="18" customHeight="1" outlineLevel="1" x14ac:dyDescent="0.25">
      <c r="B201" s="39"/>
      <c r="C201" s="31"/>
      <c r="D201" s="31"/>
      <c r="E201" s="31"/>
      <c r="F201" s="31"/>
      <c r="G201" s="40"/>
      <c r="H201" s="31"/>
      <c r="I201" s="40"/>
      <c r="J201" s="31"/>
      <c r="K201" s="40"/>
      <c r="L201" s="31"/>
      <c r="M201" s="40"/>
      <c r="N201" s="31"/>
      <c r="O201" s="39"/>
      <c r="P201" s="31"/>
      <c r="Q201" s="58"/>
      <c r="R201" s="31"/>
      <c r="S201" s="31"/>
      <c r="T201" s="31"/>
      <c r="U201" s="41"/>
      <c r="V201" s="31"/>
      <c r="W201" s="31"/>
      <c r="X201" s="31"/>
      <c r="Y201" s="40"/>
      <c r="Z201" s="31"/>
      <c r="AA201" s="31"/>
      <c r="AB201" s="31"/>
      <c r="AC201" s="31"/>
      <c r="AD201" s="31"/>
      <c r="AE201" s="31"/>
      <c r="AF201" s="31"/>
    </row>
    <row r="202" spans="2:34" ht="17.850000000000001" customHeight="1" outlineLevel="1" x14ac:dyDescent="0.25">
      <c r="B202" s="39"/>
      <c r="C202" s="31"/>
      <c r="D202" s="31"/>
      <c r="E202" s="31"/>
      <c r="F202" s="31"/>
      <c r="G202" s="40"/>
      <c r="H202" s="31"/>
      <c r="I202" s="40"/>
      <c r="J202" s="31"/>
      <c r="K202" s="40"/>
      <c r="L202" s="31"/>
      <c r="M202" s="40"/>
      <c r="N202" s="31"/>
      <c r="O202" s="39"/>
      <c r="P202" s="31"/>
      <c r="Q202" s="58"/>
      <c r="R202" s="31"/>
      <c r="S202" s="31"/>
      <c r="T202" s="31"/>
      <c r="U202" s="41"/>
      <c r="V202" s="31"/>
      <c r="W202" s="31"/>
      <c r="X202" s="31"/>
      <c r="Y202" s="40"/>
      <c r="Z202" s="31"/>
      <c r="AA202" s="31"/>
      <c r="AB202" s="31"/>
      <c r="AC202" s="31"/>
      <c r="AD202" s="31"/>
      <c r="AE202" s="31"/>
      <c r="AF202" s="31"/>
    </row>
    <row r="203" spans="2:34" ht="18" customHeight="1" outlineLevel="1" x14ac:dyDescent="0.25">
      <c r="B203" s="39"/>
      <c r="C203" s="31"/>
      <c r="D203" s="31"/>
      <c r="E203" s="31"/>
      <c r="F203" s="31"/>
      <c r="G203" s="40"/>
      <c r="H203" s="31"/>
      <c r="I203" s="40"/>
      <c r="J203" s="31"/>
      <c r="K203" s="40"/>
      <c r="L203" s="31"/>
      <c r="M203" s="40"/>
      <c r="N203" s="31"/>
      <c r="O203" s="39"/>
      <c r="P203" s="31"/>
      <c r="Q203" s="58"/>
      <c r="R203" s="31"/>
      <c r="S203" s="31"/>
      <c r="T203" s="31"/>
      <c r="U203" s="41"/>
      <c r="V203" s="31"/>
      <c r="W203" s="31"/>
      <c r="X203" s="31"/>
      <c r="Y203" s="40"/>
      <c r="Z203" s="31"/>
      <c r="AA203" s="31"/>
      <c r="AB203" s="31"/>
      <c r="AC203" s="31"/>
      <c r="AD203" s="31"/>
      <c r="AE203" s="31"/>
      <c r="AF203" s="31"/>
    </row>
    <row r="204" spans="2:34" ht="18" customHeight="1" outlineLevel="1" x14ac:dyDescent="0.25">
      <c r="B204" s="39"/>
      <c r="C204" s="31"/>
      <c r="D204" s="31"/>
      <c r="E204" s="31"/>
      <c r="F204" s="31"/>
      <c r="G204" s="40"/>
      <c r="H204" s="31"/>
      <c r="I204" s="40"/>
      <c r="J204" s="31"/>
      <c r="K204" s="40"/>
      <c r="L204" s="31"/>
      <c r="M204" s="40"/>
      <c r="N204" s="31"/>
      <c r="O204" s="39"/>
      <c r="P204" s="31"/>
      <c r="Q204" s="58"/>
      <c r="R204" s="31"/>
      <c r="S204" s="31"/>
      <c r="T204" s="31"/>
      <c r="U204" s="39"/>
      <c r="V204" s="31"/>
      <c r="W204" s="31"/>
      <c r="X204" s="31"/>
      <c r="Y204" s="39"/>
      <c r="Z204" s="31"/>
      <c r="AA204" s="31"/>
      <c r="AB204" s="31"/>
      <c r="AC204" s="31"/>
      <c r="AD204" s="31"/>
      <c r="AE204" s="31"/>
      <c r="AF204" s="31"/>
      <c r="AG204" s="39"/>
      <c r="AH204" s="31"/>
    </row>
    <row r="205" spans="2:34" ht="18" customHeight="1" outlineLevel="1" x14ac:dyDescent="0.25">
      <c r="B205" s="39"/>
      <c r="C205" s="31"/>
      <c r="D205" s="31"/>
      <c r="E205" s="31"/>
      <c r="F205" s="31"/>
      <c r="G205" s="40"/>
      <c r="H205" s="31"/>
      <c r="I205" s="40"/>
      <c r="J205" s="31"/>
      <c r="K205" s="39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spans="2:34" ht="18" customHeight="1" x14ac:dyDescent="0.25">
      <c r="B206" s="35"/>
      <c r="C206" s="31"/>
      <c r="D206" s="31"/>
      <c r="E206" s="31"/>
      <c r="F206" s="31"/>
      <c r="G206" s="30"/>
      <c r="H206" s="31"/>
      <c r="I206" s="31"/>
      <c r="J206" s="31"/>
      <c r="K206" s="36"/>
      <c r="L206" s="31"/>
      <c r="M206" s="30"/>
      <c r="N206" s="31"/>
      <c r="O206" s="31"/>
      <c r="P206" s="31"/>
      <c r="Q206" s="31"/>
      <c r="R206" s="31"/>
      <c r="S206" s="36"/>
      <c r="T206" s="31"/>
      <c r="U206" s="31"/>
      <c r="V206" s="31"/>
      <c r="W206" s="31"/>
      <c r="X206" s="31"/>
      <c r="Y206" s="31"/>
      <c r="Z206" s="31"/>
      <c r="AA206" s="31"/>
      <c r="AB206" s="31"/>
      <c r="AC206" s="61"/>
      <c r="AD206" s="31"/>
      <c r="AE206" s="31"/>
      <c r="AF206" s="31"/>
      <c r="AG206" s="31"/>
      <c r="AH206" s="31"/>
    </row>
    <row r="207" spans="2:34" ht="18" customHeight="1" x14ac:dyDescent="0.25">
      <c r="B207" s="35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spans="2:34" ht="18" customHeight="1" x14ac:dyDescent="0.25">
      <c r="B208" s="35"/>
      <c r="C208" s="31"/>
      <c r="D208" s="31"/>
      <c r="E208" s="31"/>
      <c r="F208" s="31"/>
      <c r="G208" s="30"/>
      <c r="H208" s="31"/>
      <c r="I208" s="30"/>
      <c r="J208" s="31"/>
      <c r="K208" s="30"/>
      <c r="L208" s="31"/>
      <c r="M208" s="30"/>
      <c r="N208" s="31"/>
      <c r="O208" s="30"/>
      <c r="P208" s="31"/>
      <c r="Q208" s="30"/>
      <c r="R208" s="31"/>
      <c r="S208" s="30"/>
      <c r="T208" s="31"/>
      <c r="U208" s="31"/>
      <c r="V208" s="31"/>
      <c r="W208" s="46"/>
      <c r="X208" s="31"/>
      <c r="Y208" s="62"/>
      <c r="Z208" s="31"/>
      <c r="AA208" s="31"/>
      <c r="AB208" s="31"/>
      <c r="AC208" s="31"/>
      <c r="AD208" s="31"/>
      <c r="AE208" s="62"/>
      <c r="AF208" s="31"/>
      <c r="AG208" s="31"/>
      <c r="AH208" s="31"/>
    </row>
    <row r="209" spans="2:34" ht="18" customHeight="1" x14ac:dyDescent="0.25">
      <c r="B209" s="39"/>
      <c r="C209" s="31"/>
      <c r="D209" s="31"/>
      <c r="E209" s="31"/>
      <c r="F209" s="31"/>
      <c r="G209" s="42"/>
      <c r="H209" s="31"/>
      <c r="I209" s="42"/>
      <c r="J209" s="31"/>
      <c r="K209" s="39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8"/>
      <c r="Z209" s="31"/>
      <c r="AA209" s="31"/>
      <c r="AB209" s="31"/>
      <c r="AC209" s="31"/>
      <c r="AD209" s="31"/>
      <c r="AE209" s="38"/>
      <c r="AF209" s="31"/>
      <c r="AG209" s="31"/>
      <c r="AH209" s="31"/>
    </row>
    <row r="210" spans="2:34" ht="18" customHeight="1" x14ac:dyDescent="0.25">
      <c r="B210" s="39"/>
      <c r="C210" s="31"/>
      <c r="D210" s="31"/>
      <c r="E210" s="31"/>
      <c r="F210" s="31"/>
      <c r="G210" s="40"/>
      <c r="H210" s="31"/>
      <c r="I210" s="40"/>
      <c r="J210" s="31"/>
      <c r="K210" s="40"/>
      <c r="L210" s="31"/>
      <c r="M210" s="40"/>
      <c r="N210" s="31"/>
      <c r="O210" s="39"/>
      <c r="P210" s="31"/>
      <c r="Q210" s="41"/>
      <c r="R210" s="31"/>
      <c r="S210" s="41"/>
      <c r="T210" s="31"/>
      <c r="U210" s="31"/>
      <c r="V210" s="31"/>
      <c r="W210" s="39"/>
      <c r="X210" s="31"/>
      <c r="Y210" s="38"/>
      <c r="Z210" s="31"/>
      <c r="AA210" s="31"/>
      <c r="AB210" s="31"/>
      <c r="AC210" s="31"/>
      <c r="AD210" s="31"/>
      <c r="AE210" s="38"/>
      <c r="AF210" s="31"/>
      <c r="AG210" s="31"/>
      <c r="AH210" s="31"/>
    </row>
    <row r="211" spans="2:34" ht="18" customHeight="1" thickBot="1" x14ac:dyDescent="0.3">
      <c r="B211" s="39"/>
      <c r="C211" s="31"/>
      <c r="D211" s="31"/>
      <c r="E211" s="31"/>
      <c r="F211" s="31"/>
      <c r="G211" s="40"/>
      <c r="H211" s="31"/>
      <c r="I211" s="40"/>
      <c r="J211" s="31"/>
      <c r="K211" s="39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8"/>
      <c r="Z211" s="31"/>
      <c r="AA211" s="31"/>
      <c r="AB211" s="31"/>
      <c r="AC211" s="31"/>
      <c r="AD211" s="31"/>
      <c r="AE211" s="38"/>
      <c r="AF211" s="31"/>
      <c r="AG211" s="31"/>
      <c r="AH211" s="31"/>
    </row>
    <row r="212" spans="2:34" ht="18" customHeight="1" x14ac:dyDescent="0.25">
      <c r="B212" s="52"/>
      <c r="C212" s="48"/>
      <c r="D212" s="48"/>
      <c r="E212" s="48"/>
      <c r="F212" s="48"/>
      <c r="G212" s="53"/>
      <c r="H212" s="48"/>
      <c r="I212" s="53"/>
      <c r="J212" s="48"/>
      <c r="K212" s="53"/>
      <c r="L212" s="48"/>
      <c r="M212" s="53"/>
      <c r="N212" s="48"/>
      <c r="O212" s="52"/>
      <c r="P212" s="48"/>
      <c r="Q212" s="47"/>
      <c r="R212" s="48"/>
      <c r="S212" s="47"/>
      <c r="T212" s="48"/>
      <c r="U212" s="48"/>
      <c r="V212" s="48"/>
      <c r="W212" s="49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2:34" ht="22.5" customHeight="1" thickBot="1" x14ac:dyDescent="0.3">
      <c r="B213" s="50"/>
      <c r="C213" s="44"/>
      <c r="D213" s="44"/>
      <c r="E213" s="44"/>
      <c r="F213" s="44"/>
      <c r="G213" s="51"/>
      <c r="H213" s="44"/>
      <c r="I213" s="51"/>
      <c r="J213" s="44"/>
      <c r="K213" s="51"/>
      <c r="L213" s="44"/>
      <c r="M213" s="51"/>
      <c r="N213" s="44"/>
      <c r="O213" s="50"/>
      <c r="P213" s="44"/>
      <c r="Q213" s="43"/>
      <c r="R213" s="44"/>
      <c r="S213" s="43"/>
      <c r="T213" s="44"/>
      <c r="U213" s="44"/>
      <c r="V213" s="44"/>
      <c r="W213" s="45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</row>
    <row r="214" spans="2:34" ht="18" customHeight="1" outlineLevel="1" x14ac:dyDescent="0.25">
      <c r="B214" s="30"/>
      <c r="C214" s="31"/>
      <c r="D214" s="31"/>
      <c r="E214" s="31"/>
      <c r="F214" s="31"/>
      <c r="G214" s="30"/>
      <c r="H214" s="31"/>
      <c r="I214" s="30"/>
      <c r="J214" s="31"/>
      <c r="K214" s="30"/>
      <c r="L214" s="31"/>
      <c r="M214" s="31"/>
      <c r="N214" s="31"/>
      <c r="O214" s="46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spans="2:34" ht="18" customHeight="1" outlineLevel="1" thickBot="1" x14ac:dyDescent="0.3">
      <c r="B215" s="43"/>
      <c r="C215" s="44"/>
      <c r="D215" s="44"/>
      <c r="E215" s="44"/>
      <c r="F215" s="44"/>
      <c r="G215" s="43"/>
      <c r="H215" s="44"/>
      <c r="I215" s="55"/>
      <c r="J215" s="44"/>
      <c r="K215" s="51"/>
      <c r="L215" s="44"/>
      <c r="M215" s="44"/>
      <c r="N215" s="44"/>
      <c r="O215" s="56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</row>
    <row r="216" spans="2:34" ht="18" customHeight="1" outlineLevel="1" x14ac:dyDescent="0.25">
      <c r="B216" s="57"/>
      <c r="C216" s="31"/>
      <c r="D216" s="31"/>
      <c r="E216" s="31"/>
      <c r="F216" s="31"/>
      <c r="G216" s="30"/>
      <c r="H216" s="31"/>
      <c r="I216" s="30"/>
      <c r="J216" s="31"/>
      <c r="K216" s="30"/>
      <c r="L216" s="31"/>
      <c r="M216" s="30"/>
      <c r="N216" s="31"/>
      <c r="O216" s="46"/>
      <c r="P216" s="31"/>
      <c r="Q216" s="54"/>
      <c r="R216" s="31"/>
      <c r="S216" s="31"/>
      <c r="T216" s="31"/>
      <c r="U216" s="30"/>
      <c r="V216" s="31"/>
      <c r="W216" s="31"/>
      <c r="X216" s="31"/>
      <c r="Y216" s="30"/>
      <c r="Z216" s="31"/>
      <c r="AA216" s="31"/>
      <c r="AB216" s="31"/>
      <c r="AC216" s="31"/>
      <c r="AD216" s="31"/>
      <c r="AE216" s="31"/>
      <c r="AF216" s="31"/>
      <c r="AG216" s="30"/>
      <c r="AH216" s="31"/>
    </row>
    <row r="217" spans="2:34" ht="17.850000000000001" customHeight="1" outlineLevel="1" x14ac:dyDescent="0.25">
      <c r="B217" s="39"/>
      <c r="C217" s="31"/>
      <c r="D217" s="31"/>
      <c r="E217" s="31"/>
      <c r="F217" s="31"/>
      <c r="G217" s="40"/>
      <c r="H217" s="31"/>
      <c r="I217" s="40"/>
      <c r="J217" s="31"/>
      <c r="K217" s="40"/>
      <c r="L217" s="31"/>
      <c r="M217" s="40"/>
      <c r="N217" s="31"/>
      <c r="O217" s="46"/>
      <c r="P217" s="31"/>
      <c r="Q217" s="58"/>
      <c r="R217" s="31"/>
      <c r="S217" s="31"/>
      <c r="T217" s="31"/>
      <c r="U217" s="41"/>
      <c r="V217" s="31"/>
      <c r="W217" s="31"/>
      <c r="X217" s="31"/>
      <c r="Y217" s="40"/>
      <c r="Z217" s="31"/>
      <c r="AA217" s="31"/>
      <c r="AB217" s="31"/>
      <c r="AC217" s="31"/>
      <c r="AD217" s="31"/>
      <c r="AE217" s="31"/>
      <c r="AF217" s="31"/>
      <c r="AG217" s="59"/>
      <c r="AH217" s="31"/>
    </row>
    <row r="218" spans="2:34" ht="18" customHeight="1" outlineLevel="1" x14ac:dyDescent="0.25">
      <c r="B218" s="39"/>
      <c r="C218" s="31"/>
      <c r="D218" s="31"/>
      <c r="E218" s="31"/>
      <c r="F218" s="31"/>
      <c r="G218" s="40"/>
      <c r="H218" s="31"/>
      <c r="I218" s="40"/>
      <c r="J218" s="31"/>
      <c r="K218" s="40"/>
      <c r="L218" s="31"/>
      <c r="M218" s="40"/>
      <c r="N218" s="31"/>
      <c r="O218" s="39"/>
      <c r="P218" s="31"/>
      <c r="Q218" s="58"/>
      <c r="R218" s="31"/>
      <c r="S218" s="31"/>
      <c r="T218" s="31"/>
      <c r="U218" s="41"/>
      <c r="V218" s="31"/>
      <c r="W218" s="31"/>
      <c r="X218" s="31"/>
      <c r="Y218" s="40"/>
      <c r="Z218" s="31"/>
      <c r="AA218" s="31"/>
      <c r="AB218" s="31"/>
      <c r="AC218" s="31"/>
      <c r="AD218" s="31"/>
      <c r="AE218" s="31"/>
      <c r="AF218" s="31"/>
      <c r="AG218" s="59"/>
      <c r="AH218" s="31"/>
    </row>
    <row r="219" spans="2:34" ht="17.850000000000001" customHeight="1" outlineLevel="1" x14ac:dyDescent="0.25">
      <c r="B219" s="39"/>
      <c r="C219" s="31"/>
      <c r="D219" s="31"/>
      <c r="E219" s="31"/>
      <c r="F219" s="31"/>
      <c r="G219" s="40"/>
      <c r="H219" s="31"/>
      <c r="I219" s="40"/>
      <c r="J219" s="31"/>
      <c r="K219" s="39"/>
      <c r="L219" s="31"/>
      <c r="M219" s="31"/>
      <c r="N219" s="31"/>
      <c r="O219" s="39"/>
      <c r="P219" s="31"/>
      <c r="Q219" s="58"/>
      <c r="R219" s="31"/>
      <c r="S219" s="31"/>
      <c r="T219" s="31"/>
      <c r="U219" s="41"/>
      <c r="V219" s="31"/>
      <c r="W219" s="31"/>
      <c r="X219" s="31"/>
      <c r="Y219" s="40"/>
      <c r="Z219" s="31"/>
      <c r="AA219" s="31"/>
      <c r="AB219" s="31"/>
      <c r="AC219" s="31"/>
      <c r="AD219" s="31"/>
      <c r="AE219" s="31"/>
      <c r="AF219" s="31"/>
      <c r="AG219" s="59"/>
      <c r="AH219" s="31"/>
    </row>
    <row r="220" spans="2:34" ht="18" customHeight="1" outlineLevel="1" x14ac:dyDescent="0.25">
      <c r="B220" s="39"/>
      <c r="C220" s="31"/>
      <c r="D220" s="31"/>
      <c r="E220" s="31"/>
      <c r="F220" s="31"/>
      <c r="G220" s="40"/>
      <c r="H220" s="31"/>
      <c r="I220" s="40"/>
      <c r="J220" s="31"/>
      <c r="K220" s="39"/>
      <c r="L220" s="31"/>
      <c r="M220" s="31"/>
      <c r="N220" s="31"/>
      <c r="O220" s="39"/>
      <c r="P220" s="31"/>
      <c r="Q220" s="58"/>
      <c r="R220" s="31"/>
      <c r="S220" s="31"/>
      <c r="T220" s="31"/>
      <c r="U220" s="41"/>
      <c r="V220" s="31"/>
      <c r="W220" s="31"/>
      <c r="X220" s="31"/>
      <c r="Y220" s="40"/>
      <c r="Z220" s="31"/>
      <c r="AA220" s="31"/>
      <c r="AB220" s="31"/>
      <c r="AC220" s="31"/>
      <c r="AD220" s="31"/>
      <c r="AE220" s="31"/>
      <c r="AF220" s="31"/>
      <c r="AG220" s="59"/>
      <c r="AH220" s="31"/>
    </row>
    <row r="221" spans="2:34" ht="18" customHeight="1" outlineLevel="1" x14ac:dyDescent="0.25">
      <c r="B221" s="39"/>
      <c r="C221" s="31"/>
      <c r="D221" s="31"/>
      <c r="E221" s="31"/>
      <c r="F221" s="31"/>
      <c r="G221" s="40"/>
      <c r="H221" s="31"/>
      <c r="I221" s="40"/>
      <c r="J221" s="31"/>
      <c r="K221" s="40"/>
      <c r="L221" s="31"/>
      <c r="M221" s="40"/>
      <c r="N221" s="31"/>
      <c r="O221" s="39"/>
      <c r="P221" s="31"/>
      <c r="Q221" s="58"/>
      <c r="R221" s="31"/>
      <c r="S221" s="31"/>
      <c r="T221" s="31"/>
      <c r="U221" s="41"/>
      <c r="V221" s="31"/>
      <c r="W221" s="31"/>
      <c r="X221" s="31"/>
      <c r="Y221" s="40"/>
      <c r="Z221" s="31"/>
      <c r="AA221" s="31"/>
      <c r="AB221" s="31"/>
      <c r="AC221" s="31"/>
      <c r="AD221" s="31"/>
      <c r="AE221" s="31"/>
      <c r="AF221" s="31"/>
      <c r="AG221" s="59"/>
      <c r="AH221" s="31"/>
    </row>
    <row r="222" spans="2:34" ht="18" customHeight="1" outlineLevel="1" x14ac:dyDescent="0.25">
      <c r="B222" s="39"/>
      <c r="C222" s="31"/>
      <c r="D222" s="31"/>
      <c r="E222" s="31"/>
      <c r="F222" s="31"/>
      <c r="G222" s="40"/>
      <c r="H222" s="31"/>
      <c r="I222" s="40"/>
      <c r="J222" s="31"/>
      <c r="K222" s="40"/>
      <c r="L222" s="31"/>
      <c r="M222" s="40"/>
      <c r="N222" s="31"/>
      <c r="O222" s="39"/>
      <c r="P222" s="31"/>
      <c r="Q222" s="58"/>
      <c r="R222" s="31"/>
      <c r="S222" s="31"/>
      <c r="T222" s="31"/>
      <c r="U222" s="41"/>
      <c r="V222" s="31"/>
      <c r="W222" s="31"/>
      <c r="X222" s="31"/>
      <c r="Y222" s="40"/>
      <c r="Z222" s="31"/>
      <c r="AA222" s="31"/>
      <c r="AB222" s="31"/>
      <c r="AC222" s="31"/>
      <c r="AD222" s="31"/>
      <c r="AE222" s="31"/>
      <c r="AF222" s="31"/>
      <c r="AG222" s="59"/>
      <c r="AH222" s="31"/>
    </row>
    <row r="223" spans="2:34" ht="17.850000000000001" customHeight="1" outlineLevel="1" x14ac:dyDescent="0.25">
      <c r="B223" s="39"/>
      <c r="C223" s="31"/>
      <c r="D223" s="31"/>
      <c r="E223" s="31"/>
      <c r="F223" s="31"/>
      <c r="G223" s="40"/>
      <c r="H223" s="31"/>
      <c r="I223" s="40"/>
      <c r="J223" s="31"/>
      <c r="K223" s="40"/>
      <c r="L223" s="31"/>
      <c r="M223" s="40"/>
      <c r="N223" s="31"/>
      <c r="O223" s="39"/>
      <c r="P223" s="31"/>
      <c r="Q223" s="58"/>
      <c r="R223" s="31"/>
      <c r="S223" s="31"/>
      <c r="T223" s="31"/>
      <c r="U223" s="41"/>
      <c r="V223" s="31"/>
      <c r="W223" s="31"/>
      <c r="X223" s="31"/>
      <c r="Y223" s="40"/>
      <c r="Z223" s="31"/>
      <c r="AA223" s="31"/>
      <c r="AB223" s="31"/>
      <c r="AC223" s="31"/>
      <c r="AD223" s="31"/>
      <c r="AE223" s="31"/>
      <c r="AF223" s="31"/>
      <c r="AG223" s="59"/>
      <c r="AH223" s="31"/>
    </row>
    <row r="224" spans="2:34" ht="18" customHeight="1" outlineLevel="1" x14ac:dyDescent="0.25">
      <c r="B224" s="39"/>
      <c r="C224" s="31"/>
      <c r="D224" s="31"/>
      <c r="E224" s="31"/>
      <c r="F224" s="31"/>
      <c r="G224" s="40"/>
      <c r="H224" s="31"/>
      <c r="I224" s="40"/>
      <c r="J224" s="31"/>
      <c r="K224" s="40"/>
      <c r="L224" s="31"/>
      <c r="M224" s="40"/>
      <c r="N224" s="31"/>
      <c r="O224" s="39"/>
      <c r="P224" s="31"/>
      <c r="Q224" s="58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spans="2:34" ht="18" customHeight="1" outlineLevel="1" x14ac:dyDescent="0.25">
      <c r="B225" s="39"/>
      <c r="C225" s="31"/>
      <c r="D225" s="31"/>
      <c r="E225" s="31"/>
      <c r="F225" s="31"/>
      <c r="G225" s="40"/>
      <c r="H225" s="31"/>
      <c r="I225" s="40"/>
      <c r="J225" s="31"/>
      <c r="K225" s="40"/>
      <c r="L225" s="31"/>
      <c r="M225" s="40"/>
      <c r="N225" s="31"/>
      <c r="O225" s="39"/>
      <c r="P225" s="31"/>
      <c r="Q225" s="54"/>
      <c r="R225" s="31"/>
      <c r="S225" s="31"/>
      <c r="T225" s="31"/>
      <c r="U225" s="30"/>
      <c r="V225" s="31"/>
      <c r="W225" s="31"/>
      <c r="X225" s="31"/>
      <c r="Y225" s="30"/>
      <c r="Z225" s="31"/>
      <c r="AA225" s="31"/>
      <c r="AB225" s="31"/>
      <c r="AC225" s="31"/>
      <c r="AD225" s="31"/>
      <c r="AE225" s="31"/>
      <c r="AF225" s="31"/>
      <c r="AG225" s="30"/>
      <c r="AH225" s="31"/>
    </row>
    <row r="226" spans="2:34" ht="18" customHeight="1" outlineLevel="1" x14ac:dyDescent="0.25">
      <c r="B226" s="39"/>
      <c r="C226" s="31"/>
      <c r="D226" s="31"/>
      <c r="E226" s="31"/>
      <c r="F226" s="31"/>
      <c r="G226" s="40"/>
      <c r="H226" s="31"/>
      <c r="I226" s="40"/>
      <c r="J226" s="31"/>
      <c r="K226" s="40"/>
      <c r="L226" s="31"/>
      <c r="M226" s="40"/>
      <c r="N226" s="31"/>
      <c r="O226" s="39"/>
      <c r="P226" s="31"/>
      <c r="Q226" s="58"/>
      <c r="R226" s="31"/>
      <c r="S226" s="31"/>
      <c r="T226" s="31"/>
      <c r="U226" s="60"/>
      <c r="V226" s="31"/>
      <c r="W226" s="31"/>
      <c r="X226" s="31"/>
      <c r="Y226" s="40"/>
      <c r="Z226" s="31"/>
      <c r="AA226" s="31"/>
      <c r="AB226" s="31"/>
      <c r="AC226" s="31"/>
      <c r="AD226" s="31"/>
      <c r="AE226" s="31"/>
      <c r="AF226" s="31"/>
      <c r="AG226" s="59"/>
      <c r="AH226" s="31"/>
    </row>
    <row r="227" spans="2:34" ht="17.850000000000001" customHeight="1" outlineLevel="1" x14ac:dyDescent="0.25">
      <c r="B227" s="39"/>
      <c r="C227" s="31"/>
      <c r="D227" s="31"/>
      <c r="E227" s="31"/>
      <c r="F227" s="31"/>
      <c r="G227" s="40"/>
      <c r="H227" s="31"/>
      <c r="I227" s="40"/>
      <c r="J227" s="31"/>
      <c r="K227" s="40"/>
      <c r="L227" s="31"/>
      <c r="M227" s="40"/>
      <c r="N227" s="31"/>
      <c r="O227" s="39"/>
      <c r="P227" s="31"/>
      <c r="Q227" s="58"/>
      <c r="R227" s="31"/>
      <c r="S227" s="31"/>
      <c r="T227" s="31"/>
      <c r="U227" s="41"/>
      <c r="V227" s="31"/>
      <c r="W227" s="31"/>
      <c r="X227" s="31"/>
      <c r="Y227" s="40"/>
      <c r="Z227" s="31"/>
      <c r="AA227" s="31"/>
      <c r="AB227" s="31"/>
      <c r="AC227" s="31"/>
      <c r="AD227" s="31"/>
      <c r="AE227" s="31"/>
      <c r="AF227" s="31"/>
      <c r="AG227" s="59"/>
      <c r="AH227" s="31"/>
    </row>
    <row r="228" spans="2:34" ht="18" customHeight="1" outlineLevel="1" x14ac:dyDescent="0.25">
      <c r="B228" s="39"/>
      <c r="C228" s="31"/>
      <c r="D228" s="31"/>
      <c r="E228" s="31"/>
      <c r="F228" s="31"/>
      <c r="G228" s="40"/>
      <c r="H228" s="31"/>
      <c r="I228" s="40"/>
      <c r="J228" s="31"/>
      <c r="K228" s="40"/>
      <c r="L228" s="31"/>
      <c r="M228" s="40"/>
      <c r="N228" s="31"/>
      <c r="O228" s="39"/>
      <c r="P228" s="31"/>
      <c r="Q228" s="58"/>
      <c r="R228" s="31"/>
      <c r="S228" s="31"/>
      <c r="T228" s="31"/>
      <c r="U228" s="41"/>
      <c r="V228" s="31"/>
      <c r="W228" s="31"/>
      <c r="X228" s="31"/>
      <c r="Y228" s="40"/>
      <c r="Z228" s="31"/>
      <c r="AA228" s="31"/>
      <c r="AB228" s="31"/>
      <c r="AC228" s="31"/>
      <c r="AD228" s="31"/>
      <c r="AE228" s="31"/>
      <c r="AF228" s="31"/>
      <c r="AG228" s="59"/>
      <c r="AH228" s="31"/>
    </row>
    <row r="229" spans="2:34" ht="18" customHeight="1" outlineLevel="1" x14ac:dyDescent="0.25">
      <c r="B229" s="39"/>
      <c r="C229" s="31"/>
      <c r="D229" s="31"/>
      <c r="E229" s="31"/>
      <c r="F229" s="31"/>
      <c r="G229" s="40"/>
      <c r="H229" s="31"/>
      <c r="I229" s="40"/>
      <c r="J229" s="31"/>
      <c r="K229" s="40"/>
      <c r="L229" s="31"/>
      <c r="M229" s="40"/>
      <c r="N229" s="31"/>
      <c r="O229" s="39"/>
      <c r="P229" s="31"/>
      <c r="Q229" s="58"/>
      <c r="R229" s="31"/>
      <c r="S229" s="31"/>
      <c r="T229" s="31"/>
      <c r="U229" s="41"/>
      <c r="V229" s="31"/>
      <c r="W229" s="31"/>
      <c r="X229" s="31"/>
      <c r="Y229" s="40"/>
      <c r="Z229" s="31"/>
      <c r="AA229" s="31"/>
      <c r="AB229" s="31"/>
      <c r="AC229" s="31"/>
      <c r="AD229" s="31"/>
      <c r="AE229" s="31"/>
      <c r="AF229" s="31"/>
      <c r="AG229" s="59"/>
      <c r="AH229" s="31"/>
    </row>
    <row r="230" spans="2:34" ht="17.850000000000001" customHeight="1" outlineLevel="1" x14ac:dyDescent="0.25">
      <c r="B230" s="39"/>
      <c r="C230" s="31"/>
      <c r="D230" s="31"/>
      <c r="E230" s="31"/>
      <c r="F230" s="31"/>
      <c r="G230" s="40"/>
      <c r="H230" s="31"/>
      <c r="I230" s="40"/>
      <c r="J230" s="31"/>
      <c r="K230" s="40"/>
      <c r="L230" s="31"/>
      <c r="M230" s="40"/>
      <c r="N230" s="31"/>
      <c r="O230" s="39"/>
      <c r="P230" s="31"/>
      <c r="Q230" s="58"/>
      <c r="R230" s="31"/>
      <c r="S230" s="31"/>
      <c r="T230" s="31"/>
      <c r="U230" s="41"/>
      <c r="V230" s="31"/>
      <c r="W230" s="31"/>
      <c r="X230" s="31"/>
      <c r="Y230" s="40"/>
      <c r="Z230" s="31"/>
      <c r="AA230" s="31"/>
      <c r="AB230" s="31"/>
      <c r="AC230" s="31"/>
      <c r="AD230" s="31"/>
      <c r="AE230" s="31"/>
      <c r="AF230" s="31"/>
      <c r="AG230" s="59"/>
      <c r="AH230" s="31"/>
    </row>
    <row r="231" spans="2:34" ht="18" customHeight="1" outlineLevel="1" x14ac:dyDescent="0.25">
      <c r="B231" s="39"/>
      <c r="C231" s="31"/>
      <c r="D231" s="31"/>
      <c r="E231" s="31"/>
      <c r="F231" s="31"/>
      <c r="G231" s="40"/>
      <c r="H231" s="31"/>
      <c r="I231" s="40"/>
      <c r="J231" s="31"/>
      <c r="K231" s="40"/>
      <c r="L231" s="31"/>
      <c r="M231" s="40"/>
      <c r="N231" s="31"/>
      <c r="O231" s="39"/>
      <c r="P231" s="31"/>
      <c r="Q231" s="58"/>
      <c r="R231" s="31"/>
      <c r="S231" s="31"/>
      <c r="T231" s="31"/>
      <c r="U231" s="41"/>
      <c r="V231" s="31"/>
      <c r="W231" s="31"/>
      <c r="X231" s="31"/>
      <c r="Y231" s="40"/>
      <c r="Z231" s="31"/>
      <c r="AA231" s="31"/>
      <c r="AB231" s="31"/>
      <c r="AC231" s="31"/>
      <c r="AD231" s="31"/>
      <c r="AE231" s="31"/>
      <c r="AF231" s="31"/>
      <c r="AG231" s="59"/>
      <c r="AH231" s="31"/>
    </row>
    <row r="232" spans="2:34" ht="18" customHeight="1" outlineLevel="1" x14ac:dyDescent="0.25">
      <c r="B232" s="39"/>
      <c r="C232" s="31"/>
      <c r="D232" s="31"/>
      <c r="E232" s="31"/>
      <c r="F232" s="31"/>
      <c r="G232" s="40"/>
      <c r="H232" s="31"/>
      <c r="I232" s="40"/>
      <c r="J232" s="31"/>
      <c r="K232" s="40"/>
      <c r="L232" s="31"/>
      <c r="M232" s="40"/>
      <c r="N232" s="31"/>
      <c r="O232" s="39"/>
      <c r="P232" s="31"/>
      <c r="Q232" s="58"/>
      <c r="R232" s="31"/>
      <c r="S232" s="31"/>
      <c r="T232" s="31"/>
      <c r="U232" s="39"/>
      <c r="V232" s="31"/>
      <c r="W232" s="31"/>
      <c r="X232" s="31"/>
      <c r="Y232" s="39"/>
      <c r="Z232" s="31"/>
      <c r="AA232" s="31"/>
      <c r="AB232" s="31"/>
      <c r="AC232" s="31"/>
      <c r="AD232" s="31"/>
      <c r="AE232" s="31"/>
      <c r="AF232" s="31"/>
      <c r="AG232" s="39"/>
      <c r="AH232" s="31"/>
    </row>
    <row r="233" spans="2:34" ht="18" customHeight="1" outlineLevel="1" x14ac:dyDescent="0.25">
      <c r="B233" s="39"/>
      <c r="C233" s="31"/>
      <c r="D233" s="31"/>
      <c r="E233" s="31"/>
      <c r="F233" s="31"/>
      <c r="G233" s="40"/>
      <c r="H233" s="31"/>
      <c r="I233" s="40"/>
      <c r="J233" s="31"/>
      <c r="K233" s="39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spans="2:34" ht="18" customHeight="1" x14ac:dyDescent="0.25">
      <c r="B234" s="35"/>
      <c r="C234" s="31"/>
      <c r="D234" s="31"/>
      <c r="E234" s="31"/>
      <c r="F234" s="31"/>
      <c r="G234" s="30"/>
      <c r="H234" s="31"/>
      <c r="I234" s="31"/>
      <c r="J234" s="31"/>
      <c r="K234" s="36"/>
      <c r="L234" s="31"/>
      <c r="M234" s="30"/>
      <c r="N234" s="31"/>
      <c r="O234" s="31"/>
      <c r="P234" s="31"/>
      <c r="Q234" s="31"/>
      <c r="R234" s="31"/>
      <c r="S234" s="36"/>
      <c r="T234" s="31"/>
      <c r="U234" s="31"/>
      <c r="V234" s="31"/>
      <c r="W234" s="31"/>
      <c r="X234" s="31"/>
      <c r="Y234" s="31"/>
      <c r="Z234" s="31"/>
      <c r="AA234" s="31"/>
      <c r="AB234" s="31"/>
      <c r="AC234" s="61"/>
      <c r="AD234" s="31"/>
      <c r="AE234" s="31"/>
      <c r="AF234" s="31"/>
      <c r="AG234" s="31"/>
      <c r="AH234" s="31"/>
    </row>
    <row r="235" spans="2:34" ht="18" customHeight="1" x14ac:dyDescent="0.25">
      <c r="B235" s="35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spans="2:34" ht="18" customHeight="1" x14ac:dyDescent="0.25">
      <c r="B236" s="35"/>
      <c r="C236" s="31"/>
      <c r="D236" s="31"/>
      <c r="E236" s="31"/>
      <c r="F236" s="31"/>
      <c r="G236" s="30"/>
      <c r="H236" s="31"/>
      <c r="I236" s="30"/>
      <c r="J236" s="31"/>
      <c r="K236" s="30"/>
      <c r="L236" s="31"/>
      <c r="M236" s="30"/>
      <c r="N236" s="31"/>
      <c r="O236" s="30"/>
      <c r="P236" s="31"/>
      <c r="Q236" s="30"/>
      <c r="R236" s="31"/>
      <c r="S236" s="30"/>
      <c r="T236" s="31"/>
      <c r="U236" s="31"/>
      <c r="V236" s="31"/>
      <c r="W236" s="46"/>
      <c r="X236" s="31"/>
      <c r="Y236" s="62"/>
      <c r="Z236" s="31"/>
      <c r="AA236" s="31"/>
      <c r="AB236" s="31"/>
      <c r="AC236" s="31"/>
      <c r="AD236" s="31"/>
      <c r="AE236" s="62"/>
      <c r="AF236" s="31"/>
      <c r="AG236" s="31"/>
      <c r="AH236" s="31"/>
    </row>
    <row r="237" spans="2:34" ht="18" customHeight="1" x14ac:dyDescent="0.25">
      <c r="B237" s="39"/>
      <c r="C237" s="31"/>
      <c r="D237" s="31"/>
      <c r="E237" s="31"/>
      <c r="F237" s="31"/>
      <c r="G237" s="42"/>
      <c r="H237" s="31"/>
      <c r="I237" s="42"/>
      <c r="J237" s="31"/>
      <c r="K237" s="39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8"/>
      <c r="Z237" s="31"/>
      <c r="AA237" s="31"/>
      <c r="AB237" s="31"/>
      <c r="AC237" s="31"/>
      <c r="AD237" s="31"/>
      <c r="AE237" s="38"/>
      <c r="AF237" s="31"/>
      <c r="AG237" s="31"/>
      <c r="AH237" s="31"/>
    </row>
    <row r="238" spans="2:34" ht="18" customHeight="1" x14ac:dyDescent="0.25">
      <c r="B238" s="39"/>
      <c r="C238" s="31"/>
      <c r="D238" s="31"/>
      <c r="E238" s="31"/>
      <c r="F238" s="31"/>
      <c r="G238" s="40"/>
      <c r="H238" s="31"/>
      <c r="I238" s="40"/>
      <c r="J238" s="31"/>
      <c r="K238" s="40"/>
      <c r="L238" s="31"/>
      <c r="M238" s="40"/>
      <c r="N238" s="31"/>
      <c r="O238" s="39"/>
      <c r="P238" s="31"/>
      <c r="Q238" s="41"/>
      <c r="R238" s="31"/>
      <c r="S238" s="41"/>
      <c r="T238" s="31"/>
      <c r="U238" s="31"/>
      <c r="V238" s="31"/>
      <c r="W238" s="39"/>
      <c r="X238" s="31"/>
      <c r="Y238" s="38"/>
      <c r="Z238" s="31"/>
      <c r="AA238" s="31"/>
      <c r="AB238" s="31"/>
      <c r="AC238" s="31"/>
      <c r="AD238" s="31"/>
      <c r="AE238" s="38"/>
      <c r="AF238" s="31"/>
      <c r="AG238" s="31"/>
      <c r="AH238" s="31"/>
    </row>
    <row r="239" spans="2:34" ht="18" customHeight="1" thickBot="1" x14ac:dyDescent="0.3">
      <c r="B239" s="39"/>
      <c r="C239" s="31"/>
      <c r="D239" s="31"/>
      <c r="E239" s="31"/>
      <c r="F239" s="31"/>
      <c r="G239" s="40"/>
      <c r="H239" s="31"/>
      <c r="I239" s="40"/>
      <c r="J239" s="31"/>
      <c r="K239" s="39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8"/>
      <c r="Z239" s="31"/>
      <c r="AA239" s="31"/>
      <c r="AB239" s="31"/>
      <c r="AC239" s="31"/>
      <c r="AD239" s="31"/>
      <c r="AE239" s="38"/>
      <c r="AF239" s="31"/>
      <c r="AG239" s="31"/>
      <c r="AH239" s="31"/>
    </row>
    <row r="240" spans="2:34" ht="18" customHeight="1" x14ac:dyDescent="0.25">
      <c r="B240" s="52"/>
      <c r="C240" s="48"/>
      <c r="D240" s="48"/>
      <c r="E240" s="48"/>
      <c r="F240" s="48"/>
      <c r="G240" s="53"/>
      <c r="H240" s="48"/>
      <c r="I240" s="53"/>
      <c r="J240" s="48"/>
      <c r="K240" s="53"/>
      <c r="L240" s="48"/>
      <c r="M240" s="53"/>
      <c r="N240" s="48"/>
      <c r="O240" s="52"/>
      <c r="P240" s="48"/>
      <c r="Q240" s="47"/>
      <c r="R240" s="48"/>
      <c r="S240" s="47"/>
      <c r="T240" s="48"/>
      <c r="U240" s="48"/>
      <c r="V240" s="48"/>
      <c r="W240" s="49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2:34" ht="22.5" customHeight="1" thickBot="1" x14ac:dyDescent="0.3">
      <c r="B241" s="50"/>
      <c r="C241" s="44"/>
      <c r="D241" s="44"/>
      <c r="E241" s="44"/>
      <c r="F241" s="44"/>
      <c r="G241" s="51"/>
      <c r="H241" s="44"/>
      <c r="I241" s="51"/>
      <c r="J241" s="44"/>
      <c r="K241" s="51"/>
      <c r="L241" s="44"/>
      <c r="M241" s="51"/>
      <c r="N241" s="44"/>
      <c r="O241" s="50"/>
      <c r="P241" s="44"/>
      <c r="Q241" s="43"/>
      <c r="R241" s="44"/>
      <c r="S241" s="43"/>
      <c r="T241" s="44"/>
      <c r="U241" s="44"/>
      <c r="V241" s="44"/>
      <c r="W241" s="45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</row>
    <row r="242" spans="2:34" ht="18" customHeight="1" outlineLevel="1" x14ac:dyDescent="0.25">
      <c r="B242" s="30"/>
      <c r="C242" s="31"/>
      <c r="D242" s="31"/>
      <c r="E242" s="31"/>
      <c r="F242" s="31"/>
      <c r="G242" s="30"/>
      <c r="H242" s="31"/>
      <c r="I242" s="30"/>
      <c r="J242" s="31"/>
      <c r="K242" s="30"/>
      <c r="L242" s="31"/>
      <c r="M242" s="31"/>
      <c r="N242" s="31"/>
      <c r="O242" s="46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</row>
    <row r="243" spans="2:34" ht="18" customHeight="1" outlineLevel="1" thickBot="1" x14ac:dyDescent="0.3">
      <c r="B243" s="43"/>
      <c r="C243" s="44"/>
      <c r="D243" s="44"/>
      <c r="E243" s="44"/>
      <c r="F243" s="44"/>
      <c r="G243" s="43"/>
      <c r="H243" s="44"/>
      <c r="I243" s="55"/>
      <c r="J243" s="44"/>
      <c r="K243" s="51"/>
      <c r="L243" s="44"/>
      <c r="M243" s="44"/>
      <c r="N243" s="44"/>
      <c r="O243" s="56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</row>
    <row r="244" spans="2:34" ht="18" customHeight="1" outlineLevel="1" x14ac:dyDescent="0.25">
      <c r="B244" s="57"/>
      <c r="C244" s="31"/>
      <c r="D244" s="31"/>
      <c r="E244" s="31"/>
      <c r="F244" s="31"/>
      <c r="G244" s="30"/>
      <c r="H244" s="31"/>
      <c r="I244" s="30"/>
      <c r="J244" s="31"/>
      <c r="K244" s="30"/>
      <c r="L244" s="31"/>
      <c r="M244" s="30"/>
      <c r="N244" s="31"/>
      <c r="O244" s="46"/>
      <c r="P244" s="31"/>
      <c r="Q244" s="54"/>
      <c r="R244" s="31"/>
      <c r="S244" s="31"/>
      <c r="T244" s="31"/>
      <c r="U244" s="30"/>
      <c r="V244" s="31"/>
      <c r="W244" s="31"/>
      <c r="X244" s="31"/>
      <c r="Y244" s="30"/>
      <c r="Z244" s="31"/>
      <c r="AA244" s="31"/>
      <c r="AB244" s="31"/>
      <c r="AC244" s="31"/>
      <c r="AD244" s="31"/>
      <c r="AE244" s="31"/>
      <c r="AF244" s="31"/>
      <c r="AG244" s="30"/>
      <c r="AH244" s="31"/>
    </row>
    <row r="245" spans="2:34" ht="17.850000000000001" customHeight="1" outlineLevel="1" x14ac:dyDescent="0.25">
      <c r="B245" s="39"/>
      <c r="C245" s="31"/>
      <c r="D245" s="31"/>
      <c r="E245" s="31"/>
      <c r="F245" s="31"/>
      <c r="G245" s="40"/>
      <c r="H245" s="31"/>
      <c r="I245" s="40"/>
      <c r="J245" s="31"/>
      <c r="K245" s="40"/>
      <c r="L245" s="31"/>
      <c r="M245" s="40"/>
      <c r="N245" s="31"/>
      <c r="O245" s="46"/>
      <c r="P245" s="31"/>
      <c r="Q245" s="58"/>
      <c r="R245" s="31"/>
      <c r="S245" s="31"/>
      <c r="T245" s="31"/>
      <c r="U245" s="41"/>
      <c r="V245" s="31"/>
      <c r="W245" s="31"/>
      <c r="X245" s="31"/>
      <c r="Y245" s="40"/>
      <c r="Z245" s="31"/>
      <c r="AA245" s="31"/>
      <c r="AB245" s="31"/>
      <c r="AC245" s="31"/>
      <c r="AD245" s="31"/>
      <c r="AE245" s="31"/>
      <c r="AF245" s="31"/>
      <c r="AG245" s="59"/>
      <c r="AH245" s="31"/>
    </row>
    <row r="246" spans="2:34" ht="18" customHeight="1" outlineLevel="1" x14ac:dyDescent="0.25">
      <c r="B246" s="39"/>
      <c r="C246" s="31"/>
      <c r="D246" s="31"/>
      <c r="E246" s="31"/>
      <c r="F246" s="31"/>
      <c r="G246" s="40"/>
      <c r="H246" s="31"/>
      <c r="I246" s="40"/>
      <c r="J246" s="31"/>
      <c r="K246" s="40"/>
      <c r="L246" s="31"/>
      <c r="M246" s="40"/>
      <c r="N246" s="31"/>
      <c r="O246" s="39"/>
      <c r="P246" s="31"/>
      <c r="Q246" s="58"/>
      <c r="R246" s="31"/>
      <c r="S246" s="31"/>
      <c r="T246" s="31"/>
      <c r="U246" s="41"/>
      <c r="V246" s="31"/>
      <c r="W246" s="31"/>
      <c r="X246" s="31"/>
      <c r="Y246" s="40"/>
      <c r="Z246" s="31"/>
      <c r="AA246" s="31"/>
      <c r="AB246" s="31"/>
      <c r="AC246" s="31"/>
      <c r="AD246" s="31"/>
      <c r="AE246" s="31"/>
      <c r="AF246" s="31"/>
      <c r="AG246" s="59"/>
      <c r="AH246" s="31"/>
    </row>
    <row r="247" spans="2:34" ht="17.850000000000001" customHeight="1" outlineLevel="1" x14ac:dyDescent="0.25">
      <c r="B247" s="39"/>
      <c r="C247" s="31"/>
      <c r="D247" s="31"/>
      <c r="E247" s="31"/>
      <c r="F247" s="31"/>
      <c r="G247" s="40"/>
      <c r="H247" s="31"/>
      <c r="I247" s="40"/>
      <c r="J247" s="31"/>
      <c r="K247" s="39"/>
      <c r="L247" s="31"/>
      <c r="M247" s="31"/>
      <c r="N247" s="31"/>
      <c r="O247" s="39"/>
      <c r="P247" s="31"/>
      <c r="Q247" s="58"/>
      <c r="R247" s="31"/>
      <c r="S247" s="31"/>
      <c r="T247" s="31"/>
      <c r="U247" s="41"/>
      <c r="V247" s="31"/>
      <c r="W247" s="31"/>
      <c r="X247" s="31"/>
      <c r="Y247" s="40"/>
      <c r="Z247" s="31"/>
      <c r="AA247" s="31"/>
      <c r="AB247" s="31"/>
      <c r="AC247" s="31"/>
      <c r="AD247" s="31"/>
      <c r="AE247" s="31"/>
      <c r="AF247" s="31"/>
      <c r="AG247" s="59"/>
      <c r="AH247" s="31"/>
    </row>
    <row r="248" spans="2:34" ht="18" customHeight="1" outlineLevel="1" x14ac:dyDescent="0.25">
      <c r="B248" s="39"/>
      <c r="C248" s="31"/>
      <c r="D248" s="31"/>
      <c r="E248" s="31"/>
      <c r="F248" s="31"/>
      <c r="G248" s="40"/>
      <c r="H248" s="31"/>
      <c r="I248" s="40"/>
      <c r="J248" s="31"/>
      <c r="K248" s="39"/>
      <c r="L248" s="31"/>
      <c r="M248" s="31"/>
      <c r="N248" s="31"/>
      <c r="O248" s="39"/>
      <c r="P248" s="31"/>
      <c r="Q248" s="58"/>
      <c r="R248" s="31"/>
      <c r="S248" s="31"/>
      <c r="T248" s="31"/>
      <c r="U248" s="41"/>
      <c r="V248" s="31"/>
      <c r="W248" s="31"/>
      <c r="X248" s="31"/>
      <c r="Y248" s="40"/>
      <c r="Z248" s="31"/>
      <c r="AA248" s="31"/>
      <c r="AB248" s="31"/>
      <c r="AC248" s="31"/>
      <c r="AD248" s="31"/>
      <c r="AE248" s="31"/>
      <c r="AF248" s="31"/>
      <c r="AG248" s="59"/>
      <c r="AH248" s="31"/>
    </row>
    <row r="249" spans="2:34" ht="18" customHeight="1" outlineLevel="1" x14ac:dyDescent="0.25">
      <c r="B249" s="39"/>
      <c r="C249" s="31"/>
      <c r="D249" s="31"/>
      <c r="E249" s="31"/>
      <c r="F249" s="31"/>
      <c r="G249" s="40"/>
      <c r="H249" s="31"/>
      <c r="I249" s="40"/>
      <c r="J249" s="31"/>
      <c r="K249" s="40"/>
      <c r="L249" s="31"/>
      <c r="M249" s="40"/>
      <c r="N249" s="31"/>
      <c r="O249" s="39"/>
      <c r="P249" s="31"/>
      <c r="Q249" s="58"/>
      <c r="R249" s="31"/>
      <c r="S249" s="31"/>
      <c r="T249" s="31"/>
      <c r="U249" s="41"/>
      <c r="V249" s="31"/>
      <c r="W249" s="31"/>
      <c r="X249" s="31"/>
      <c r="Y249" s="40"/>
      <c r="Z249" s="31"/>
      <c r="AA249" s="31"/>
      <c r="AB249" s="31"/>
      <c r="AC249" s="31"/>
      <c r="AD249" s="31"/>
      <c r="AE249" s="31"/>
      <c r="AF249" s="31"/>
      <c r="AG249" s="59"/>
      <c r="AH249" s="31"/>
    </row>
    <row r="250" spans="2:34" ht="18" customHeight="1" outlineLevel="1" x14ac:dyDescent="0.25">
      <c r="B250" s="39"/>
      <c r="C250" s="31"/>
      <c r="D250" s="31"/>
      <c r="E250" s="31"/>
      <c r="F250" s="31"/>
      <c r="G250" s="40"/>
      <c r="H250" s="31"/>
      <c r="I250" s="40"/>
      <c r="J250" s="31"/>
      <c r="K250" s="40"/>
      <c r="L250" s="31"/>
      <c r="M250" s="40"/>
      <c r="N250" s="31"/>
      <c r="O250" s="39"/>
      <c r="P250" s="31"/>
      <c r="Q250" s="58"/>
      <c r="R250" s="31"/>
      <c r="S250" s="31"/>
      <c r="T250" s="31"/>
      <c r="U250" s="41"/>
      <c r="V250" s="31"/>
      <c r="W250" s="31"/>
      <c r="X250" s="31"/>
      <c r="Y250" s="40"/>
      <c r="Z250" s="31"/>
      <c r="AA250" s="31"/>
      <c r="AB250" s="31"/>
      <c r="AC250" s="31"/>
      <c r="AD250" s="31"/>
      <c r="AE250" s="31"/>
      <c r="AF250" s="31"/>
      <c r="AG250" s="59"/>
      <c r="AH250" s="31"/>
    </row>
    <row r="251" spans="2:34" ht="17.850000000000001" customHeight="1" outlineLevel="1" x14ac:dyDescent="0.25">
      <c r="B251" s="39"/>
      <c r="C251" s="31"/>
      <c r="D251" s="31"/>
      <c r="E251" s="31"/>
      <c r="F251" s="31"/>
      <c r="G251" s="40"/>
      <c r="H251" s="31"/>
      <c r="I251" s="40"/>
      <c r="J251" s="31"/>
      <c r="K251" s="40"/>
      <c r="L251" s="31"/>
      <c r="M251" s="40"/>
      <c r="N251" s="31"/>
      <c r="O251" s="39"/>
      <c r="P251" s="31"/>
      <c r="Q251" s="58"/>
      <c r="R251" s="31"/>
      <c r="S251" s="31"/>
      <c r="T251" s="31"/>
      <c r="U251" s="41"/>
      <c r="V251" s="31"/>
      <c r="W251" s="31"/>
      <c r="X251" s="31"/>
      <c r="Y251" s="40"/>
      <c r="Z251" s="31"/>
      <c r="AA251" s="31"/>
      <c r="AB251" s="31"/>
      <c r="AC251" s="31"/>
      <c r="AD251" s="31"/>
      <c r="AE251" s="31"/>
      <c r="AF251" s="31"/>
      <c r="AG251" s="59"/>
      <c r="AH251" s="31"/>
    </row>
    <row r="252" spans="2:34" ht="18" customHeight="1" outlineLevel="1" x14ac:dyDescent="0.25">
      <c r="B252" s="39"/>
      <c r="C252" s="31"/>
      <c r="D252" s="31"/>
      <c r="E252" s="31"/>
      <c r="F252" s="31"/>
      <c r="G252" s="40"/>
      <c r="H252" s="31"/>
      <c r="I252" s="40"/>
      <c r="J252" s="31"/>
      <c r="K252" s="40"/>
      <c r="L252" s="31"/>
      <c r="M252" s="40"/>
      <c r="N252" s="31"/>
      <c r="O252" s="39"/>
      <c r="P252" s="31"/>
      <c r="Q252" s="58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</row>
    <row r="253" spans="2:34" ht="18" customHeight="1" outlineLevel="1" x14ac:dyDescent="0.25">
      <c r="B253" s="39"/>
      <c r="C253" s="31"/>
      <c r="D253" s="31"/>
      <c r="E253" s="31"/>
      <c r="F253" s="31"/>
      <c r="G253" s="40"/>
      <c r="H253" s="31"/>
      <c r="I253" s="40"/>
      <c r="J253" s="31"/>
      <c r="K253" s="40"/>
      <c r="L253" s="31"/>
      <c r="M253" s="40"/>
      <c r="N253" s="31"/>
      <c r="O253" s="39"/>
      <c r="P253" s="31"/>
      <c r="Q253" s="54"/>
      <c r="R253" s="31"/>
      <c r="S253" s="31"/>
      <c r="T253" s="31"/>
      <c r="U253" s="30"/>
      <c r="V253" s="31"/>
      <c r="W253" s="31"/>
      <c r="X253" s="31"/>
      <c r="Y253" s="30"/>
      <c r="Z253" s="31"/>
      <c r="AA253" s="31"/>
      <c r="AB253" s="31"/>
      <c r="AC253" s="31"/>
      <c r="AD253" s="31"/>
      <c r="AE253" s="31"/>
      <c r="AF253" s="31"/>
      <c r="AG253" s="30"/>
      <c r="AH253" s="31"/>
    </row>
    <row r="254" spans="2:34" ht="18" customHeight="1" outlineLevel="1" x14ac:dyDescent="0.25">
      <c r="B254" s="39"/>
      <c r="C254" s="31"/>
      <c r="D254" s="31"/>
      <c r="E254" s="31"/>
      <c r="F254" s="31"/>
      <c r="G254" s="40"/>
      <c r="H254" s="31"/>
      <c r="I254" s="40"/>
      <c r="J254" s="31"/>
      <c r="K254" s="40"/>
      <c r="L254" s="31"/>
      <c r="M254" s="40"/>
      <c r="N254" s="31"/>
      <c r="O254" s="39"/>
      <c r="P254" s="31"/>
      <c r="Q254" s="58"/>
      <c r="R254" s="31"/>
      <c r="S254" s="31"/>
      <c r="T254" s="31"/>
      <c r="U254" s="60"/>
      <c r="V254" s="31"/>
      <c r="W254" s="31"/>
      <c r="X254" s="31"/>
      <c r="Y254" s="40"/>
      <c r="Z254" s="31"/>
      <c r="AA254" s="31"/>
      <c r="AB254" s="31"/>
      <c r="AC254" s="31"/>
      <c r="AD254" s="31"/>
      <c r="AE254" s="31"/>
      <c r="AF254" s="31"/>
      <c r="AG254" s="59"/>
      <c r="AH254" s="31"/>
    </row>
    <row r="255" spans="2:34" ht="17.850000000000001" customHeight="1" outlineLevel="1" x14ac:dyDescent="0.25">
      <c r="B255" s="39"/>
      <c r="C255" s="31"/>
      <c r="D255" s="31"/>
      <c r="E255" s="31"/>
      <c r="F255" s="31"/>
      <c r="G255" s="40"/>
      <c r="H255" s="31"/>
      <c r="I255" s="40"/>
      <c r="J255" s="31"/>
      <c r="K255" s="40"/>
      <c r="L255" s="31"/>
      <c r="M255" s="40"/>
      <c r="N255" s="31"/>
      <c r="O255" s="39"/>
      <c r="P255" s="31"/>
      <c r="Q255" s="58"/>
      <c r="R255" s="31"/>
      <c r="S255" s="31"/>
      <c r="T255" s="31"/>
      <c r="U255" s="41"/>
      <c r="V255" s="31"/>
      <c r="W255" s="31"/>
      <c r="X255" s="31"/>
      <c r="Y255" s="40"/>
      <c r="Z255" s="31"/>
      <c r="AA255" s="31"/>
      <c r="AB255" s="31"/>
      <c r="AC255" s="31"/>
      <c r="AD255" s="31"/>
      <c r="AE255" s="31"/>
      <c r="AF255" s="31"/>
      <c r="AG255" s="59"/>
      <c r="AH255" s="31"/>
    </row>
    <row r="256" spans="2:34" ht="18" customHeight="1" outlineLevel="1" x14ac:dyDescent="0.25">
      <c r="B256" s="39"/>
      <c r="C256" s="31"/>
      <c r="D256" s="31"/>
      <c r="E256" s="31"/>
      <c r="F256" s="31"/>
      <c r="G256" s="40"/>
      <c r="H256" s="31"/>
      <c r="I256" s="40"/>
      <c r="J256" s="31"/>
      <c r="K256" s="40"/>
      <c r="L256" s="31"/>
      <c r="M256" s="40"/>
      <c r="N256" s="31"/>
      <c r="O256" s="39"/>
      <c r="P256" s="31"/>
      <c r="Q256" s="58"/>
      <c r="R256" s="31"/>
      <c r="S256" s="31"/>
      <c r="T256" s="31"/>
      <c r="U256" s="41"/>
      <c r="V256" s="31"/>
      <c r="W256" s="31"/>
      <c r="X256" s="31"/>
      <c r="Y256" s="40"/>
      <c r="Z256" s="31"/>
      <c r="AA256" s="31"/>
      <c r="AB256" s="31"/>
      <c r="AC256" s="31"/>
      <c r="AD256" s="31"/>
      <c r="AE256" s="31"/>
      <c r="AF256" s="31"/>
      <c r="AG256" s="59"/>
      <c r="AH256" s="31"/>
    </row>
    <row r="257" spans="2:34" ht="18" customHeight="1" outlineLevel="1" x14ac:dyDescent="0.25">
      <c r="B257" s="39"/>
      <c r="C257" s="31"/>
      <c r="D257" s="31"/>
      <c r="E257" s="31"/>
      <c r="F257" s="31"/>
      <c r="G257" s="40"/>
      <c r="H257" s="31"/>
      <c r="I257" s="40"/>
      <c r="J257" s="31"/>
      <c r="K257" s="40"/>
      <c r="L257" s="31"/>
      <c r="M257" s="40"/>
      <c r="N257" s="31"/>
      <c r="O257" s="39"/>
      <c r="P257" s="31"/>
      <c r="Q257" s="58"/>
      <c r="R257" s="31"/>
      <c r="S257" s="31"/>
      <c r="T257" s="31"/>
      <c r="U257" s="41"/>
      <c r="V257" s="31"/>
      <c r="W257" s="31"/>
      <c r="X257" s="31"/>
      <c r="Y257" s="40"/>
      <c r="Z257" s="31"/>
      <c r="AA257" s="31"/>
      <c r="AB257" s="31"/>
      <c r="AC257" s="31"/>
      <c r="AD257" s="31"/>
      <c r="AE257" s="31"/>
      <c r="AF257" s="31"/>
      <c r="AG257" s="59"/>
      <c r="AH257" s="31"/>
    </row>
    <row r="258" spans="2:34" ht="17.850000000000001" customHeight="1" outlineLevel="1" x14ac:dyDescent="0.25">
      <c r="B258" s="39"/>
      <c r="C258" s="31"/>
      <c r="D258" s="31"/>
      <c r="E258" s="31"/>
      <c r="F258" s="31"/>
      <c r="G258" s="40"/>
      <c r="H258" s="31"/>
      <c r="I258" s="40"/>
      <c r="J258" s="31"/>
      <c r="K258" s="40"/>
      <c r="L258" s="31"/>
      <c r="M258" s="40"/>
      <c r="N258" s="31"/>
      <c r="O258" s="39"/>
      <c r="P258" s="31"/>
      <c r="Q258" s="58"/>
      <c r="R258" s="31"/>
      <c r="S258" s="31"/>
      <c r="T258" s="31"/>
      <c r="U258" s="41"/>
      <c r="V258" s="31"/>
      <c r="W258" s="31"/>
      <c r="X258" s="31"/>
      <c r="Y258" s="40"/>
      <c r="Z258" s="31"/>
      <c r="AA258" s="31"/>
      <c r="AB258" s="31"/>
      <c r="AC258" s="31"/>
      <c r="AD258" s="31"/>
      <c r="AE258" s="31"/>
      <c r="AF258" s="31"/>
      <c r="AG258" s="59"/>
      <c r="AH258" s="31"/>
    </row>
    <row r="259" spans="2:34" ht="18" customHeight="1" outlineLevel="1" x14ac:dyDescent="0.25">
      <c r="B259" s="39"/>
      <c r="C259" s="31"/>
      <c r="D259" s="31"/>
      <c r="E259" s="31"/>
      <c r="F259" s="31"/>
      <c r="G259" s="40"/>
      <c r="H259" s="31"/>
      <c r="I259" s="40"/>
      <c r="J259" s="31"/>
      <c r="K259" s="40"/>
      <c r="L259" s="31"/>
      <c r="M259" s="40"/>
      <c r="N259" s="31"/>
      <c r="O259" s="39"/>
      <c r="P259" s="31"/>
      <c r="Q259" s="58"/>
      <c r="R259" s="31"/>
      <c r="S259" s="31"/>
      <c r="T259" s="31"/>
      <c r="U259" s="41"/>
      <c r="V259" s="31"/>
      <c r="W259" s="31"/>
      <c r="X259" s="31"/>
      <c r="Y259" s="40"/>
      <c r="Z259" s="31"/>
      <c r="AA259" s="31"/>
      <c r="AB259" s="31"/>
      <c r="AC259" s="31"/>
      <c r="AD259" s="31"/>
      <c r="AE259" s="31"/>
      <c r="AF259" s="31"/>
      <c r="AG259" s="59"/>
      <c r="AH259" s="31"/>
    </row>
    <row r="260" spans="2:34" ht="18" customHeight="1" outlineLevel="1" x14ac:dyDescent="0.25">
      <c r="B260" s="39"/>
      <c r="C260" s="31"/>
      <c r="D260" s="31"/>
      <c r="E260" s="31"/>
      <c r="F260" s="31"/>
      <c r="G260" s="40"/>
      <c r="H260" s="31"/>
      <c r="I260" s="40"/>
      <c r="J260" s="31"/>
      <c r="K260" s="40"/>
      <c r="L260" s="31"/>
      <c r="M260" s="40"/>
      <c r="N260" s="31"/>
      <c r="O260" s="39"/>
      <c r="P260" s="31"/>
      <c r="Q260" s="58"/>
      <c r="R260" s="31"/>
      <c r="S260" s="31"/>
      <c r="T260" s="31"/>
      <c r="U260" s="39"/>
      <c r="V260" s="31"/>
      <c r="W260" s="31"/>
      <c r="X260" s="31"/>
      <c r="Y260" s="39"/>
      <c r="Z260" s="31"/>
      <c r="AA260" s="31"/>
      <c r="AB260" s="31"/>
      <c r="AC260" s="31"/>
      <c r="AD260" s="31"/>
      <c r="AE260" s="31"/>
      <c r="AF260" s="31"/>
      <c r="AG260" s="39"/>
      <c r="AH260" s="31"/>
    </row>
    <row r="261" spans="2:34" ht="18" customHeight="1" outlineLevel="1" x14ac:dyDescent="0.25">
      <c r="B261" s="39"/>
      <c r="C261" s="31"/>
      <c r="D261" s="31"/>
      <c r="E261" s="31"/>
      <c r="F261" s="31"/>
      <c r="G261" s="40"/>
      <c r="H261" s="31"/>
      <c r="I261" s="40"/>
      <c r="J261" s="31"/>
      <c r="K261" s="39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</row>
    <row r="262" spans="2:34" ht="18" customHeight="1" x14ac:dyDescent="0.25">
      <c r="B262" s="35"/>
      <c r="C262" s="31"/>
      <c r="D262" s="31"/>
      <c r="E262" s="31"/>
      <c r="F262" s="31"/>
      <c r="G262" s="30"/>
      <c r="H262" s="31"/>
      <c r="I262" s="31"/>
      <c r="J262" s="31"/>
      <c r="K262" s="36"/>
      <c r="L262" s="31"/>
      <c r="M262" s="30"/>
      <c r="N262" s="31"/>
      <c r="O262" s="31"/>
      <c r="P262" s="31"/>
      <c r="Q262" s="31"/>
      <c r="R262" s="31"/>
      <c r="S262" s="36"/>
      <c r="T262" s="31"/>
      <c r="U262" s="31"/>
      <c r="V262" s="31"/>
      <c r="W262" s="31"/>
      <c r="X262" s="31"/>
      <c r="Y262" s="31"/>
      <c r="Z262" s="31"/>
      <c r="AA262" s="31"/>
      <c r="AB262" s="31"/>
      <c r="AC262" s="61"/>
      <c r="AD262" s="31"/>
      <c r="AE262" s="31"/>
      <c r="AF262" s="31"/>
      <c r="AG262" s="31"/>
      <c r="AH262" s="31"/>
    </row>
    <row r="263" spans="2:34" ht="18" customHeight="1" x14ac:dyDescent="0.25">
      <c r="B263" s="35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</row>
    <row r="264" spans="2:34" ht="18" customHeight="1" x14ac:dyDescent="0.25">
      <c r="B264" s="35"/>
      <c r="C264" s="31"/>
      <c r="D264" s="31"/>
      <c r="E264" s="31"/>
      <c r="F264" s="31"/>
      <c r="G264" s="30"/>
      <c r="H264" s="31"/>
      <c r="I264" s="30"/>
      <c r="J264" s="31"/>
      <c r="K264" s="30"/>
      <c r="L264" s="31"/>
      <c r="M264" s="30"/>
      <c r="N264" s="31"/>
      <c r="O264" s="30"/>
      <c r="P264" s="31"/>
      <c r="Q264" s="30"/>
      <c r="R264" s="31"/>
      <c r="S264" s="30"/>
      <c r="T264" s="31"/>
      <c r="U264" s="31"/>
      <c r="V264" s="31"/>
      <c r="W264" s="46"/>
      <c r="X264" s="31"/>
      <c r="Y264" s="62"/>
      <c r="Z264" s="31"/>
      <c r="AA264" s="31"/>
      <c r="AB264" s="31"/>
      <c r="AC264" s="31"/>
      <c r="AD264" s="31"/>
      <c r="AE264" s="62"/>
      <c r="AF264" s="31"/>
      <c r="AG264" s="31"/>
      <c r="AH264" s="31"/>
    </row>
    <row r="265" spans="2:34" ht="18" customHeight="1" x14ac:dyDescent="0.25">
      <c r="B265" s="39"/>
      <c r="C265" s="31"/>
      <c r="D265" s="31"/>
      <c r="E265" s="31"/>
      <c r="F265" s="31"/>
      <c r="G265" s="42"/>
      <c r="H265" s="31"/>
      <c r="I265" s="42"/>
      <c r="J265" s="31"/>
      <c r="K265" s="39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8"/>
      <c r="Z265" s="31"/>
      <c r="AA265" s="31"/>
      <c r="AB265" s="31"/>
      <c r="AC265" s="31"/>
      <c r="AD265" s="31"/>
      <c r="AE265" s="38"/>
      <c r="AF265" s="31"/>
      <c r="AG265" s="31"/>
      <c r="AH265" s="31"/>
    </row>
    <row r="266" spans="2:34" ht="18" customHeight="1" x14ac:dyDescent="0.25">
      <c r="B266" s="39"/>
      <c r="C266" s="31"/>
      <c r="D266" s="31"/>
      <c r="E266" s="31"/>
      <c r="F266" s="31"/>
      <c r="G266" s="40"/>
      <c r="H266" s="31"/>
      <c r="I266" s="40"/>
      <c r="J266" s="31"/>
      <c r="K266" s="40"/>
      <c r="L266" s="31"/>
      <c r="M266" s="40"/>
      <c r="N266" s="31"/>
      <c r="O266" s="39"/>
      <c r="P266" s="31"/>
      <c r="Q266" s="41"/>
      <c r="R266" s="31"/>
      <c r="S266" s="41"/>
      <c r="T266" s="31"/>
      <c r="U266" s="31"/>
      <c r="V266" s="31"/>
      <c r="W266" s="39"/>
      <c r="X266" s="31"/>
      <c r="Y266" s="38"/>
      <c r="Z266" s="31"/>
      <c r="AA266" s="31"/>
      <c r="AB266" s="31"/>
      <c r="AC266" s="31"/>
      <c r="AD266" s="31"/>
      <c r="AE266" s="38"/>
      <c r="AF266" s="31"/>
      <c r="AG266" s="31"/>
      <c r="AH266" s="31"/>
    </row>
    <row r="267" spans="2:34" ht="18" customHeight="1" thickBot="1" x14ac:dyDescent="0.3">
      <c r="B267" s="39"/>
      <c r="C267" s="31"/>
      <c r="D267" s="31"/>
      <c r="E267" s="31"/>
      <c r="F267" s="31"/>
      <c r="G267" s="40"/>
      <c r="H267" s="31"/>
      <c r="I267" s="40"/>
      <c r="J267" s="31"/>
      <c r="K267" s="39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8"/>
      <c r="Z267" s="31"/>
      <c r="AA267" s="31"/>
      <c r="AB267" s="31"/>
      <c r="AC267" s="31"/>
      <c r="AD267" s="31"/>
      <c r="AE267" s="38"/>
      <c r="AF267" s="31"/>
      <c r="AG267" s="31"/>
      <c r="AH267" s="31"/>
    </row>
    <row r="268" spans="2:34" ht="18" customHeight="1" x14ac:dyDescent="0.25">
      <c r="B268" s="52"/>
      <c r="C268" s="48"/>
      <c r="D268" s="48"/>
      <c r="E268" s="48"/>
      <c r="F268" s="48"/>
      <c r="G268" s="53"/>
      <c r="H268" s="48"/>
      <c r="I268" s="53"/>
      <c r="J268" s="48"/>
      <c r="K268" s="53"/>
      <c r="L268" s="48"/>
      <c r="M268" s="53"/>
      <c r="N268" s="48"/>
      <c r="O268" s="52"/>
      <c r="P268" s="48"/>
      <c r="Q268" s="47"/>
      <c r="R268" s="48"/>
      <c r="S268" s="47"/>
      <c r="T268" s="48"/>
      <c r="U268" s="48"/>
      <c r="V268" s="48"/>
      <c r="W268" s="49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2:34" ht="22.5" customHeight="1" thickBot="1" x14ac:dyDescent="0.3">
      <c r="B269" s="50"/>
      <c r="C269" s="44"/>
      <c r="D269" s="44"/>
      <c r="E269" s="44"/>
      <c r="F269" s="44"/>
      <c r="G269" s="51"/>
      <c r="H269" s="44"/>
      <c r="I269" s="51"/>
      <c r="J269" s="44"/>
      <c r="K269" s="51"/>
      <c r="L269" s="44"/>
      <c r="M269" s="51"/>
      <c r="N269" s="44"/>
      <c r="O269" s="50"/>
      <c r="P269" s="44"/>
      <c r="Q269" s="43"/>
      <c r="R269" s="44"/>
      <c r="S269" s="43"/>
      <c r="T269" s="44"/>
      <c r="U269" s="44"/>
      <c r="V269" s="44"/>
      <c r="W269" s="45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</row>
    <row r="270" spans="2:34" ht="18" customHeight="1" outlineLevel="1" x14ac:dyDescent="0.25">
      <c r="B270" s="30"/>
      <c r="C270" s="31"/>
      <c r="D270" s="31"/>
      <c r="E270" s="31"/>
      <c r="F270" s="31"/>
      <c r="G270" s="30"/>
      <c r="H270" s="31"/>
      <c r="I270" s="30"/>
      <c r="J270" s="31"/>
      <c r="K270" s="30"/>
      <c r="L270" s="31"/>
      <c r="M270" s="31"/>
      <c r="N270" s="31"/>
      <c r="O270" s="46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</row>
    <row r="271" spans="2:34" ht="18" customHeight="1" outlineLevel="1" thickBot="1" x14ac:dyDescent="0.3">
      <c r="B271" s="43"/>
      <c r="C271" s="44"/>
      <c r="D271" s="44"/>
      <c r="E271" s="44"/>
      <c r="F271" s="44"/>
      <c r="G271" s="43"/>
      <c r="H271" s="44"/>
      <c r="I271" s="55"/>
      <c r="J271" s="44"/>
      <c r="K271" s="51"/>
      <c r="L271" s="44"/>
      <c r="M271" s="44"/>
      <c r="N271" s="44"/>
      <c r="O271" s="56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</row>
    <row r="272" spans="2:34" ht="18" customHeight="1" outlineLevel="1" x14ac:dyDescent="0.25">
      <c r="B272" s="57"/>
      <c r="C272" s="31"/>
      <c r="D272" s="31"/>
      <c r="E272" s="31"/>
      <c r="F272" s="31"/>
      <c r="G272" s="30"/>
      <c r="H272" s="31"/>
      <c r="I272" s="30"/>
      <c r="J272" s="31"/>
      <c r="K272" s="30"/>
      <c r="L272" s="31"/>
      <c r="M272" s="30"/>
      <c r="N272" s="31"/>
      <c r="O272" s="46"/>
      <c r="P272" s="31"/>
      <c r="Q272" s="54"/>
      <c r="R272" s="31"/>
      <c r="S272" s="31"/>
      <c r="T272" s="31"/>
      <c r="U272" s="30"/>
      <c r="V272" s="31"/>
      <c r="W272" s="31"/>
      <c r="X272" s="31"/>
      <c r="Y272" s="30"/>
      <c r="Z272" s="31"/>
      <c r="AA272" s="31"/>
      <c r="AB272" s="31"/>
      <c r="AC272" s="31"/>
      <c r="AD272" s="31"/>
      <c r="AE272" s="31"/>
      <c r="AF272" s="31"/>
      <c r="AG272" s="30"/>
      <c r="AH272" s="31"/>
    </row>
    <row r="273" spans="2:34" ht="17.850000000000001" customHeight="1" outlineLevel="1" x14ac:dyDescent="0.25">
      <c r="B273" s="39"/>
      <c r="C273" s="31"/>
      <c r="D273" s="31"/>
      <c r="E273" s="31"/>
      <c r="F273" s="31"/>
      <c r="G273" s="40"/>
      <c r="H273" s="31"/>
      <c r="I273" s="40"/>
      <c r="J273" s="31"/>
      <c r="K273" s="40"/>
      <c r="L273" s="31"/>
      <c r="M273" s="40"/>
      <c r="N273" s="31"/>
      <c r="O273" s="46"/>
      <c r="P273" s="31"/>
      <c r="Q273" s="58"/>
      <c r="R273" s="31"/>
      <c r="S273" s="31"/>
      <c r="T273" s="31"/>
      <c r="U273" s="41"/>
      <c r="V273" s="31"/>
      <c r="W273" s="31"/>
      <c r="X273" s="31"/>
      <c r="Y273" s="40"/>
      <c r="Z273" s="31"/>
      <c r="AA273" s="31"/>
      <c r="AB273" s="31"/>
      <c r="AC273" s="31"/>
      <c r="AD273" s="31"/>
      <c r="AE273" s="31"/>
      <c r="AF273" s="31"/>
      <c r="AG273" s="59"/>
      <c r="AH273" s="31"/>
    </row>
    <row r="274" spans="2:34" ht="18" customHeight="1" outlineLevel="1" x14ac:dyDescent="0.25">
      <c r="B274" s="39"/>
      <c r="C274" s="31"/>
      <c r="D274" s="31"/>
      <c r="E274" s="31"/>
      <c r="F274" s="31"/>
      <c r="G274" s="40"/>
      <c r="H274" s="31"/>
      <c r="I274" s="40"/>
      <c r="J274" s="31"/>
      <c r="K274" s="40"/>
      <c r="L274" s="31"/>
      <c r="M274" s="40"/>
      <c r="N274" s="31"/>
      <c r="O274" s="39"/>
      <c r="P274" s="31"/>
      <c r="Q274" s="58"/>
      <c r="R274" s="31"/>
      <c r="S274" s="31"/>
      <c r="T274" s="31"/>
      <c r="U274" s="41"/>
      <c r="V274" s="31"/>
      <c r="W274" s="31"/>
      <c r="X274" s="31"/>
      <c r="Y274" s="40"/>
      <c r="Z274" s="31"/>
      <c r="AA274" s="31"/>
      <c r="AB274" s="31"/>
      <c r="AC274" s="31"/>
      <c r="AD274" s="31"/>
      <c r="AE274" s="31"/>
      <c r="AF274" s="31"/>
      <c r="AG274" s="59"/>
      <c r="AH274" s="31"/>
    </row>
    <row r="275" spans="2:34" ht="18" customHeight="1" outlineLevel="1" x14ac:dyDescent="0.25">
      <c r="B275" s="39"/>
      <c r="C275" s="31"/>
      <c r="D275" s="31"/>
      <c r="E275" s="31"/>
      <c r="F275" s="31"/>
      <c r="G275" s="40"/>
      <c r="H275" s="31"/>
      <c r="I275" s="40"/>
      <c r="J275" s="31"/>
      <c r="K275" s="39"/>
      <c r="L275" s="31"/>
      <c r="M275" s="31"/>
      <c r="N275" s="31"/>
      <c r="O275" s="39"/>
      <c r="P275" s="31"/>
      <c r="Q275" s="58"/>
      <c r="R275" s="31"/>
      <c r="S275" s="31"/>
      <c r="T275" s="31"/>
      <c r="U275" s="41"/>
      <c r="V275" s="31"/>
      <c r="W275" s="31"/>
      <c r="X275" s="31"/>
      <c r="Y275" s="40"/>
      <c r="Z275" s="31"/>
      <c r="AA275" s="31"/>
      <c r="AB275" s="31"/>
      <c r="AC275" s="31"/>
      <c r="AD275" s="31"/>
      <c r="AE275" s="31"/>
      <c r="AF275" s="31"/>
      <c r="AG275" s="59"/>
      <c r="AH275" s="31"/>
    </row>
    <row r="276" spans="2:34" ht="18" customHeight="1" outlineLevel="1" x14ac:dyDescent="0.25">
      <c r="B276" s="39"/>
      <c r="C276" s="31"/>
      <c r="D276" s="31"/>
      <c r="E276" s="31"/>
      <c r="F276" s="31"/>
      <c r="G276" s="40"/>
      <c r="H276" s="31"/>
      <c r="I276" s="40"/>
      <c r="J276" s="31"/>
      <c r="K276" s="39"/>
      <c r="L276" s="31"/>
      <c r="M276" s="31"/>
      <c r="N276" s="31"/>
      <c r="O276" s="39"/>
      <c r="P276" s="31"/>
      <c r="Q276" s="58"/>
      <c r="R276" s="31"/>
      <c r="S276" s="31"/>
      <c r="T276" s="31"/>
      <c r="U276" s="41"/>
      <c r="V276" s="31"/>
      <c r="W276" s="31"/>
      <c r="X276" s="31"/>
      <c r="Y276" s="40"/>
      <c r="Z276" s="31"/>
      <c r="AA276" s="31"/>
      <c r="AB276" s="31"/>
      <c r="AC276" s="31"/>
      <c r="AD276" s="31"/>
      <c r="AE276" s="31"/>
      <c r="AF276" s="31"/>
      <c r="AG276" s="59"/>
      <c r="AH276" s="31"/>
    </row>
    <row r="277" spans="2:34" ht="17.850000000000001" customHeight="1" outlineLevel="1" x14ac:dyDescent="0.25">
      <c r="B277" s="39"/>
      <c r="C277" s="31"/>
      <c r="D277" s="31"/>
      <c r="E277" s="31"/>
      <c r="F277" s="31"/>
      <c r="G277" s="40"/>
      <c r="H277" s="31"/>
      <c r="I277" s="40"/>
      <c r="J277" s="31"/>
      <c r="K277" s="40"/>
      <c r="L277" s="31"/>
      <c r="M277" s="40"/>
      <c r="N277" s="31"/>
      <c r="O277" s="39"/>
      <c r="P277" s="31"/>
      <c r="Q277" s="58"/>
      <c r="R277" s="31"/>
      <c r="S277" s="31"/>
      <c r="T277" s="31"/>
      <c r="U277" s="41"/>
      <c r="V277" s="31"/>
      <c r="W277" s="31"/>
      <c r="X277" s="31"/>
      <c r="Y277" s="40"/>
      <c r="Z277" s="31"/>
      <c r="AA277" s="31"/>
      <c r="AB277" s="31"/>
      <c r="AC277" s="31"/>
      <c r="AD277" s="31"/>
      <c r="AE277" s="31"/>
      <c r="AF277" s="31"/>
      <c r="AG277" s="59"/>
      <c r="AH277" s="31"/>
    </row>
    <row r="278" spans="2:34" ht="18" customHeight="1" outlineLevel="1" x14ac:dyDescent="0.25">
      <c r="B278" s="39"/>
      <c r="C278" s="31"/>
      <c r="D278" s="31"/>
      <c r="E278" s="31"/>
      <c r="F278" s="31"/>
      <c r="G278" s="40"/>
      <c r="H278" s="31"/>
      <c r="I278" s="40"/>
      <c r="J278" s="31"/>
      <c r="K278" s="40"/>
      <c r="L278" s="31"/>
      <c r="M278" s="40"/>
      <c r="N278" s="31"/>
      <c r="O278" s="39"/>
      <c r="P278" s="31"/>
      <c r="Q278" s="58"/>
      <c r="R278" s="31"/>
      <c r="S278" s="31"/>
      <c r="T278" s="31"/>
      <c r="U278" s="41"/>
      <c r="V278" s="31"/>
      <c r="W278" s="31"/>
      <c r="X278" s="31"/>
      <c r="Y278" s="40"/>
      <c r="Z278" s="31"/>
      <c r="AA278" s="31"/>
      <c r="AB278" s="31"/>
      <c r="AC278" s="31"/>
      <c r="AD278" s="31"/>
      <c r="AE278" s="31"/>
      <c r="AF278" s="31"/>
      <c r="AG278" s="59"/>
      <c r="AH278" s="31"/>
    </row>
    <row r="279" spans="2:34" ht="17.850000000000001" customHeight="1" outlineLevel="1" x14ac:dyDescent="0.25">
      <c r="B279" s="39"/>
      <c r="C279" s="31"/>
      <c r="D279" s="31"/>
      <c r="E279" s="31"/>
      <c r="F279" s="31"/>
      <c r="G279" s="40"/>
      <c r="H279" s="31"/>
      <c r="I279" s="40"/>
      <c r="J279" s="31"/>
      <c r="K279" s="40"/>
      <c r="L279" s="31"/>
      <c r="M279" s="40"/>
      <c r="N279" s="31"/>
      <c r="O279" s="39"/>
      <c r="P279" s="31"/>
      <c r="Q279" s="58"/>
      <c r="R279" s="31"/>
      <c r="S279" s="31"/>
      <c r="T279" s="31"/>
      <c r="U279" s="41"/>
      <c r="V279" s="31"/>
      <c r="W279" s="31"/>
      <c r="X279" s="31"/>
      <c r="Y279" s="40"/>
      <c r="Z279" s="31"/>
      <c r="AA279" s="31"/>
      <c r="AB279" s="31"/>
      <c r="AC279" s="31"/>
      <c r="AD279" s="31"/>
      <c r="AE279" s="31"/>
      <c r="AF279" s="31"/>
      <c r="AG279" s="59"/>
      <c r="AH279" s="31"/>
    </row>
    <row r="280" spans="2:34" ht="18" customHeight="1" outlineLevel="1" x14ac:dyDescent="0.25">
      <c r="B280" s="39"/>
      <c r="C280" s="31"/>
      <c r="D280" s="31"/>
      <c r="E280" s="31"/>
      <c r="F280" s="31"/>
      <c r="G280" s="40"/>
      <c r="H280" s="31"/>
      <c r="I280" s="40"/>
      <c r="J280" s="31"/>
      <c r="K280" s="40"/>
      <c r="L280" s="31"/>
      <c r="M280" s="40"/>
      <c r="N280" s="31"/>
      <c r="O280" s="39"/>
      <c r="P280" s="31"/>
      <c r="Q280" s="58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</row>
    <row r="281" spans="2:34" ht="18" customHeight="1" outlineLevel="1" x14ac:dyDescent="0.25">
      <c r="B281" s="39"/>
      <c r="C281" s="31"/>
      <c r="D281" s="31"/>
      <c r="E281" s="31"/>
      <c r="F281" s="31"/>
      <c r="G281" s="40"/>
      <c r="H281" s="31"/>
      <c r="I281" s="40"/>
      <c r="J281" s="31"/>
      <c r="K281" s="40"/>
      <c r="L281" s="31"/>
      <c r="M281" s="40"/>
      <c r="N281" s="31"/>
      <c r="O281" s="39"/>
      <c r="P281" s="31"/>
      <c r="Q281" s="54"/>
      <c r="R281" s="31"/>
      <c r="S281" s="31"/>
      <c r="T281" s="31"/>
      <c r="U281" s="30"/>
      <c r="V281" s="31"/>
      <c r="W281" s="31"/>
      <c r="X281" s="31"/>
      <c r="Y281" s="30"/>
      <c r="Z281" s="31"/>
      <c r="AA281" s="31"/>
      <c r="AB281" s="31"/>
      <c r="AC281" s="31"/>
      <c r="AD281" s="31"/>
      <c r="AE281" s="31"/>
      <c r="AF281" s="31"/>
      <c r="AG281" s="30"/>
      <c r="AH281" s="31"/>
    </row>
    <row r="282" spans="2:34" ht="18" customHeight="1" outlineLevel="1" x14ac:dyDescent="0.25">
      <c r="B282" s="39"/>
      <c r="C282" s="31"/>
      <c r="D282" s="31"/>
      <c r="E282" s="31"/>
      <c r="F282" s="31"/>
      <c r="G282" s="40"/>
      <c r="H282" s="31"/>
      <c r="I282" s="40"/>
      <c r="J282" s="31"/>
      <c r="K282" s="40"/>
      <c r="L282" s="31"/>
      <c r="M282" s="40"/>
      <c r="N282" s="31"/>
      <c r="O282" s="39"/>
      <c r="P282" s="31"/>
      <c r="Q282" s="58"/>
      <c r="R282" s="31"/>
      <c r="S282" s="31"/>
      <c r="T282" s="31"/>
      <c r="U282" s="60"/>
      <c r="V282" s="31"/>
      <c r="W282" s="31"/>
      <c r="X282" s="31"/>
      <c r="Y282" s="40"/>
      <c r="Z282" s="31"/>
      <c r="AA282" s="31"/>
      <c r="AB282" s="31"/>
      <c r="AC282" s="31"/>
      <c r="AD282" s="31"/>
      <c r="AE282" s="31"/>
      <c r="AF282" s="31"/>
      <c r="AG282" s="59"/>
      <c r="AH282" s="31"/>
    </row>
    <row r="283" spans="2:34" ht="17.850000000000001" customHeight="1" outlineLevel="1" x14ac:dyDescent="0.25">
      <c r="B283" s="39"/>
      <c r="C283" s="31"/>
      <c r="D283" s="31"/>
      <c r="E283" s="31"/>
      <c r="F283" s="31"/>
      <c r="G283" s="40"/>
      <c r="H283" s="31"/>
      <c r="I283" s="40"/>
      <c r="J283" s="31"/>
      <c r="K283" s="40"/>
      <c r="L283" s="31"/>
      <c r="M283" s="40"/>
      <c r="N283" s="31"/>
      <c r="O283" s="39"/>
      <c r="P283" s="31"/>
      <c r="Q283" s="58"/>
      <c r="R283" s="31"/>
      <c r="S283" s="31"/>
      <c r="T283" s="31"/>
      <c r="U283" s="41"/>
      <c r="V283" s="31"/>
      <c r="W283" s="31"/>
      <c r="X283" s="31"/>
      <c r="Y283" s="40"/>
      <c r="Z283" s="31"/>
      <c r="AA283" s="31"/>
      <c r="AB283" s="31"/>
      <c r="AC283" s="31"/>
      <c r="AD283" s="31"/>
      <c r="AE283" s="31"/>
      <c r="AF283" s="31"/>
      <c r="AG283" s="59"/>
      <c r="AH283" s="31"/>
    </row>
    <row r="284" spans="2:34" ht="18" customHeight="1" outlineLevel="1" x14ac:dyDescent="0.25">
      <c r="B284" s="39"/>
      <c r="C284" s="31"/>
      <c r="D284" s="31"/>
      <c r="E284" s="31"/>
      <c r="F284" s="31"/>
      <c r="G284" s="40"/>
      <c r="H284" s="31"/>
      <c r="I284" s="40"/>
      <c r="J284" s="31"/>
      <c r="K284" s="40"/>
      <c r="L284" s="31"/>
      <c r="M284" s="40"/>
      <c r="N284" s="31"/>
      <c r="O284" s="39"/>
      <c r="P284" s="31"/>
      <c r="Q284" s="58"/>
      <c r="R284" s="31"/>
      <c r="S284" s="31"/>
      <c r="T284" s="31"/>
      <c r="U284" s="41"/>
      <c r="V284" s="31"/>
      <c r="W284" s="31"/>
      <c r="X284" s="31"/>
      <c r="Y284" s="40"/>
      <c r="Z284" s="31"/>
      <c r="AA284" s="31"/>
      <c r="AB284" s="31"/>
      <c r="AC284" s="31"/>
      <c r="AD284" s="31"/>
      <c r="AE284" s="31"/>
      <c r="AF284" s="31"/>
      <c r="AG284" s="59"/>
      <c r="AH284" s="31"/>
    </row>
    <row r="285" spans="2:34" ht="18" customHeight="1" outlineLevel="1" x14ac:dyDescent="0.25">
      <c r="B285" s="39"/>
      <c r="C285" s="31"/>
      <c r="D285" s="31"/>
      <c r="E285" s="31"/>
      <c r="F285" s="31"/>
      <c r="G285" s="40"/>
      <c r="H285" s="31"/>
      <c r="I285" s="40"/>
      <c r="J285" s="31"/>
      <c r="K285" s="40"/>
      <c r="L285" s="31"/>
      <c r="M285" s="40"/>
      <c r="N285" s="31"/>
      <c r="O285" s="39"/>
      <c r="P285" s="31"/>
      <c r="Q285" s="58"/>
      <c r="R285" s="31"/>
      <c r="S285" s="31"/>
      <c r="T285" s="31"/>
      <c r="U285" s="41"/>
      <c r="V285" s="31"/>
      <c r="W285" s="31"/>
      <c r="X285" s="31"/>
      <c r="Y285" s="40"/>
      <c r="Z285" s="31"/>
      <c r="AA285" s="31"/>
      <c r="AB285" s="31"/>
      <c r="AC285" s="31"/>
      <c r="AD285" s="31"/>
      <c r="AE285" s="31"/>
      <c r="AF285" s="31"/>
      <c r="AG285" s="59"/>
      <c r="AH285" s="31"/>
    </row>
    <row r="286" spans="2:34" ht="17.850000000000001" customHeight="1" outlineLevel="1" x14ac:dyDescent="0.25">
      <c r="B286" s="39"/>
      <c r="C286" s="31"/>
      <c r="D286" s="31"/>
      <c r="E286" s="31"/>
      <c r="F286" s="31"/>
      <c r="G286" s="40"/>
      <c r="H286" s="31"/>
      <c r="I286" s="40"/>
      <c r="J286" s="31"/>
      <c r="K286" s="40"/>
      <c r="L286" s="31"/>
      <c r="M286" s="40"/>
      <c r="N286" s="31"/>
      <c r="O286" s="39"/>
      <c r="P286" s="31"/>
      <c r="Q286" s="58"/>
      <c r="R286" s="31"/>
      <c r="S286" s="31"/>
      <c r="T286" s="31"/>
      <c r="U286" s="41"/>
      <c r="V286" s="31"/>
      <c r="W286" s="31"/>
      <c r="X286" s="31"/>
      <c r="Y286" s="40"/>
      <c r="Z286" s="31"/>
      <c r="AA286" s="31"/>
      <c r="AB286" s="31"/>
      <c r="AC286" s="31"/>
      <c r="AD286" s="31"/>
      <c r="AE286" s="31"/>
      <c r="AF286" s="31"/>
      <c r="AG286" s="59"/>
      <c r="AH286" s="31"/>
    </row>
    <row r="287" spans="2:34" ht="18" customHeight="1" outlineLevel="1" x14ac:dyDescent="0.25">
      <c r="B287" s="39"/>
      <c r="C287" s="31"/>
      <c r="D287" s="31"/>
      <c r="E287" s="31"/>
      <c r="F287" s="31"/>
      <c r="G287" s="40"/>
      <c r="H287" s="31"/>
      <c r="I287" s="40"/>
      <c r="J287" s="31"/>
      <c r="K287" s="40"/>
      <c r="L287" s="31"/>
      <c r="M287" s="40"/>
      <c r="N287" s="31"/>
      <c r="O287" s="39"/>
      <c r="P287" s="31"/>
      <c r="Q287" s="58"/>
      <c r="R287" s="31"/>
      <c r="S287" s="31"/>
      <c r="T287" s="31"/>
      <c r="U287" s="41"/>
      <c r="V287" s="31"/>
      <c r="W287" s="31"/>
      <c r="X287" s="31"/>
      <c r="Y287" s="40"/>
      <c r="Z287" s="31"/>
      <c r="AA287" s="31"/>
      <c r="AB287" s="31"/>
      <c r="AC287" s="31"/>
      <c r="AD287" s="31"/>
      <c r="AE287" s="31"/>
      <c r="AF287" s="31"/>
      <c r="AG287" s="59"/>
      <c r="AH287" s="31"/>
    </row>
    <row r="288" spans="2:34" ht="18" customHeight="1" outlineLevel="1" x14ac:dyDescent="0.25">
      <c r="B288" s="39"/>
      <c r="C288" s="31"/>
      <c r="D288" s="31"/>
      <c r="E288" s="31"/>
      <c r="F288" s="31"/>
      <c r="G288" s="40"/>
      <c r="H288" s="31"/>
      <c r="I288" s="40"/>
      <c r="J288" s="31"/>
      <c r="K288" s="40"/>
      <c r="L288" s="31"/>
      <c r="M288" s="40"/>
      <c r="N288" s="31"/>
      <c r="O288" s="39"/>
      <c r="P288" s="31"/>
      <c r="Q288" s="58"/>
      <c r="R288" s="31"/>
      <c r="S288" s="31"/>
      <c r="T288" s="31"/>
      <c r="U288" s="39"/>
      <c r="V288" s="31"/>
      <c r="W288" s="31"/>
      <c r="X288" s="31"/>
      <c r="Y288" s="39"/>
      <c r="Z288" s="31"/>
      <c r="AA288" s="31"/>
      <c r="AB288" s="31"/>
      <c r="AC288" s="31"/>
      <c r="AD288" s="31"/>
      <c r="AE288" s="31"/>
      <c r="AF288" s="31"/>
      <c r="AG288" s="39"/>
      <c r="AH288" s="31"/>
    </row>
    <row r="289" spans="2:34" ht="18" customHeight="1" outlineLevel="1" x14ac:dyDescent="0.25">
      <c r="B289" s="39"/>
      <c r="C289" s="31"/>
      <c r="D289" s="31"/>
      <c r="E289" s="31"/>
      <c r="F289" s="31"/>
      <c r="G289" s="40"/>
      <c r="H289" s="31"/>
      <c r="I289" s="40"/>
      <c r="J289" s="31"/>
      <c r="K289" s="39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</row>
    <row r="290" spans="2:34" ht="18" customHeight="1" x14ac:dyDescent="0.25">
      <c r="B290" s="35"/>
      <c r="C290" s="31"/>
      <c r="D290" s="31"/>
      <c r="E290" s="31"/>
      <c r="F290" s="31"/>
      <c r="G290" s="30"/>
      <c r="H290" s="31"/>
      <c r="I290" s="31"/>
      <c r="J290" s="31"/>
      <c r="K290" s="36"/>
      <c r="L290" s="31"/>
      <c r="M290" s="30"/>
      <c r="N290" s="31"/>
      <c r="O290" s="31"/>
      <c r="P290" s="31"/>
      <c r="Q290" s="31"/>
      <c r="R290" s="31"/>
      <c r="S290" s="36"/>
      <c r="T290" s="31"/>
      <c r="U290" s="31"/>
      <c r="V290" s="31"/>
      <c r="W290" s="31"/>
      <c r="X290" s="31"/>
      <c r="Y290" s="31"/>
      <c r="Z290" s="31"/>
      <c r="AA290" s="31"/>
      <c r="AB290" s="31"/>
      <c r="AC290" s="61"/>
      <c r="AD290" s="31"/>
      <c r="AE290" s="31"/>
      <c r="AF290" s="31"/>
      <c r="AG290" s="31"/>
      <c r="AH290" s="31"/>
    </row>
    <row r="291" spans="2:34" ht="18" customHeight="1" x14ac:dyDescent="0.25">
      <c r="B291" s="35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</row>
    <row r="292" spans="2:34" ht="18" customHeight="1" x14ac:dyDescent="0.25">
      <c r="B292" s="35"/>
      <c r="C292" s="31"/>
      <c r="D292" s="31"/>
      <c r="E292" s="31"/>
      <c r="F292" s="31"/>
      <c r="G292" s="30"/>
      <c r="H292" s="31"/>
      <c r="I292" s="30"/>
      <c r="J292" s="31"/>
      <c r="K292" s="30"/>
      <c r="L292" s="31"/>
      <c r="M292" s="30"/>
      <c r="N292" s="31"/>
      <c r="O292" s="30"/>
      <c r="P292" s="31"/>
      <c r="Q292" s="30"/>
      <c r="R292" s="31"/>
      <c r="S292" s="30"/>
      <c r="T292" s="31"/>
      <c r="U292" s="31"/>
      <c r="V292" s="31"/>
      <c r="W292" s="46"/>
      <c r="X292" s="31"/>
      <c r="Y292" s="62"/>
      <c r="Z292" s="31"/>
      <c r="AA292" s="31"/>
      <c r="AB292" s="31"/>
      <c r="AC292" s="31"/>
      <c r="AD292" s="31"/>
      <c r="AE292" s="62"/>
      <c r="AF292" s="31"/>
      <c r="AG292" s="31"/>
      <c r="AH292" s="31"/>
    </row>
    <row r="293" spans="2:34" ht="18" customHeight="1" x14ac:dyDescent="0.25">
      <c r="B293" s="39"/>
      <c r="C293" s="31"/>
      <c r="D293" s="31"/>
      <c r="E293" s="31"/>
      <c r="F293" s="31"/>
      <c r="G293" s="42"/>
      <c r="H293" s="31"/>
      <c r="I293" s="42"/>
      <c r="J293" s="31"/>
      <c r="K293" s="39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8"/>
      <c r="Z293" s="31"/>
      <c r="AA293" s="31"/>
      <c r="AB293" s="31"/>
      <c r="AC293" s="31"/>
      <c r="AD293" s="31"/>
      <c r="AE293" s="38"/>
      <c r="AF293" s="31"/>
      <c r="AG293" s="31"/>
      <c r="AH293" s="31"/>
    </row>
    <row r="294" spans="2:34" ht="18" customHeight="1" x14ac:dyDescent="0.25">
      <c r="B294" s="39"/>
      <c r="C294" s="31"/>
      <c r="D294" s="31"/>
      <c r="E294" s="31"/>
      <c r="F294" s="31"/>
      <c r="G294" s="40"/>
      <c r="H294" s="31"/>
      <c r="I294" s="40"/>
      <c r="J294" s="31"/>
      <c r="K294" s="40"/>
      <c r="L294" s="31"/>
      <c r="M294" s="40"/>
      <c r="N294" s="31"/>
      <c r="O294" s="39"/>
      <c r="P294" s="31"/>
      <c r="Q294" s="41"/>
      <c r="R294" s="31"/>
      <c r="S294" s="41"/>
      <c r="T294" s="31"/>
      <c r="U294" s="31"/>
      <c r="V294" s="31"/>
      <c r="W294" s="39"/>
      <c r="X294" s="31"/>
      <c r="Y294" s="38"/>
      <c r="Z294" s="31"/>
      <c r="AA294" s="31"/>
      <c r="AB294" s="31"/>
      <c r="AC294" s="31"/>
      <c r="AD294" s="31"/>
      <c r="AE294" s="38"/>
      <c r="AF294" s="31"/>
      <c r="AG294" s="31"/>
      <c r="AH294" s="31"/>
    </row>
    <row r="295" spans="2:34" ht="18" customHeight="1" thickBot="1" x14ac:dyDescent="0.3">
      <c r="B295" s="39"/>
      <c r="C295" s="31"/>
      <c r="D295" s="31"/>
      <c r="E295" s="31"/>
      <c r="F295" s="31"/>
      <c r="G295" s="40"/>
      <c r="H295" s="31"/>
      <c r="I295" s="40"/>
      <c r="J295" s="31"/>
      <c r="K295" s="39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8"/>
      <c r="Z295" s="31"/>
      <c r="AA295" s="31"/>
      <c r="AB295" s="31"/>
      <c r="AC295" s="31"/>
      <c r="AD295" s="31"/>
      <c r="AE295" s="38"/>
      <c r="AF295" s="31"/>
      <c r="AG295" s="31"/>
      <c r="AH295" s="31"/>
    </row>
    <row r="296" spans="2:34" ht="18" customHeight="1" x14ac:dyDescent="0.25">
      <c r="B296" s="52"/>
      <c r="C296" s="48"/>
      <c r="D296" s="48"/>
      <c r="E296" s="48"/>
      <c r="F296" s="48"/>
      <c r="G296" s="53"/>
      <c r="H296" s="48"/>
      <c r="I296" s="53"/>
      <c r="J296" s="48"/>
      <c r="K296" s="53"/>
      <c r="L296" s="48"/>
      <c r="M296" s="53"/>
      <c r="N296" s="48"/>
      <c r="O296" s="52"/>
      <c r="P296" s="48"/>
      <c r="Q296" s="47"/>
      <c r="R296" s="48"/>
      <c r="S296" s="47"/>
      <c r="T296" s="48"/>
      <c r="U296" s="48"/>
      <c r="V296" s="48"/>
      <c r="W296" s="49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2:34" ht="22.5" customHeight="1" thickBot="1" x14ac:dyDescent="0.3">
      <c r="B297" s="50"/>
      <c r="C297" s="44"/>
      <c r="D297" s="44"/>
      <c r="E297" s="44"/>
      <c r="F297" s="44"/>
      <c r="G297" s="51"/>
      <c r="H297" s="44"/>
      <c r="I297" s="51"/>
      <c r="J297" s="44"/>
      <c r="K297" s="51"/>
      <c r="L297" s="44"/>
      <c r="M297" s="51"/>
      <c r="N297" s="44"/>
      <c r="O297" s="50"/>
      <c r="P297" s="44"/>
      <c r="Q297" s="43"/>
      <c r="R297" s="44"/>
      <c r="S297" s="43"/>
      <c r="T297" s="44"/>
      <c r="U297" s="44"/>
      <c r="V297" s="44"/>
      <c r="W297" s="45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</row>
    <row r="298" spans="2:34" ht="18" customHeight="1" outlineLevel="1" x14ac:dyDescent="0.25">
      <c r="B298" s="30"/>
      <c r="C298" s="31"/>
      <c r="D298" s="31"/>
      <c r="E298" s="31"/>
      <c r="F298" s="31"/>
      <c r="G298" s="30"/>
      <c r="H298" s="31"/>
      <c r="I298" s="30"/>
      <c r="J298" s="31"/>
      <c r="K298" s="30"/>
      <c r="L298" s="31"/>
      <c r="M298" s="31"/>
      <c r="N298" s="31"/>
      <c r="O298" s="46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</row>
    <row r="299" spans="2:34" ht="18" customHeight="1" outlineLevel="1" thickBot="1" x14ac:dyDescent="0.3">
      <c r="B299" s="43"/>
      <c r="C299" s="44"/>
      <c r="D299" s="44"/>
      <c r="E299" s="44"/>
      <c r="F299" s="44"/>
      <c r="G299" s="43"/>
      <c r="H299" s="44"/>
      <c r="I299" s="55"/>
      <c r="J299" s="44"/>
      <c r="K299" s="51"/>
      <c r="L299" s="44"/>
      <c r="M299" s="44"/>
      <c r="N299" s="44"/>
      <c r="O299" s="56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</row>
    <row r="300" spans="2:34" ht="18" customHeight="1" outlineLevel="1" x14ac:dyDescent="0.25">
      <c r="B300" s="57"/>
      <c r="C300" s="31"/>
      <c r="D300" s="31"/>
      <c r="E300" s="31"/>
      <c r="F300" s="31"/>
      <c r="G300" s="30"/>
      <c r="H300" s="31"/>
      <c r="I300" s="30"/>
      <c r="J300" s="31"/>
      <c r="K300" s="30"/>
      <c r="L300" s="31"/>
      <c r="M300" s="30"/>
      <c r="N300" s="31"/>
      <c r="O300" s="46"/>
      <c r="P300" s="31"/>
      <c r="Q300" s="54"/>
      <c r="R300" s="31"/>
      <c r="S300" s="31"/>
      <c r="T300" s="31"/>
      <c r="U300" s="30"/>
      <c r="V300" s="31"/>
      <c r="W300" s="31"/>
      <c r="X300" s="31"/>
      <c r="Y300" s="30"/>
      <c r="Z300" s="31"/>
      <c r="AA300" s="31"/>
      <c r="AB300" s="31"/>
      <c r="AC300" s="31"/>
      <c r="AD300" s="31"/>
      <c r="AE300" s="31"/>
      <c r="AF300" s="31"/>
      <c r="AG300" s="30"/>
      <c r="AH300" s="31"/>
    </row>
    <row r="301" spans="2:34" ht="17.850000000000001" customHeight="1" outlineLevel="1" x14ac:dyDescent="0.25">
      <c r="B301" s="39"/>
      <c r="C301" s="31"/>
      <c r="D301" s="31"/>
      <c r="E301" s="31"/>
      <c r="F301" s="31"/>
      <c r="G301" s="40"/>
      <c r="H301" s="31"/>
      <c r="I301" s="40"/>
      <c r="J301" s="31"/>
      <c r="K301" s="40"/>
      <c r="L301" s="31"/>
      <c r="M301" s="40"/>
      <c r="N301" s="31"/>
      <c r="O301" s="46"/>
      <c r="P301" s="31"/>
      <c r="Q301" s="58"/>
      <c r="R301" s="31"/>
      <c r="S301" s="31"/>
      <c r="T301" s="31"/>
      <c r="U301" s="41"/>
      <c r="V301" s="31"/>
      <c r="W301" s="31"/>
      <c r="X301" s="31"/>
      <c r="Y301" s="40"/>
      <c r="Z301" s="31"/>
      <c r="AA301" s="31"/>
      <c r="AB301" s="31"/>
      <c r="AC301" s="31"/>
      <c r="AD301" s="31"/>
      <c r="AE301" s="31"/>
      <c r="AF301" s="31"/>
      <c r="AG301" s="59"/>
      <c r="AH301" s="31"/>
    </row>
    <row r="302" spans="2:34" ht="18" customHeight="1" outlineLevel="1" x14ac:dyDescent="0.25">
      <c r="B302" s="39"/>
      <c r="C302" s="31"/>
      <c r="D302" s="31"/>
      <c r="E302" s="31"/>
      <c r="F302" s="31"/>
      <c r="G302" s="40"/>
      <c r="H302" s="31"/>
      <c r="I302" s="40"/>
      <c r="J302" s="31"/>
      <c r="K302" s="40"/>
      <c r="L302" s="31"/>
      <c r="M302" s="40"/>
      <c r="N302" s="31"/>
      <c r="O302" s="39"/>
      <c r="P302" s="31"/>
      <c r="Q302" s="58"/>
      <c r="R302" s="31"/>
      <c r="S302" s="31"/>
      <c r="T302" s="31"/>
      <c r="U302" s="41"/>
      <c r="V302" s="31"/>
      <c r="W302" s="31"/>
      <c r="X302" s="31"/>
      <c r="Y302" s="40"/>
      <c r="Z302" s="31"/>
      <c r="AA302" s="31"/>
      <c r="AB302" s="31"/>
      <c r="AC302" s="31"/>
      <c r="AD302" s="31"/>
      <c r="AE302" s="31"/>
      <c r="AF302" s="31"/>
      <c r="AG302" s="59"/>
      <c r="AH302" s="31"/>
    </row>
    <row r="303" spans="2:34" ht="18" customHeight="1" outlineLevel="1" x14ac:dyDescent="0.25">
      <c r="B303" s="39"/>
      <c r="C303" s="31"/>
      <c r="D303" s="31"/>
      <c r="E303" s="31"/>
      <c r="F303" s="31"/>
      <c r="G303" s="40"/>
      <c r="H303" s="31"/>
      <c r="I303" s="40"/>
      <c r="J303" s="31"/>
      <c r="K303" s="39"/>
      <c r="L303" s="31"/>
      <c r="M303" s="31"/>
      <c r="N303" s="31"/>
      <c r="O303" s="39"/>
      <c r="P303" s="31"/>
      <c r="Q303" s="58"/>
      <c r="R303" s="31"/>
      <c r="S303" s="31"/>
      <c r="T303" s="31"/>
      <c r="U303" s="41"/>
      <c r="V303" s="31"/>
      <c r="W303" s="31"/>
      <c r="X303" s="31"/>
      <c r="Y303" s="40"/>
      <c r="Z303" s="31"/>
      <c r="AA303" s="31"/>
      <c r="AB303" s="31"/>
      <c r="AC303" s="31"/>
      <c r="AD303" s="31"/>
      <c r="AE303" s="31"/>
      <c r="AF303" s="31"/>
      <c r="AG303" s="59"/>
      <c r="AH303" s="31"/>
    </row>
    <row r="304" spans="2:34" ht="18" customHeight="1" outlineLevel="1" x14ac:dyDescent="0.25">
      <c r="B304" s="39"/>
      <c r="C304" s="31"/>
      <c r="D304" s="31"/>
      <c r="E304" s="31"/>
      <c r="F304" s="31"/>
      <c r="G304" s="40"/>
      <c r="H304" s="31"/>
      <c r="I304" s="40"/>
      <c r="J304" s="31"/>
      <c r="K304" s="39"/>
      <c r="L304" s="31"/>
      <c r="M304" s="31"/>
      <c r="N304" s="31"/>
      <c r="O304" s="39"/>
      <c r="P304" s="31"/>
      <c r="Q304" s="58"/>
      <c r="R304" s="31"/>
      <c r="S304" s="31"/>
      <c r="T304" s="31"/>
      <c r="U304" s="41"/>
      <c r="V304" s="31"/>
      <c r="W304" s="31"/>
      <c r="X304" s="31"/>
      <c r="Y304" s="40"/>
      <c r="Z304" s="31"/>
      <c r="AA304" s="31"/>
      <c r="AB304" s="31"/>
      <c r="AC304" s="31"/>
      <c r="AD304" s="31"/>
      <c r="AE304" s="31"/>
      <c r="AF304" s="31"/>
      <c r="AG304" s="59"/>
      <c r="AH304" s="31"/>
    </row>
    <row r="305" spans="2:34" ht="17.850000000000001" customHeight="1" outlineLevel="1" x14ac:dyDescent="0.25">
      <c r="B305" s="39"/>
      <c r="C305" s="31"/>
      <c r="D305" s="31"/>
      <c r="E305" s="31"/>
      <c r="F305" s="31"/>
      <c r="G305" s="40"/>
      <c r="H305" s="31"/>
      <c r="I305" s="40"/>
      <c r="J305" s="31"/>
      <c r="K305" s="40"/>
      <c r="L305" s="31"/>
      <c r="M305" s="40"/>
      <c r="N305" s="31"/>
      <c r="O305" s="39"/>
      <c r="P305" s="31"/>
      <c r="Q305" s="58"/>
      <c r="R305" s="31"/>
      <c r="S305" s="31"/>
      <c r="T305" s="31"/>
      <c r="U305" s="41"/>
      <c r="V305" s="31"/>
      <c r="W305" s="31"/>
      <c r="X305" s="31"/>
      <c r="Y305" s="40"/>
      <c r="Z305" s="31"/>
      <c r="AA305" s="31"/>
      <c r="AB305" s="31"/>
      <c r="AC305" s="31"/>
      <c r="AD305" s="31"/>
      <c r="AE305" s="31"/>
      <c r="AF305" s="31"/>
      <c r="AG305" s="59"/>
      <c r="AH305" s="31"/>
    </row>
    <row r="306" spans="2:34" ht="18" customHeight="1" outlineLevel="1" x14ac:dyDescent="0.25">
      <c r="B306" s="39"/>
      <c r="C306" s="31"/>
      <c r="D306" s="31"/>
      <c r="E306" s="31"/>
      <c r="F306" s="31"/>
      <c r="G306" s="40"/>
      <c r="H306" s="31"/>
      <c r="I306" s="40"/>
      <c r="J306" s="31"/>
      <c r="K306" s="40"/>
      <c r="L306" s="31"/>
      <c r="M306" s="40"/>
      <c r="N306" s="31"/>
      <c r="O306" s="39"/>
      <c r="P306" s="31"/>
      <c r="Q306" s="58"/>
      <c r="R306" s="31"/>
      <c r="S306" s="31"/>
      <c r="T306" s="31"/>
      <c r="U306" s="41"/>
      <c r="V306" s="31"/>
      <c r="W306" s="31"/>
      <c r="X306" s="31"/>
      <c r="Y306" s="40"/>
      <c r="Z306" s="31"/>
      <c r="AA306" s="31"/>
      <c r="AB306" s="31"/>
      <c r="AC306" s="31"/>
      <c r="AD306" s="31"/>
      <c r="AE306" s="31"/>
      <c r="AF306" s="31"/>
      <c r="AG306" s="59"/>
      <c r="AH306" s="31"/>
    </row>
    <row r="307" spans="2:34" ht="17.850000000000001" customHeight="1" outlineLevel="1" x14ac:dyDescent="0.25">
      <c r="B307" s="39"/>
      <c r="C307" s="31"/>
      <c r="D307" s="31"/>
      <c r="E307" s="31"/>
      <c r="F307" s="31"/>
      <c r="G307" s="40"/>
      <c r="H307" s="31"/>
      <c r="I307" s="40"/>
      <c r="J307" s="31"/>
      <c r="K307" s="40"/>
      <c r="L307" s="31"/>
      <c r="M307" s="40"/>
      <c r="N307" s="31"/>
      <c r="O307" s="39"/>
      <c r="P307" s="31"/>
      <c r="Q307" s="58"/>
      <c r="R307" s="31"/>
      <c r="S307" s="31"/>
      <c r="T307" s="31"/>
      <c r="U307" s="41"/>
      <c r="V307" s="31"/>
      <c r="W307" s="31"/>
      <c r="X307" s="31"/>
      <c r="Y307" s="40"/>
      <c r="Z307" s="31"/>
      <c r="AA307" s="31"/>
      <c r="AB307" s="31"/>
      <c r="AC307" s="31"/>
      <c r="AD307" s="31"/>
      <c r="AE307" s="31"/>
      <c r="AF307" s="31"/>
      <c r="AG307" s="59"/>
      <c r="AH307" s="31"/>
    </row>
    <row r="308" spans="2:34" ht="18" customHeight="1" outlineLevel="1" x14ac:dyDescent="0.25">
      <c r="B308" s="39"/>
      <c r="C308" s="31"/>
      <c r="D308" s="31"/>
      <c r="E308" s="31"/>
      <c r="F308" s="31"/>
      <c r="G308" s="40"/>
      <c r="H308" s="31"/>
      <c r="I308" s="40"/>
      <c r="J308" s="31"/>
      <c r="K308" s="40"/>
      <c r="L308" s="31"/>
      <c r="M308" s="40"/>
      <c r="N308" s="31"/>
      <c r="O308" s="39"/>
      <c r="P308" s="31"/>
      <c r="Q308" s="58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</row>
    <row r="309" spans="2:34" ht="18" customHeight="1" outlineLevel="1" x14ac:dyDescent="0.25">
      <c r="B309" s="39"/>
      <c r="C309" s="31"/>
      <c r="D309" s="31"/>
      <c r="E309" s="31"/>
      <c r="F309" s="31"/>
      <c r="G309" s="40"/>
      <c r="H309" s="31"/>
      <c r="I309" s="40"/>
      <c r="J309" s="31"/>
      <c r="K309" s="40"/>
      <c r="L309" s="31"/>
      <c r="M309" s="40"/>
      <c r="N309" s="31"/>
      <c r="O309" s="39"/>
      <c r="P309" s="31"/>
      <c r="Q309" s="54"/>
      <c r="R309" s="31"/>
      <c r="S309" s="31"/>
      <c r="T309" s="31"/>
      <c r="U309" s="30"/>
      <c r="V309" s="31"/>
      <c r="W309" s="31"/>
      <c r="X309" s="31"/>
      <c r="Y309" s="30"/>
      <c r="Z309" s="31"/>
      <c r="AA309" s="31"/>
      <c r="AB309" s="31"/>
      <c r="AC309" s="31"/>
      <c r="AD309" s="31"/>
      <c r="AE309" s="31"/>
      <c r="AF309" s="31"/>
      <c r="AG309" s="30"/>
      <c r="AH309" s="31"/>
    </row>
    <row r="310" spans="2:34" ht="18" customHeight="1" outlineLevel="1" x14ac:dyDescent="0.25">
      <c r="B310" s="39"/>
      <c r="C310" s="31"/>
      <c r="D310" s="31"/>
      <c r="E310" s="31"/>
      <c r="F310" s="31"/>
      <c r="G310" s="40"/>
      <c r="H310" s="31"/>
      <c r="I310" s="40"/>
      <c r="J310" s="31"/>
      <c r="K310" s="40"/>
      <c r="L310" s="31"/>
      <c r="M310" s="40"/>
      <c r="N310" s="31"/>
      <c r="O310" s="39"/>
      <c r="P310" s="31"/>
      <c r="Q310" s="58"/>
      <c r="R310" s="31"/>
      <c r="S310" s="31"/>
      <c r="T310" s="31"/>
      <c r="U310" s="60"/>
      <c r="V310" s="31"/>
      <c r="W310" s="31"/>
      <c r="X310" s="31"/>
      <c r="Y310" s="40"/>
      <c r="Z310" s="31"/>
      <c r="AA310" s="31"/>
      <c r="AB310" s="31"/>
      <c r="AC310" s="31"/>
      <c r="AD310" s="31"/>
      <c r="AE310" s="31"/>
      <c r="AF310" s="31"/>
      <c r="AG310" s="59"/>
      <c r="AH310" s="31"/>
    </row>
    <row r="311" spans="2:34" ht="17.850000000000001" customHeight="1" outlineLevel="1" x14ac:dyDescent="0.25">
      <c r="B311" s="39"/>
      <c r="C311" s="31"/>
      <c r="D311" s="31"/>
      <c r="E311" s="31"/>
      <c r="F311" s="31"/>
      <c r="G311" s="40"/>
      <c r="H311" s="31"/>
      <c r="I311" s="40"/>
      <c r="J311" s="31"/>
      <c r="K311" s="40"/>
      <c r="L311" s="31"/>
      <c r="M311" s="40"/>
      <c r="N311" s="31"/>
      <c r="O311" s="39"/>
      <c r="P311" s="31"/>
      <c r="Q311" s="58"/>
      <c r="R311" s="31"/>
      <c r="S311" s="31"/>
      <c r="T311" s="31"/>
      <c r="U311" s="41"/>
      <c r="V311" s="31"/>
      <c r="W311" s="31"/>
      <c r="X311" s="31"/>
      <c r="Y311" s="40"/>
      <c r="Z311" s="31"/>
      <c r="AA311" s="31"/>
      <c r="AB311" s="31"/>
      <c r="AC311" s="31"/>
      <c r="AD311" s="31"/>
      <c r="AE311" s="31"/>
      <c r="AF311" s="31"/>
      <c r="AG311" s="59"/>
      <c r="AH311" s="31"/>
    </row>
    <row r="312" spans="2:34" ht="18" customHeight="1" outlineLevel="1" x14ac:dyDescent="0.25">
      <c r="B312" s="39"/>
      <c r="C312" s="31"/>
      <c r="D312" s="31"/>
      <c r="E312" s="31"/>
      <c r="F312" s="31"/>
      <c r="G312" s="40"/>
      <c r="H312" s="31"/>
      <c r="I312" s="40"/>
      <c r="J312" s="31"/>
      <c r="K312" s="40"/>
      <c r="L312" s="31"/>
      <c r="M312" s="40"/>
      <c r="N312" s="31"/>
      <c r="O312" s="39"/>
      <c r="P312" s="31"/>
      <c r="Q312" s="58"/>
      <c r="R312" s="31"/>
      <c r="S312" s="31"/>
      <c r="T312" s="31"/>
      <c r="U312" s="41"/>
      <c r="V312" s="31"/>
      <c r="W312" s="31"/>
      <c r="X312" s="31"/>
      <c r="Y312" s="40"/>
      <c r="Z312" s="31"/>
      <c r="AA312" s="31"/>
      <c r="AB312" s="31"/>
      <c r="AC312" s="31"/>
      <c r="AD312" s="31"/>
      <c r="AE312" s="31"/>
      <c r="AF312" s="31"/>
      <c r="AG312" s="59"/>
      <c r="AH312" s="31"/>
    </row>
    <row r="313" spans="2:34" ht="18" customHeight="1" outlineLevel="1" x14ac:dyDescent="0.25">
      <c r="B313" s="39"/>
      <c r="C313" s="31"/>
      <c r="D313" s="31"/>
      <c r="E313" s="31"/>
      <c r="F313" s="31"/>
      <c r="G313" s="40"/>
      <c r="H313" s="31"/>
      <c r="I313" s="40"/>
      <c r="J313" s="31"/>
      <c r="K313" s="40"/>
      <c r="L313" s="31"/>
      <c r="M313" s="40"/>
      <c r="N313" s="31"/>
      <c r="O313" s="39"/>
      <c r="P313" s="31"/>
      <c r="Q313" s="58"/>
      <c r="R313" s="31"/>
      <c r="S313" s="31"/>
      <c r="T313" s="31"/>
      <c r="U313" s="41"/>
      <c r="V313" s="31"/>
      <c r="W313" s="31"/>
      <c r="X313" s="31"/>
      <c r="Y313" s="40"/>
      <c r="Z313" s="31"/>
      <c r="AA313" s="31"/>
      <c r="AB313" s="31"/>
      <c r="AC313" s="31"/>
      <c r="AD313" s="31"/>
      <c r="AE313" s="31"/>
      <c r="AF313" s="31"/>
      <c r="AG313" s="59"/>
      <c r="AH313" s="31"/>
    </row>
    <row r="314" spans="2:34" ht="18" customHeight="1" outlineLevel="1" x14ac:dyDescent="0.25">
      <c r="B314" s="39"/>
      <c r="C314" s="31"/>
      <c r="D314" s="31"/>
      <c r="E314" s="31"/>
      <c r="F314" s="31"/>
      <c r="G314" s="40"/>
      <c r="H314" s="31"/>
      <c r="I314" s="40"/>
      <c r="J314" s="31"/>
      <c r="K314" s="40"/>
      <c r="L314" s="31"/>
      <c r="M314" s="40"/>
      <c r="N314" s="31"/>
      <c r="O314" s="39"/>
      <c r="P314" s="31"/>
      <c r="Q314" s="58"/>
      <c r="R314" s="31"/>
      <c r="S314" s="31"/>
      <c r="T314" s="31"/>
      <c r="U314" s="41"/>
      <c r="V314" s="31"/>
      <c r="W314" s="31"/>
      <c r="X314" s="31"/>
      <c r="Y314" s="40"/>
      <c r="Z314" s="31"/>
      <c r="AA314" s="31"/>
      <c r="AB314" s="31"/>
      <c r="AC314" s="31"/>
      <c r="AD314" s="31"/>
      <c r="AE314" s="31"/>
      <c r="AF314" s="31"/>
      <c r="AG314" s="59"/>
      <c r="AH314" s="31"/>
    </row>
    <row r="315" spans="2:34" ht="18" customHeight="1" outlineLevel="1" x14ac:dyDescent="0.25">
      <c r="B315" s="39"/>
      <c r="C315" s="31"/>
      <c r="D315" s="31"/>
      <c r="E315" s="31"/>
      <c r="F315" s="31"/>
      <c r="G315" s="40"/>
      <c r="H315" s="31"/>
      <c r="I315" s="40"/>
      <c r="J315" s="31"/>
      <c r="K315" s="40"/>
      <c r="L315" s="31"/>
      <c r="M315" s="40"/>
      <c r="N315" s="31"/>
      <c r="O315" s="39"/>
      <c r="P315" s="31"/>
      <c r="Q315" s="58"/>
      <c r="R315" s="31"/>
      <c r="S315" s="31"/>
      <c r="T315" s="31"/>
      <c r="U315" s="41"/>
      <c r="V315" s="31"/>
      <c r="W315" s="31"/>
      <c r="X315" s="31"/>
      <c r="Y315" s="40"/>
      <c r="Z315" s="31"/>
      <c r="AA315" s="31"/>
      <c r="AB315" s="31"/>
      <c r="AC315" s="31"/>
      <c r="AD315" s="31"/>
      <c r="AE315" s="31"/>
      <c r="AF315" s="31"/>
      <c r="AG315" s="59"/>
      <c r="AH315" s="31"/>
    </row>
    <row r="316" spans="2:34" ht="17.850000000000001" customHeight="1" outlineLevel="1" x14ac:dyDescent="0.25">
      <c r="B316" s="39"/>
      <c r="C316" s="31"/>
      <c r="D316" s="31"/>
      <c r="E316" s="31"/>
      <c r="F316" s="31"/>
      <c r="G316" s="40"/>
      <c r="H316" s="31"/>
      <c r="I316" s="40"/>
      <c r="J316" s="31"/>
      <c r="K316" s="40"/>
      <c r="L316" s="31"/>
      <c r="M316" s="40"/>
      <c r="N316" s="31"/>
      <c r="O316" s="39"/>
      <c r="P316" s="31"/>
      <c r="Q316" s="58"/>
      <c r="R316" s="31"/>
      <c r="S316" s="31"/>
      <c r="T316" s="31"/>
      <c r="U316" s="39"/>
      <c r="V316" s="31"/>
      <c r="W316" s="31"/>
      <c r="X316" s="31"/>
      <c r="Y316" s="39"/>
      <c r="Z316" s="31"/>
      <c r="AA316" s="31"/>
      <c r="AB316" s="31"/>
      <c r="AC316" s="31"/>
      <c r="AD316" s="31"/>
      <c r="AE316" s="31"/>
      <c r="AF316" s="31"/>
      <c r="AG316" s="39"/>
      <c r="AH316" s="31"/>
    </row>
    <row r="317" spans="2:34" ht="18" customHeight="1" outlineLevel="1" x14ac:dyDescent="0.25">
      <c r="B317" s="39"/>
      <c r="C317" s="31"/>
      <c r="D317" s="31"/>
      <c r="E317" s="31"/>
      <c r="F317" s="31"/>
      <c r="G317" s="40"/>
      <c r="H317" s="31"/>
      <c r="I317" s="40"/>
      <c r="J317" s="31"/>
      <c r="K317" s="39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</row>
    <row r="318" spans="2:34" ht="18" customHeight="1" x14ac:dyDescent="0.25">
      <c r="B318" s="35"/>
      <c r="C318" s="31"/>
      <c r="D318" s="31"/>
      <c r="E318" s="31"/>
      <c r="F318" s="31"/>
      <c r="G318" s="30"/>
      <c r="H318" s="31"/>
      <c r="I318" s="31"/>
      <c r="J318" s="31"/>
      <c r="K318" s="36"/>
      <c r="L318" s="31"/>
      <c r="M318" s="30"/>
      <c r="N318" s="31"/>
      <c r="O318" s="31"/>
      <c r="P318" s="31"/>
      <c r="Q318" s="31"/>
      <c r="R318" s="31"/>
      <c r="S318" s="36"/>
      <c r="T318" s="31"/>
      <c r="U318" s="31"/>
      <c r="V318" s="31"/>
      <c r="W318" s="31"/>
      <c r="X318" s="31"/>
      <c r="Y318" s="31"/>
      <c r="Z318" s="31"/>
      <c r="AA318" s="31"/>
      <c r="AB318" s="31"/>
      <c r="AC318" s="61"/>
      <c r="AD318" s="31"/>
      <c r="AE318" s="31"/>
      <c r="AF318" s="31"/>
      <c r="AG318" s="31"/>
      <c r="AH318" s="31"/>
    </row>
    <row r="319" spans="2:34" ht="18" customHeight="1" x14ac:dyDescent="0.25">
      <c r="B319" s="35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</row>
    <row r="320" spans="2:34" ht="18" customHeight="1" x14ac:dyDescent="0.25">
      <c r="B320" s="35"/>
      <c r="C320" s="31"/>
      <c r="D320" s="31"/>
      <c r="E320" s="31"/>
      <c r="F320" s="31"/>
      <c r="G320" s="30"/>
      <c r="H320" s="31"/>
      <c r="I320" s="30"/>
      <c r="J320" s="31"/>
      <c r="K320" s="30"/>
      <c r="L320" s="31"/>
      <c r="M320" s="30"/>
      <c r="N320" s="31"/>
      <c r="O320" s="30"/>
      <c r="P320" s="31"/>
      <c r="Q320" s="30"/>
      <c r="R320" s="31"/>
      <c r="S320" s="30"/>
      <c r="T320" s="31"/>
      <c r="U320" s="31"/>
      <c r="V320" s="31"/>
      <c r="W320" s="46"/>
      <c r="X320" s="31"/>
      <c r="Y320" s="62"/>
      <c r="Z320" s="31"/>
      <c r="AA320" s="31"/>
      <c r="AB320" s="31"/>
      <c r="AC320" s="31"/>
      <c r="AD320" s="31"/>
      <c r="AE320" s="62"/>
      <c r="AF320" s="31"/>
      <c r="AG320" s="31"/>
      <c r="AH320" s="31"/>
    </row>
    <row r="321" spans="2:34" ht="18" customHeight="1" x14ac:dyDescent="0.25">
      <c r="B321" s="39"/>
      <c r="C321" s="31"/>
      <c r="D321" s="31"/>
      <c r="E321" s="31"/>
      <c r="F321" s="31"/>
      <c r="G321" s="42"/>
      <c r="H321" s="31"/>
      <c r="I321" s="42"/>
      <c r="J321" s="31"/>
      <c r="K321" s="39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8"/>
      <c r="Z321" s="31"/>
      <c r="AA321" s="31"/>
      <c r="AB321" s="31"/>
      <c r="AC321" s="31"/>
      <c r="AD321" s="31"/>
      <c r="AE321" s="38"/>
      <c r="AF321" s="31"/>
      <c r="AG321" s="31"/>
      <c r="AH321" s="31"/>
    </row>
    <row r="322" spans="2:34" ht="18" customHeight="1" x14ac:dyDescent="0.25">
      <c r="B322" s="39"/>
      <c r="C322" s="31"/>
      <c r="D322" s="31"/>
      <c r="E322" s="31"/>
      <c r="F322" s="31"/>
      <c r="G322" s="40"/>
      <c r="H322" s="31"/>
      <c r="I322" s="40"/>
      <c r="J322" s="31"/>
      <c r="K322" s="40"/>
      <c r="L322" s="31"/>
      <c r="M322" s="40"/>
      <c r="N322" s="31"/>
      <c r="O322" s="39"/>
      <c r="P322" s="31"/>
      <c r="Q322" s="41"/>
      <c r="R322" s="31"/>
      <c r="S322" s="41"/>
      <c r="T322" s="31"/>
      <c r="U322" s="31"/>
      <c r="V322" s="31"/>
      <c r="W322" s="39"/>
      <c r="X322" s="31"/>
      <c r="Y322" s="38"/>
      <c r="Z322" s="31"/>
      <c r="AA322" s="31"/>
      <c r="AB322" s="31"/>
      <c r="AC322" s="31"/>
      <c r="AD322" s="31"/>
      <c r="AE322" s="38"/>
      <c r="AF322" s="31"/>
      <c r="AG322" s="31"/>
      <c r="AH322" s="31"/>
    </row>
    <row r="323" spans="2:34" ht="18" customHeight="1" thickBot="1" x14ac:dyDescent="0.3">
      <c r="B323" s="39"/>
      <c r="C323" s="31"/>
      <c r="D323" s="31"/>
      <c r="E323" s="31"/>
      <c r="F323" s="31"/>
      <c r="G323" s="40"/>
      <c r="H323" s="31"/>
      <c r="I323" s="40"/>
      <c r="J323" s="31"/>
      <c r="K323" s="39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8"/>
      <c r="Z323" s="31"/>
      <c r="AA323" s="31"/>
      <c r="AB323" s="31"/>
      <c r="AC323" s="31"/>
      <c r="AD323" s="31"/>
      <c r="AE323" s="38"/>
      <c r="AF323" s="31"/>
      <c r="AG323" s="31"/>
      <c r="AH323" s="31"/>
    </row>
    <row r="324" spans="2:34" ht="18" customHeight="1" x14ac:dyDescent="0.25">
      <c r="B324" s="52"/>
      <c r="C324" s="48"/>
      <c r="D324" s="48"/>
      <c r="E324" s="48"/>
      <c r="F324" s="48"/>
      <c r="G324" s="53"/>
      <c r="H324" s="48"/>
      <c r="I324" s="53"/>
      <c r="J324" s="48"/>
      <c r="K324" s="53"/>
      <c r="L324" s="48"/>
      <c r="M324" s="53"/>
      <c r="N324" s="48"/>
      <c r="O324" s="52"/>
      <c r="P324" s="48"/>
      <c r="Q324" s="47"/>
      <c r="R324" s="48"/>
      <c r="S324" s="47"/>
      <c r="T324" s="48"/>
      <c r="U324" s="48"/>
      <c r="V324" s="48"/>
      <c r="W324" s="49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2:34" ht="22.5" customHeight="1" thickBot="1" x14ac:dyDescent="0.3">
      <c r="B325" s="50"/>
      <c r="C325" s="44"/>
      <c r="D325" s="44"/>
      <c r="E325" s="44"/>
      <c r="F325" s="44"/>
      <c r="G325" s="51"/>
      <c r="H325" s="44"/>
      <c r="I325" s="51"/>
      <c r="J325" s="44"/>
      <c r="K325" s="51"/>
      <c r="L325" s="44"/>
      <c r="M325" s="51"/>
      <c r="N325" s="44"/>
      <c r="O325" s="50"/>
      <c r="P325" s="44"/>
      <c r="Q325" s="43"/>
      <c r="R325" s="44"/>
      <c r="S325" s="43"/>
      <c r="T325" s="44"/>
      <c r="U325" s="44"/>
      <c r="V325" s="44"/>
      <c r="W325" s="45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</row>
    <row r="326" spans="2:34" ht="18" customHeight="1" outlineLevel="1" x14ac:dyDescent="0.25">
      <c r="B326" s="30"/>
      <c r="C326" s="31"/>
      <c r="D326" s="31"/>
      <c r="E326" s="31"/>
      <c r="F326" s="31"/>
      <c r="G326" s="30"/>
      <c r="H326" s="31"/>
      <c r="I326" s="30"/>
      <c r="J326" s="31"/>
      <c r="K326" s="30"/>
      <c r="L326" s="31"/>
      <c r="M326" s="31"/>
      <c r="N326" s="31"/>
      <c r="O326" s="46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</row>
    <row r="327" spans="2:34" ht="18" customHeight="1" outlineLevel="1" thickBot="1" x14ac:dyDescent="0.3">
      <c r="B327" s="43"/>
      <c r="C327" s="44"/>
      <c r="D327" s="44"/>
      <c r="E327" s="44"/>
      <c r="F327" s="44"/>
      <c r="G327" s="43"/>
      <c r="H327" s="44"/>
      <c r="I327" s="55"/>
      <c r="J327" s="44"/>
      <c r="K327" s="51"/>
      <c r="L327" s="44"/>
      <c r="M327" s="44"/>
      <c r="N327" s="44"/>
      <c r="O327" s="56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</row>
    <row r="328" spans="2:34" ht="18" customHeight="1" outlineLevel="1" x14ac:dyDescent="0.25">
      <c r="B328" s="57"/>
      <c r="C328" s="31"/>
      <c r="D328" s="31"/>
      <c r="E328" s="31"/>
      <c r="F328" s="31"/>
      <c r="G328" s="30"/>
      <c r="H328" s="31"/>
      <c r="I328" s="30"/>
      <c r="J328" s="31"/>
      <c r="K328" s="30"/>
      <c r="L328" s="31"/>
      <c r="M328" s="30"/>
      <c r="N328" s="31"/>
      <c r="O328" s="46"/>
      <c r="P328" s="31"/>
      <c r="Q328" s="54"/>
      <c r="R328" s="31"/>
      <c r="S328" s="31"/>
      <c r="T328" s="31"/>
      <c r="U328" s="30"/>
      <c r="V328" s="31"/>
      <c r="W328" s="31"/>
      <c r="X328" s="31"/>
      <c r="Y328" s="30"/>
      <c r="Z328" s="31"/>
      <c r="AA328" s="31"/>
      <c r="AB328" s="31"/>
      <c r="AC328" s="31"/>
      <c r="AD328" s="31"/>
      <c r="AE328" s="31"/>
      <c r="AF328" s="31"/>
      <c r="AG328" s="30"/>
      <c r="AH328" s="31"/>
    </row>
    <row r="329" spans="2:34" ht="17.850000000000001" customHeight="1" outlineLevel="1" x14ac:dyDescent="0.25">
      <c r="B329" s="39"/>
      <c r="C329" s="31"/>
      <c r="D329" s="31"/>
      <c r="E329" s="31"/>
      <c r="F329" s="31"/>
      <c r="G329" s="40"/>
      <c r="H329" s="31"/>
      <c r="I329" s="40"/>
      <c r="J329" s="31"/>
      <c r="K329" s="40"/>
      <c r="L329" s="31"/>
      <c r="M329" s="40"/>
      <c r="N329" s="31"/>
      <c r="O329" s="46"/>
      <c r="P329" s="31"/>
      <c r="Q329" s="58"/>
      <c r="R329" s="31"/>
      <c r="S329" s="31"/>
      <c r="T329" s="31"/>
      <c r="U329" s="41"/>
      <c r="V329" s="31"/>
      <c r="W329" s="31"/>
      <c r="X329" s="31"/>
      <c r="Y329" s="40"/>
      <c r="Z329" s="31"/>
      <c r="AA329" s="31"/>
      <c r="AB329" s="31"/>
      <c r="AC329" s="31"/>
      <c r="AD329" s="31"/>
      <c r="AE329" s="31"/>
      <c r="AF329" s="31"/>
      <c r="AG329" s="59"/>
      <c r="AH329" s="31"/>
    </row>
    <row r="330" spans="2:34" ht="18" customHeight="1" outlineLevel="1" x14ac:dyDescent="0.25">
      <c r="B330" s="39"/>
      <c r="C330" s="31"/>
      <c r="D330" s="31"/>
      <c r="E330" s="31"/>
      <c r="F330" s="31"/>
      <c r="G330" s="40"/>
      <c r="H330" s="31"/>
      <c r="I330" s="40"/>
      <c r="J330" s="31"/>
      <c r="K330" s="40"/>
      <c r="L330" s="31"/>
      <c r="M330" s="40"/>
      <c r="N330" s="31"/>
      <c r="O330" s="39"/>
      <c r="P330" s="31"/>
      <c r="Q330" s="58"/>
      <c r="R330" s="31"/>
      <c r="S330" s="31"/>
      <c r="T330" s="31"/>
      <c r="U330" s="41"/>
      <c r="V330" s="31"/>
      <c r="W330" s="31"/>
      <c r="X330" s="31"/>
      <c r="Y330" s="40"/>
      <c r="Z330" s="31"/>
      <c r="AA330" s="31"/>
      <c r="AB330" s="31"/>
      <c r="AC330" s="31"/>
      <c r="AD330" s="31"/>
      <c r="AE330" s="31"/>
      <c r="AF330" s="31"/>
      <c r="AG330" s="59"/>
      <c r="AH330" s="31"/>
    </row>
    <row r="331" spans="2:34" ht="18" customHeight="1" outlineLevel="1" x14ac:dyDescent="0.25">
      <c r="B331" s="39"/>
      <c r="C331" s="31"/>
      <c r="D331" s="31"/>
      <c r="E331" s="31"/>
      <c r="F331" s="31"/>
      <c r="G331" s="40"/>
      <c r="H331" s="31"/>
      <c r="I331" s="40"/>
      <c r="J331" s="31"/>
      <c r="K331" s="39"/>
      <c r="L331" s="31"/>
      <c r="M331" s="31"/>
      <c r="N331" s="31"/>
      <c r="O331" s="39"/>
      <c r="P331" s="31"/>
      <c r="Q331" s="58"/>
      <c r="R331" s="31"/>
      <c r="S331" s="31"/>
      <c r="T331" s="31"/>
      <c r="U331" s="41"/>
      <c r="V331" s="31"/>
      <c r="W331" s="31"/>
      <c r="X331" s="31"/>
      <c r="Y331" s="40"/>
      <c r="Z331" s="31"/>
      <c r="AA331" s="31"/>
      <c r="AB331" s="31"/>
      <c r="AC331" s="31"/>
      <c r="AD331" s="31"/>
      <c r="AE331" s="31"/>
      <c r="AF331" s="31"/>
      <c r="AG331" s="59"/>
      <c r="AH331" s="31"/>
    </row>
    <row r="332" spans="2:34" ht="18" customHeight="1" outlineLevel="1" x14ac:dyDescent="0.25">
      <c r="B332" s="39"/>
      <c r="C332" s="31"/>
      <c r="D332" s="31"/>
      <c r="E332" s="31"/>
      <c r="F332" s="31"/>
      <c r="G332" s="40"/>
      <c r="H332" s="31"/>
      <c r="I332" s="40"/>
      <c r="J332" s="31"/>
      <c r="K332" s="39"/>
      <c r="L332" s="31"/>
      <c r="M332" s="31"/>
      <c r="N332" s="31"/>
      <c r="O332" s="39"/>
      <c r="P332" s="31"/>
      <c r="Q332" s="58"/>
      <c r="R332" s="31"/>
      <c r="S332" s="31"/>
      <c r="T332" s="31"/>
      <c r="U332" s="41"/>
      <c r="V332" s="31"/>
      <c r="W332" s="31"/>
      <c r="X332" s="31"/>
      <c r="Y332" s="40"/>
      <c r="Z332" s="31"/>
      <c r="AA332" s="31"/>
      <c r="AB332" s="31"/>
      <c r="AC332" s="31"/>
      <c r="AD332" s="31"/>
      <c r="AE332" s="31"/>
      <c r="AF332" s="31"/>
      <c r="AG332" s="59"/>
      <c r="AH332" s="31"/>
    </row>
    <row r="333" spans="2:34" ht="17.850000000000001" customHeight="1" outlineLevel="1" x14ac:dyDescent="0.25">
      <c r="B333" s="39"/>
      <c r="C333" s="31"/>
      <c r="D333" s="31"/>
      <c r="E333" s="31"/>
      <c r="F333" s="31"/>
      <c r="G333" s="40"/>
      <c r="H333" s="31"/>
      <c r="I333" s="40"/>
      <c r="J333" s="31"/>
      <c r="K333" s="40"/>
      <c r="L333" s="31"/>
      <c r="M333" s="40"/>
      <c r="N333" s="31"/>
      <c r="O333" s="39"/>
      <c r="P333" s="31"/>
      <c r="Q333" s="58"/>
      <c r="R333" s="31"/>
      <c r="S333" s="31"/>
      <c r="T333" s="31"/>
      <c r="U333" s="41"/>
      <c r="V333" s="31"/>
      <c r="W333" s="31"/>
      <c r="X333" s="31"/>
      <c r="Y333" s="40"/>
      <c r="Z333" s="31"/>
      <c r="AA333" s="31"/>
      <c r="AB333" s="31"/>
      <c r="AC333" s="31"/>
      <c r="AD333" s="31"/>
      <c r="AE333" s="31"/>
      <c r="AF333" s="31"/>
      <c r="AG333" s="59"/>
      <c r="AH333" s="31"/>
    </row>
    <row r="334" spans="2:34" ht="18" customHeight="1" outlineLevel="1" x14ac:dyDescent="0.25">
      <c r="B334" s="39"/>
      <c r="C334" s="31"/>
      <c r="D334" s="31"/>
      <c r="E334" s="31"/>
      <c r="F334" s="31"/>
      <c r="G334" s="40"/>
      <c r="H334" s="31"/>
      <c r="I334" s="40"/>
      <c r="J334" s="31"/>
      <c r="K334" s="40"/>
      <c r="L334" s="31"/>
      <c r="M334" s="40"/>
      <c r="N334" s="31"/>
      <c r="O334" s="39"/>
      <c r="P334" s="31"/>
      <c r="Q334" s="58"/>
      <c r="R334" s="31"/>
      <c r="S334" s="31"/>
      <c r="T334" s="31"/>
      <c r="U334" s="41"/>
      <c r="V334" s="31"/>
      <c r="W334" s="31"/>
      <c r="X334" s="31"/>
      <c r="Y334" s="40"/>
      <c r="Z334" s="31"/>
      <c r="AA334" s="31"/>
      <c r="AB334" s="31"/>
      <c r="AC334" s="31"/>
      <c r="AD334" s="31"/>
      <c r="AE334" s="31"/>
      <c r="AF334" s="31"/>
      <c r="AG334" s="59"/>
      <c r="AH334" s="31"/>
    </row>
    <row r="335" spans="2:34" ht="18" customHeight="1" outlineLevel="1" x14ac:dyDescent="0.25">
      <c r="B335" s="39"/>
      <c r="C335" s="31"/>
      <c r="D335" s="31"/>
      <c r="E335" s="31"/>
      <c r="F335" s="31"/>
      <c r="G335" s="40"/>
      <c r="H335" s="31"/>
      <c r="I335" s="40"/>
      <c r="J335" s="31"/>
      <c r="K335" s="40"/>
      <c r="L335" s="31"/>
      <c r="M335" s="40"/>
      <c r="N335" s="31"/>
      <c r="O335" s="39"/>
      <c r="P335" s="31"/>
      <c r="Q335" s="58"/>
      <c r="R335" s="31"/>
      <c r="S335" s="31"/>
      <c r="T335" s="31"/>
      <c r="U335" s="41"/>
      <c r="V335" s="31"/>
      <c r="W335" s="31"/>
      <c r="X335" s="31"/>
      <c r="Y335" s="40"/>
      <c r="Z335" s="31"/>
      <c r="AA335" s="31"/>
      <c r="AB335" s="31"/>
      <c r="AC335" s="31"/>
      <c r="AD335" s="31"/>
      <c r="AE335" s="31"/>
      <c r="AF335" s="31"/>
      <c r="AG335" s="59"/>
      <c r="AH335" s="31"/>
    </row>
    <row r="336" spans="2:34" ht="18" customHeight="1" outlineLevel="1" x14ac:dyDescent="0.25">
      <c r="B336" s="39"/>
      <c r="C336" s="31"/>
      <c r="D336" s="31"/>
      <c r="E336" s="31"/>
      <c r="F336" s="31"/>
      <c r="G336" s="40"/>
      <c r="H336" s="31"/>
      <c r="I336" s="40"/>
      <c r="J336" s="31"/>
      <c r="K336" s="40"/>
      <c r="L336" s="31"/>
      <c r="M336" s="40"/>
      <c r="N336" s="31"/>
      <c r="O336" s="39"/>
      <c r="P336" s="31"/>
      <c r="Q336" s="58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</row>
    <row r="337" spans="2:34" ht="17.850000000000001" customHeight="1" outlineLevel="1" x14ac:dyDescent="0.25">
      <c r="B337" s="39"/>
      <c r="C337" s="31"/>
      <c r="D337" s="31"/>
      <c r="E337" s="31"/>
      <c r="F337" s="31"/>
      <c r="G337" s="40"/>
      <c r="H337" s="31"/>
      <c r="I337" s="40"/>
      <c r="J337" s="31"/>
      <c r="K337" s="40"/>
      <c r="L337" s="31"/>
      <c r="M337" s="40"/>
      <c r="N337" s="31"/>
      <c r="O337" s="39"/>
      <c r="P337" s="31"/>
      <c r="Q337" s="54"/>
      <c r="R337" s="31"/>
      <c r="S337" s="31"/>
      <c r="T337" s="31"/>
      <c r="U337" s="30"/>
      <c r="V337" s="31"/>
      <c r="W337" s="31"/>
      <c r="X337" s="31"/>
      <c r="Y337" s="30"/>
      <c r="Z337" s="31"/>
      <c r="AA337" s="31"/>
      <c r="AB337" s="31"/>
      <c r="AC337" s="31"/>
      <c r="AD337" s="31"/>
      <c r="AE337" s="31"/>
      <c r="AF337" s="31"/>
      <c r="AG337" s="30"/>
      <c r="AH337" s="31"/>
    </row>
    <row r="338" spans="2:34" ht="18" customHeight="1" outlineLevel="1" x14ac:dyDescent="0.25">
      <c r="B338" s="39"/>
      <c r="C338" s="31"/>
      <c r="D338" s="31"/>
      <c r="E338" s="31"/>
      <c r="F338" s="31"/>
      <c r="G338" s="40"/>
      <c r="H338" s="31"/>
      <c r="I338" s="40"/>
      <c r="J338" s="31"/>
      <c r="K338" s="40"/>
      <c r="L338" s="31"/>
      <c r="M338" s="40"/>
      <c r="N338" s="31"/>
      <c r="O338" s="39"/>
      <c r="P338" s="31"/>
      <c r="Q338" s="58"/>
      <c r="R338" s="31"/>
      <c r="S338" s="31"/>
      <c r="T338" s="31"/>
      <c r="U338" s="60"/>
      <c r="V338" s="31"/>
      <c r="W338" s="31"/>
      <c r="X338" s="31"/>
      <c r="Y338" s="40"/>
      <c r="Z338" s="31"/>
      <c r="AA338" s="31"/>
      <c r="AB338" s="31"/>
      <c r="AC338" s="31"/>
      <c r="AD338" s="31"/>
      <c r="AE338" s="31"/>
      <c r="AF338" s="31"/>
      <c r="AG338" s="59"/>
      <c r="AH338" s="31"/>
    </row>
    <row r="339" spans="2:34" ht="17.850000000000001" customHeight="1" outlineLevel="1" x14ac:dyDescent="0.25">
      <c r="B339" s="39"/>
      <c r="C339" s="31"/>
      <c r="D339" s="31"/>
      <c r="E339" s="31"/>
      <c r="F339" s="31"/>
      <c r="G339" s="40"/>
      <c r="H339" s="31"/>
      <c r="I339" s="40"/>
      <c r="J339" s="31"/>
      <c r="K339" s="40"/>
      <c r="L339" s="31"/>
      <c r="M339" s="40"/>
      <c r="N339" s="31"/>
      <c r="O339" s="39"/>
      <c r="P339" s="31"/>
      <c r="Q339" s="58"/>
      <c r="R339" s="31"/>
      <c r="S339" s="31"/>
      <c r="T339" s="31"/>
      <c r="U339" s="41"/>
      <c r="V339" s="31"/>
      <c r="W339" s="31"/>
      <c r="X339" s="31"/>
      <c r="Y339" s="40"/>
      <c r="Z339" s="31"/>
      <c r="AA339" s="31"/>
      <c r="AB339" s="31"/>
      <c r="AC339" s="31"/>
      <c r="AD339" s="31"/>
      <c r="AE339" s="31"/>
      <c r="AF339" s="31"/>
      <c r="AG339" s="59"/>
      <c r="AH339" s="31"/>
    </row>
    <row r="340" spans="2:34" ht="18" customHeight="1" outlineLevel="1" x14ac:dyDescent="0.25">
      <c r="B340" s="39"/>
      <c r="C340" s="31"/>
      <c r="D340" s="31"/>
      <c r="E340" s="31"/>
      <c r="F340" s="31"/>
      <c r="G340" s="40"/>
      <c r="H340" s="31"/>
      <c r="I340" s="40"/>
      <c r="J340" s="31"/>
      <c r="K340" s="40"/>
      <c r="L340" s="31"/>
      <c r="M340" s="40"/>
      <c r="N340" s="31"/>
      <c r="O340" s="39"/>
      <c r="P340" s="31"/>
      <c r="Q340" s="58"/>
      <c r="R340" s="31"/>
      <c r="S340" s="31"/>
      <c r="T340" s="31"/>
      <c r="U340" s="41"/>
      <c r="V340" s="31"/>
      <c r="W340" s="31"/>
      <c r="X340" s="31"/>
      <c r="Y340" s="40"/>
      <c r="Z340" s="31"/>
      <c r="AA340" s="31"/>
      <c r="AB340" s="31"/>
      <c r="AC340" s="31"/>
      <c r="AD340" s="31"/>
      <c r="AE340" s="31"/>
      <c r="AF340" s="31"/>
      <c r="AG340" s="59"/>
      <c r="AH340" s="31"/>
    </row>
    <row r="341" spans="2:34" ht="18" customHeight="1" outlineLevel="1" x14ac:dyDescent="0.25">
      <c r="B341" s="39"/>
      <c r="C341" s="31"/>
      <c r="D341" s="31"/>
      <c r="E341" s="31"/>
      <c r="F341" s="31"/>
      <c r="G341" s="40"/>
      <c r="H341" s="31"/>
      <c r="I341" s="40"/>
      <c r="J341" s="31"/>
      <c r="K341" s="40"/>
      <c r="L341" s="31"/>
      <c r="M341" s="40"/>
      <c r="N341" s="31"/>
      <c r="O341" s="39"/>
      <c r="P341" s="31"/>
      <c r="Q341" s="58"/>
      <c r="R341" s="31"/>
      <c r="S341" s="31"/>
      <c r="T341" s="31"/>
      <c r="U341" s="41"/>
      <c r="V341" s="31"/>
      <c r="W341" s="31"/>
      <c r="X341" s="31"/>
      <c r="Y341" s="40"/>
      <c r="Z341" s="31"/>
      <c r="AA341" s="31"/>
      <c r="AB341" s="31"/>
      <c r="AC341" s="31"/>
      <c r="AD341" s="31"/>
      <c r="AE341" s="31"/>
      <c r="AF341" s="31"/>
      <c r="AG341" s="59"/>
      <c r="AH341" s="31"/>
    </row>
    <row r="342" spans="2:34" ht="18" customHeight="1" outlineLevel="1" x14ac:dyDescent="0.25">
      <c r="B342" s="39"/>
      <c r="C342" s="31"/>
      <c r="D342" s="31"/>
      <c r="E342" s="31"/>
      <c r="F342" s="31"/>
      <c r="G342" s="40"/>
      <c r="H342" s="31"/>
      <c r="I342" s="40"/>
      <c r="J342" s="31"/>
      <c r="K342" s="40"/>
      <c r="L342" s="31"/>
      <c r="M342" s="40"/>
      <c r="N342" s="31"/>
      <c r="O342" s="39"/>
      <c r="P342" s="31"/>
      <c r="Q342" s="58"/>
      <c r="R342" s="31"/>
      <c r="S342" s="31"/>
      <c r="T342" s="31"/>
      <c r="U342" s="41"/>
      <c r="V342" s="31"/>
      <c r="W342" s="31"/>
      <c r="X342" s="31"/>
      <c r="Y342" s="40"/>
      <c r="Z342" s="31"/>
      <c r="AA342" s="31"/>
      <c r="AB342" s="31"/>
      <c r="AC342" s="31"/>
      <c r="AD342" s="31"/>
      <c r="AE342" s="31"/>
      <c r="AF342" s="31"/>
      <c r="AG342" s="59"/>
      <c r="AH342" s="31"/>
    </row>
    <row r="343" spans="2:34" ht="18" customHeight="1" outlineLevel="1" x14ac:dyDescent="0.25">
      <c r="B343" s="39"/>
      <c r="C343" s="31"/>
      <c r="D343" s="31"/>
      <c r="E343" s="31"/>
      <c r="F343" s="31"/>
      <c r="G343" s="40"/>
      <c r="H343" s="31"/>
      <c r="I343" s="40"/>
      <c r="J343" s="31"/>
      <c r="K343" s="40"/>
      <c r="L343" s="31"/>
      <c r="M343" s="40"/>
      <c r="N343" s="31"/>
      <c r="O343" s="39"/>
      <c r="P343" s="31"/>
      <c r="Q343" s="58"/>
      <c r="R343" s="31"/>
      <c r="S343" s="31"/>
      <c r="T343" s="31"/>
      <c r="U343" s="41"/>
      <c r="V343" s="31"/>
      <c r="W343" s="31"/>
      <c r="X343" s="31"/>
      <c r="Y343" s="40"/>
      <c r="Z343" s="31"/>
      <c r="AA343" s="31"/>
      <c r="AB343" s="31"/>
      <c r="AC343" s="31"/>
      <c r="AD343" s="31"/>
      <c r="AE343" s="31"/>
      <c r="AF343" s="31"/>
      <c r="AG343" s="59"/>
      <c r="AH343" s="31"/>
    </row>
    <row r="344" spans="2:34" ht="17.850000000000001" customHeight="1" outlineLevel="1" x14ac:dyDescent="0.25">
      <c r="B344" s="39"/>
      <c r="C344" s="31"/>
      <c r="D344" s="31"/>
      <c r="E344" s="31"/>
      <c r="F344" s="31"/>
      <c r="G344" s="40"/>
      <c r="H344" s="31"/>
      <c r="I344" s="40"/>
      <c r="J344" s="31"/>
      <c r="K344" s="40"/>
      <c r="L344" s="31"/>
      <c r="M344" s="40"/>
      <c r="N344" s="31"/>
      <c r="O344" s="39"/>
      <c r="P344" s="31"/>
      <c r="Q344" s="58"/>
      <c r="R344" s="31"/>
      <c r="S344" s="31"/>
      <c r="T344" s="31"/>
      <c r="U344" s="39"/>
      <c r="V344" s="31"/>
      <c r="W344" s="31"/>
      <c r="X344" s="31"/>
      <c r="Y344" s="39"/>
      <c r="Z344" s="31"/>
      <c r="AA344" s="31"/>
      <c r="AB344" s="31"/>
      <c r="AC344" s="31"/>
      <c r="AD344" s="31"/>
      <c r="AE344" s="31"/>
      <c r="AF344" s="31"/>
      <c r="AG344" s="39"/>
      <c r="AH344" s="31"/>
    </row>
    <row r="345" spans="2:34" ht="18" customHeight="1" outlineLevel="1" x14ac:dyDescent="0.25">
      <c r="B345" s="39"/>
      <c r="C345" s="31"/>
      <c r="D345" s="31"/>
      <c r="E345" s="31"/>
      <c r="F345" s="31"/>
      <c r="G345" s="40"/>
      <c r="H345" s="31"/>
      <c r="I345" s="40"/>
      <c r="J345" s="31"/>
      <c r="K345" s="39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</row>
    <row r="346" spans="2:34" ht="18" customHeight="1" x14ac:dyDescent="0.25">
      <c r="B346" s="35"/>
      <c r="C346" s="31"/>
      <c r="D346" s="31"/>
      <c r="E346" s="31"/>
      <c r="F346" s="31"/>
      <c r="G346" s="30"/>
      <c r="H346" s="31"/>
      <c r="I346" s="31"/>
      <c r="J346" s="31"/>
      <c r="K346" s="36"/>
      <c r="L346" s="31"/>
      <c r="M346" s="30"/>
      <c r="N346" s="31"/>
      <c r="O346" s="31"/>
      <c r="P346" s="31"/>
      <c r="Q346" s="31"/>
      <c r="R346" s="31"/>
      <c r="S346" s="36"/>
      <c r="T346" s="31"/>
      <c r="U346" s="31"/>
      <c r="V346" s="31"/>
      <c r="W346" s="31"/>
      <c r="X346" s="31"/>
      <c r="Y346" s="31"/>
      <c r="Z346" s="31"/>
      <c r="AA346" s="31"/>
      <c r="AB346" s="31"/>
      <c r="AC346" s="61"/>
      <c r="AD346" s="31"/>
      <c r="AE346" s="31"/>
      <c r="AF346" s="31"/>
      <c r="AG346" s="31"/>
      <c r="AH346" s="31"/>
    </row>
    <row r="347" spans="2:34" ht="18" customHeight="1" x14ac:dyDescent="0.25">
      <c r="B347" s="35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</row>
    <row r="348" spans="2:34" ht="18" customHeight="1" x14ac:dyDescent="0.25">
      <c r="B348" s="35"/>
      <c r="C348" s="31"/>
      <c r="D348" s="31"/>
      <c r="E348" s="31"/>
      <c r="F348" s="31"/>
      <c r="G348" s="30"/>
      <c r="H348" s="31"/>
      <c r="I348" s="30"/>
      <c r="J348" s="31"/>
      <c r="K348" s="30"/>
      <c r="L348" s="31"/>
      <c r="M348" s="30"/>
      <c r="N348" s="31"/>
      <c r="O348" s="30"/>
      <c r="P348" s="31"/>
      <c r="Q348" s="30"/>
      <c r="R348" s="31"/>
      <c r="S348" s="30"/>
      <c r="T348" s="31"/>
      <c r="U348" s="31"/>
      <c r="V348" s="31"/>
      <c r="W348" s="46"/>
      <c r="X348" s="31"/>
      <c r="Y348" s="62"/>
      <c r="Z348" s="31"/>
      <c r="AA348" s="31"/>
      <c r="AB348" s="31"/>
      <c r="AC348" s="31"/>
      <c r="AD348" s="31"/>
      <c r="AE348" s="62"/>
      <c r="AF348" s="31"/>
      <c r="AG348" s="31"/>
      <c r="AH348" s="31"/>
    </row>
    <row r="349" spans="2:34" ht="18" customHeight="1" x14ac:dyDescent="0.25">
      <c r="B349" s="39"/>
      <c r="C349" s="31"/>
      <c r="D349" s="31"/>
      <c r="E349" s="31"/>
      <c r="F349" s="31"/>
      <c r="G349" s="42"/>
      <c r="H349" s="31"/>
      <c r="I349" s="42"/>
      <c r="J349" s="31"/>
      <c r="K349" s="39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8"/>
      <c r="Z349" s="31"/>
      <c r="AA349" s="31"/>
      <c r="AB349" s="31"/>
      <c r="AC349" s="31"/>
      <c r="AD349" s="31"/>
      <c r="AE349" s="38"/>
      <c r="AF349" s="31"/>
      <c r="AG349" s="31"/>
      <c r="AH349" s="31"/>
    </row>
    <row r="350" spans="2:34" ht="18" customHeight="1" x14ac:dyDescent="0.25">
      <c r="B350" s="39"/>
      <c r="C350" s="31"/>
      <c r="D350" s="31"/>
      <c r="E350" s="31"/>
      <c r="F350" s="31"/>
      <c r="G350" s="40"/>
      <c r="H350" s="31"/>
      <c r="I350" s="40"/>
      <c r="J350" s="31"/>
      <c r="K350" s="40"/>
      <c r="L350" s="31"/>
      <c r="M350" s="40"/>
      <c r="N350" s="31"/>
      <c r="O350" s="39"/>
      <c r="P350" s="31"/>
      <c r="Q350" s="41"/>
      <c r="R350" s="31"/>
      <c r="S350" s="41"/>
      <c r="T350" s="31"/>
      <c r="U350" s="31"/>
      <c r="V350" s="31"/>
      <c r="W350" s="39"/>
      <c r="X350" s="31"/>
      <c r="Y350" s="38"/>
      <c r="Z350" s="31"/>
      <c r="AA350" s="31"/>
      <c r="AB350" s="31"/>
      <c r="AC350" s="31"/>
      <c r="AD350" s="31"/>
      <c r="AE350" s="38"/>
      <c r="AF350" s="31"/>
      <c r="AG350" s="31"/>
      <c r="AH350" s="31"/>
    </row>
    <row r="351" spans="2:34" ht="18" customHeight="1" thickBot="1" x14ac:dyDescent="0.3">
      <c r="B351" s="39"/>
      <c r="C351" s="31"/>
      <c r="D351" s="31"/>
      <c r="E351" s="31"/>
      <c r="F351" s="31"/>
      <c r="G351" s="40"/>
      <c r="H351" s="31"/>
      <c r="I351" s="40"/>
      <c r="J351" s="31"/>
      <c r="K351" s="39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8"/>
      <c r="Z351" s="31"/>
      <c r="AA351" s="31"/>
      <c r="AB351" s="31"/>
      <c r="AC351" s="31"/>
      <c r="AD351" s="31"/>
      <c r="AE351" s="38"/>
      <c r="AF351" s="31"/>
      <c r="AG351" s="31"/>
      <c r="AH351" s="31"/>
    </row>
    <row r="352" spans="2:34" ht="18" customHeight="1" x14ac:dyDescent="0.25">
      <c r="B352" s="52"/>
      <c r="C352" s="48"/>
      <c r="D352" s="48"/>
      <c r="E352" s="48"/>
      <c r="F352" s="48"/>
      <c r="G352" s="53"/>
      <c r="H352" s="48"/>
      <c r="I352" s="53"/>
      <c r="J352" s="48"/>
      <c r="K352" s="53"/>
      <c r="L352" s="48"/>
      <c r="M352" s="53"/>
      <c r="N352" s="48"/>
      <c r="O352" s="52"/>
      <c r="P352" s="48"/>
      <c r="Q352" s="47"/>
      <c r="R352" s="48"/>
      <c r="S352" s="47"/>
      <c r="T352" s="48"/>
      <c r="U352" s="48"/>
      <c r="V352" s="48"/>
      <c r="W352" s="49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2:34" ht="22.5" customHeight="1" thickBot="1" x14ac:dyDescent="0.3">
      <c r="B353" s="50"/>
      <c r="C353" s="44"/>
      <c r="D353" s="44"/>
      <c r="E353" s="44"/>
      <c r="F353" s="44"/>
      <c r="G353" s="51"/>
      <c r="H353" s="44"/>
      <c r="I353" s="51"/>
      <c r="J353" s="44"/>
      <c r="K353" s="51"/>
      <c r="L353" s="44"/>
      <c r="M353" s="51"/>
      <c r="N353" s="44"/>
      <c r="O353" s="50"/>
      <c r="P353" s="44"/>
      <c r="Q353" s="43"/>
      <c r="R353" s="44"/>
      <c r="S353" s="43"/>
      <c r="T353" s="44"/>
      <c r="U353" s="44"/>
      <c r="V353" s="44"/>
      <c r="W353" s="45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</row>
    <row r="354" spans="2:34" ht="18" customHeight="1" outlineLevel="1" x14ac:dyDescent="0.25">
      <c r="B354" s="30"/>
      <c r="C354" s="31"/>
      <c r="D354" s="31"/>
      <c r="E354" s="31"/>
      <c r="F354" s="31"/>
      <c r="G354" s="30"/>
      <c r="H354" s="31"/>
      <c r="I354" s="30"/>
      <c r="J354" s="31"/>
      <c r="K354" s="30"/>
      <c r="L354" s="31"/>
      <c r="M354" s="31"/>
      <c r="N354" s="31"/>
      <c r="O354" s="46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</row>
    <row r="355" spans="2:34" ht="18" customHeight="1" outlineLevel="1" thickBot="1" x14ac:dyDescent="0.3">
      <c r="B355" s="43"/>
      <c r="C355" s="44"/>
      <c r="D355" s="44"/>
      <c r="E355" s="44"/>
      <c r="F355" s="44"/>
      <c r="G355" s="43"/>
      <c r="H355" s="44"/>
      <c r="I355" s="55"/>
      <c r="J355" s="44"/>
      <c r="K355" s="51"/>
      <c r="L355" s="44"/>
      <c r="M355" s="44"/>
      <c r="N355" s="44"/>
      <c r="O355" s="56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</row>
    <row r="356" spans="2:34" ht="18" customHeight="1" outlineLevel="1" x14ac:dyDescent="0.25">
      <c r="B356" s="57"/>
      <c r="C356" s="31"/>
      <c r="D356" s="31"/>
      <c r="E356" s="31"/>
      <c r="F356" s="31"/>
      <c r="G356" s="30"/>
      <c r="H356" s="31"/>
      <c r="I356" s="30"/>
      <c r="J356" s="31"/>
      <c r="K356" s="30"/>
      <c r="L356" s="31"/>
      <c r="M356" s="30"/>
      <c r="N356" s="31"/>
      <c r="O356" s="46"/>
      <c r="P356" s="31"/>
      <c r="Q356" s="54"/>
      <c r="R356" s="31"/>
      <c r="S356" s="31"/>
      <c r="T356" s="31"/>
      <c r="U356" s="30"/>
      <c r="V356" s="31"/>
      <c r="W356" s="31"/>
      <c r="X356" s="31"/>
      <c r="Y356" s="30"/>
      <c r="Z356" s="31"/>
      <c r="AA356" s="31"/>
      <c r="AB356" s="31"/>
      <c r="AC356" s="31"/>
      <c r="AD356" s="31"/>
      <c r="AE356" s="31"/>
      <c r="AF356" s="31"/>
      <c r="AG356" s="30"/>
      <c r="AH356" s="31"/>
    </row>
    <row r="357" spans="2:34" ht="17.850000000000001" customHeight="1" outlineLevel="1" x14ac:dyDescent="0.25">
      <c r="B357" s="39"/>
      <c r="C357" s="31"/>
      <c r="D357" s="31"/>
      <c r="E357" s="31"/>
      <c r="F357" s="31"/>
      <c r="G357" s="40"/>
      <c r="H357" s="31"/>
      <c r="I357" s="40"/>
      <c r="J357" s="31"/>
      <c r="K357" s="40"/>
      <c r="L357" s="31"/>
      <c r="M357" s="40"/>
      <c r="N357" s="31"/>
      <c r="O357" s="46"/>
      <c r="P357" s="31"/>
      <c r="Q357" s="58"/>
      <c r="R357" s="31"/>
      <c r="S357" s="31"/>
      <c r="T357" s="31"/>
      <c r="U357" s="41"/>
      <c r="V357" s="31"/>
      <c r="W357" s="31"/>
      <c r="X357" s="31"/>
      <c r="Y357" s="40"/>
      <c r="Z357" s="31"/>
      <c r="AA357" s="31"/>
      <c r="AB357" s="31"/>
      <c r="AC357" s="31"/>
      <c r="AD357" s="31"/>
      <c r="AE357" s="31"/>
      <c r="AF357" s="31"/>
      <c r="AG357" s="59"/>
      <c r="AH357" s="31"/>
    </row>
    <row r="358" spans="2:34" ht="18" customHeight="1" outlineLevel="1" x14ac:dyDescent="0.25">
      <c r="B358" s="39"/>
      <c r="C358" s="31"/>
      <c r="D358" s="31"/>
      <c r="E358" s="31"/>
      <c r="F358" s="31"/>
      <c r="G358" s="40"/>
      <c r="H358" s="31"/>
      <c r="I358" s="40"/>
      <c r="J358" s="31"/>
      <c r="K358" s="40"/>
      <c r="L358" s="31"/>
      <c r="M358" s="40"/>
      <c r="N358" s="31"/>
      <c r="O358" s="39"/>
      <c r="P358" s="31"/>
      <c r="Q358" s="58"/>
      <c r="R358" s="31"/>
      <c r="S358" s="31"/>
      <c r="T358" s="31"/>
      <c r="U358" s="41"/>
      <c r="V358" s="31"/>
      <c r="W358" s="31"/>
      <c r="X358" s="31"/>
      <c r="Y358" s="40"/>
      <c r="Z358" s="31"/>
      <c r="AA358" s="31"/>
      <c r="AB358" s="31"/>
      <c r="AC358" s="31"/>
      <c r="AD358" s="31"/>
      <c r="AE358" s="31"/>
      <c r="AF358" s="31"/>
      <c r="AG358" s="59"/>
      <c r="AH358" s="31"/>
    </row>
    <row r="359" spans="2:34" ht="18" customHeight="1" outlineLevel="1" x14ac:dyDescent="0.25">
      <c r="B359" s="39"/>
      <c r="C359" s="31"/>
      <c r="D359" s="31"/>
      <c r="E359" s="31"/>
      <c r="F359" s="31"/>
      <c r="G359" s="40"/>
      <c r="H359" s="31"/>
      <c r="I359" s="40"/>
      <c r="J359" s="31"/>
      <c r="K359" s="39"/>
      <c r="L359" s="31"/>
      <c r="M359" s="31"/>
      <c r="N359" s="31"/>
      <c r="O359" s="39"/>
      <c r="P359" s="31"/>
      <c r="Q359" s="58"/>
      <c r="R359" s="31"/>
      <c r="S359" s="31"/>
      <c r="T359" s="31"/>
      <c r="U359" s="41"/>
      <c r="V359" s="31"/>
      <c r="W359" s="31"/>
      <c r="X359" s="31"/>
      <c r="Y359" s="40"/>
      <c r="Z359" s="31"/>
      <c r="AA359" s="31"/>
      <c r="AB359" s="31"/>
      <c r="AC359" s="31"/>
      <c r="AD359" s="31"/>
      <c r="AE359" s="31"/>
      <c r="AF359" s="31"/>
      <c r="AG359" s="59"/>
      <c r="AH359" s="31"/>
    </row>
    <row r="360" spans="2:34" ht="18" customHeight="1" outlineLevel="1" x14ac:dyDescent="0.25">
      <c r="B360" s="39"/>
      <c r="C360" s="31"/>
      <c r="D360" s="31"/>
      <c r="E360" s="31"/>
      <c r="F360" s="31"/>
      <c r="G360" s="40"/>
      <c r="H360" s="31"/>
      <c r="I360" s="40"/>
      <c r="J360" s="31"/>
      <c r="K360" s="39"/>
      <c r="L360" s="31"/>
      <c r="M360" s="31"/>
      <c r="N360" s="31"/>
      <c r="O360" s="39"/>
      <c r="P360" s="31"/>
      <c r="Q360" s="58"/>
      <c r="R360" s="31"/>
      <c r="S360" s="31"/>
      <c r="T360" s="31"/>
      <c r="U360" s="41"/>
      <c r="V360" s="31"/>
      <c r="W360" s="31"/>
      <c r="X360" s="31"/>
      <c r="Y360" s="40"/>
      <c r="Z360" s="31"/>
      <c r="AA360" s="31"/>
      <c r="AB360" s="31"/>
      <c r="AC360" s="31"/>
      <c r="AD360" s="31"/>
      <c r="AE360" s="31"/>
      <c r="AF360" s="31"/>
      <c r="AG360" s="59"/>
      <c r="AH360" s="31"/>
    </row>
    <row r="361" spans="2:34" ht="17.850000000000001" customHeight="1" outlineLevel="1" x14ac:dyDescent="0.25">
      <c r="B361" s="39"/>
      <c r="C361" s="31"/>
      <c r="D361" s="31"/>
      <c r="E361" s="31"/>
      <c r="F361" s="31"/>
      <c r="G361" s="40"/>
      <c r="H361" s="31"/>
      <c r="I361" s="40"/>
      <c r="J361" s="31"/>
      <c r="K361" s="40"/>
      <c r="L361" s="31"/>
      <c r="M361" s="40"/>
      <c r="N361" s="31"/>
      <c r="O361" s="39"/>
      <c r="P361" s="31"/>
      <c r="Q361" s="58"/>
      <c r="R361" s="31"/>
      <c r="S361" s="31"/>
      <c r="T361" s="31"/>
      <c r="U361" s="41"/>
      <c r="V361" s="31"/>
      <c r="W361" s="31"/>
      <c r="X361" s="31"/>
      <c r="Y361" s="40"/>
      <c r="Z361" s="31"/>
      <c r="AA361" s="31"/>
      <c r="AB361" s="31"/>
      <c r="AC361" s="31"/>
      <c r="AD361" s="31"/>
      <c r="AE361" s="31"/>
      <c r="AF361" s="31"/>
      <c r="AG361" s="59"/>
      <c r="AH361" s="31"/>
    </row>
    <row r="362" spans="2:34" ht="18" customHeight="1" outlineLevel="1" x14ac:dyDescent="0.25">
      <c r="B362" s="39"/>
      <c r="C362" s="31"/>
      <c r="D362" s="31"/>
      <c r="E362" s="31"/>
      <c r="F362" s="31"/>
      <c r="G362" s="40"/>
      <c r="H362" s="31"/>
      <c r="I362" s="40"/>
      <c r="J362" s="31"/>
      <c r="K362" s="40"/>
      <c r="L362" s="31"/>
      <c r="M362" s="40"/>
      <c r="N362" s="31"/>
      <c r="O362" s="39"/>
      <c r="P362" s="31"/>
      <c r="Q362" s="58"/>
      <c r="R362" s="31"/>
      <c r="S362" s="31"/>
      <c r="T362" s="31"/>
      <c r="U362" s="41"/>
      <c r="V362" s="31"/>
      <c r="W362" s="31"/>
      <c r="X362" s="31"/>
      <c r="Y362" s="40"/>
      <c r="Z362" s="31"/>
      <c r="AA362" s="31"/>
      <c r="AB362" s="31"/>
      <c r="AC362" s="31"/>
      <c r="AD362" s="31"/>
      <c r="AE362" s="31"/>
      <c r="AF362" s="31"/>
      <c r="AG362" s="59"/>
      <c r="AH362" s="31"/>
    </row>
    <row r="363" spans="2:34" ht="18" customHeight="1" outlineLevel="1" x14ac:dyDescent="0.25">
      <c r="B363" s="39"/>
      <c r="C363" s="31"/>
      <c r="D363" s="31"/>
      <c r="E363" s="31"/>
      <c r="F363" s="31"/>
      <c r="G363" s="40"/>
      <c r="H363" s="31"/>
      <c r="I363" s="40"/>
      <c r="J363" s="31"/>
      <c r="K363" s="40"/>
      <c r="L363" s="31"/>
      <c r="M363" s="40"/>
      <c r="N363" s="31"/>
      <c r="O363" s="39"/>
      <c r="P363" s="31"/>
      <c r="Q363" s="58"/>
      <c r="R363" s="31"/>
      <c r="S363" s="31"/>
      <c r="T363" s="31"/>
      <c r="U363" s="41"/>
      <c r="V363" s="31"/>
      <c r="W363" s="31"/>
      <c r="X363" s="31"/>
      <c r="Y363" s="40"/>
      <c r="Z363" s="31"/>
      <c r="AA363" s="31"/>
      <c r="AB363" s="31"/>
      <c r="AC363" s="31"/>
      <c r="AD363" s="31"/>
      <c r="AE363" s="31"/>
      <c r="AF363" s="31"/>
      <c r="AG363" s="59"/>
      <c r="AH363" s="31"/>
    </row>
    <row r="364" spans="2:34" ht="18" customHeight="1" outlineLevel="1" x14ac:dyDescent="0.25">
      <c r="B364" s="39"/>
      <c r="C364" s="31"/>
      <c r="D364" s="31"/>
      <c r="E364" s="31"/>
      <c r="F364" s="31"/>
      <c r="G364" s="40"/>
      <c r="H364" s="31"/>
      <c r="I364" s="40"/>
      <c r="J364" s="31"/>
      <c r="K364" s="40"/>
      <c r="L364" s="31"/>
      <c r="M364" s="40"/>
      <c r="N364" s="31"/>
      <c r="O364" s="39"/>
      <c r="P364" s="31"/>
      <c r="Q364" s="58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</row>
    <row r="365" spans="2:34" ht="17.850000000000001" customHeight="1" outlineLevel="1" x14ac:dyDescent="0.25">
      <c r="B365" s="39"/>
      <c r="C365" s="31"/>
      <c r="D365" s="31"/>
      <c r="E365" s="31"/>
      <c r="F365" s="31"/>
      <c r="G365" s="40"/>
      <c r="H365" s="31"/>
      <c r="I365" s="40"/>
      <c r="J365" s="31"/>
      <c r="K365" s="40"/>
      <c r="L365" s="31"/>
      <c r="M365" s="40"/>
      <c r="N365" s="31"/>
      <c r="O365" s="39"/>
      <c r="P365" s="31"/>
      <c r="Q365" s="54"/>
      <c r="R365" s="31"/>
      <c r="S365" s="31"/>
      <c r="T365" s="31"/>
      <c r="U365" s="30"/>
      <c r="V365" s="31"/>
      <c r="W365" s="31"/>
      <c r="X365" s="31"/>
      <c r="Y365" s="30"/>
      <c r="Z365" s="31"/>
      <c r="AA365" s="31"/>
      <c r="AB365" s="31"/>
      <c r="AC365" s="31"/>
      <c r="AD365" s="31"/>
      <c r="AE365" s="31"/>
      <c r="AF365" s="31"/>
      <c r="AG365" s="30"/>
      <c r="AH365" s="31"/>
    </row>
    <row r="366" spans="2:34" ht="18" customHeight="1" outlineLevel="1" x14ac:dyDescent="0.25">
      <c r="B366" s="39"/>
      <c r="C366" s="31"/>
      <c r="D366" s="31"/>
      <c r="E366" s="31"/>
      <c r="F366" s="31"/>
      <c r="G366" s="40"/>
      <c r="H366" s="31"/>
      <c r="I366" s="40"/>
      <c r="J366" s="31"/>
      <c r="K366" s="40"/>
      <c r="L366" s="31"/>
      <c r="M366" s="40"/>
      <c r="N366" s="31"/>
      <c r="O366" s="39"/>
      <c r="P366" s="31"/>
      <c r="Q366" s="58"/>
      <c r="R366" s="31"/>
      <c r="S366" s="31"/>
      <c r="T366" s="31"/>
      <c r="U366" s="60"/>
      <c r="V366" s="31"/>
      <c r="W366" s="31"/>
      <c r="X366" s="31"/>
      <c r="Y366" s="40"/>
      <c r="Z366" s="31"/>
      <c r="AA366" s="31"/>
      <c r="AB366" s="31"/>
      <c r="AC366" s="31"/>
      <c r="AD366" s="31"/>
      <c r="AE366" s="31"/>
      <c r="AF366" s="31"/>
      <c r="AG366" s="59"/>
      <c r="AH366" s="31"/>
    </row>
    <row r="367" spans="2:34" ht="17.850000000000001" customHeight="1" outlineLevel="1" x14ac:dyDescent="0.25">
      <c r="B367" s="39"/>
      <c r="C367" s="31"/>
      <c r="D367" s="31"/>
      <c r="E367" s="31"/>
      <c r="F367" s="31"/>
      <c r="G367" s="40"/>
      <c r="H367" s="31"/>
      <c r="I367" s="40"/>
      <c r="J367" s="31"/>
      <c r="K367" s="40"/>
      <c r="L367" s="31"/>
      <c r="M367" s="40"/>
      <c r="N367" s="31"/>
      <c r="O367" s="39"/>
      <c r="P367" s="31"/>
      <c r="Q367" s="58"/>
      <c r="R367" s="31"/>
      <c r="S367" s="31"/>
      <c r="T367" s="31"/>
      <c r="U367" s="41"/>
      <c r="V367" s="31"/>
      <c r="W367" s="31"/>
      <c r="X367" s="31"/>
      <c r="Y367" s="40"/>
      <c r="Z367" s="31"/>
      <c r="AA367" s="31"/>
      <c r="AB367" s="31"/>
      <c r="AC367" s="31"/>
      <c r="AD367" s="31"/>
      <c r="AE367" s="31"/>
      <c r="AF367" s="31"/>
      <c r="AG367" s="59"/>
      <c r="AH367" s="31"/>
    </row>
    <row r="368" spans="2:34" ht="18" customHeight="1" outlineLevel="1" x14ac:dyDescent="0.25">
      <c r="B368" s="39"/>
      <c r="C368" s="31"/>
      <c r="D368" s="31"/>
      <c r="E368" s="31"/>
      <c r="F368" s="31"/>
      <c r="G368" s="40"/>
      <c r="H368" s="31"/>
      <c r="I368" s="40"/>
      <c r="J368" s="31"/>
      <c r="K368" s="40"/>
      <c r="L368" s="31"/>
      <c r="M368" s="40"/>
      <c r="N368" s="31"/>
      <c r="O368" s="39"/>
      <c r="P368" s="31"/>
      <c r="Q368" s="58"/>
      <c r="R368" s="31"/>
      <c r="S368" s="31"/>
      <c r="T368" s="31"/>
      <c r="U368" s="41"/>
      <c r="V368" s="31"/>
      <c r="W368" s="31"/>
      <c r="X368" s="31"/>
      <c r="Y368" s="40"/>
      <c r="Z368" s="31"/>
      <c r="AA368" s="31"/>
      <c r="AB368" s="31"/>
      <c r="AC368" s="31"/>
      <c r="AD368" s="31"/>
      <c r="AE368" s="31"/>
      <c r="AF368" s="31"/>
      <c r="AG368" s="59"/>
      <c r="AH368" s="31"/>
    </row>
    <row r="369" spans="2:34" ht="18" customHeight="1" outlineLevel="1" x14ac:dyDescent="0.25">
      <c r="B369" s="39"/>
      <c r="C369" s="31"/>
      <c r="D369" s="31"/>
      <c r="E369" s="31"/>
      <c r="F369" s="31"/>
      <c r="G369" s="40"/>
      <c r="H369" s="31"/>
      <c r="I369" s="40"/>
      <c r="J369" s="31"/>
      <c r="K369" s="40"/>
      <c r="L369" s="31"/>
      <c r="M369" s="40"/>
      <c r="N369" s="31"/>
      <c r="O369" s="39"/>
      <c r="P369" s="31"/>
      <c r="Q369" s="58"/>
      <c r="R369" s="31"/>
      <c r="S369" s="31"/>
      <c r="T369" s="31"/>
      <c r="U369" s="41"/>
      <c r="V369" s="31"/>
      <c r="W369" s="31"/>
      <c r="X369" s="31"/>
      <c r="Y369" s="40"/>
      <c r="Z369" s="31"/>
      <c r="AA369" s="31"/>
      <c r="AB369" s="31"/>
      <c r="AC369" s="31"/>
      <c r="AD369" s="31"/>
      <c r="AE369" s="31"/>
      <c r="AF369" s="31"/>
      <c r="AG369" s="59"/>
      <c r="AH369" s="31"/>
    </row>
    <row r="370" spans="2:34" ht="18" customHeight="1" outlineLevel="1" x14ac:dyDescent="0.25">
      <c r="B370" s="39"/>
      <c r="C370" s="31"/>
      <c r="D370" s="31"/>
      <c r="E370" s="31"/>
      <c r="F370" s="31"/>
      <c r="G370" s="40"/>
      <c r="H370" s="31"/>
      <c r="I370" s="40"/>
      <c r="J370" s="31"/>
      <c r="K370" s="40"/>
      <c r="L370" s="31"/>
      <c r="M370" s="40"/>
      <c r="N370" s="31"/>
      <c r="O370" s="39"/>
      <c r="P370" s="31"/>
      <c r="Q370" s="58"/>
      <c r="R370" s="31"/>
      <c r="S370" s="31"/>
      <c r="T370" s="31"/>
      <c r="U370" s="41"/>
      <c r="V370" s="31"/>
      <c r="W370" s="31"/>
      <c r="X370" s="31"/>
      <c r="Y370" s="40"/>
      <c r="Z370" s="31"/>
      <c r="AA370" s="31"/>
      <c r="AB370" s="31"/>
      <c r="AC370" s="31"/>
      <c r="AD370" s="31"/>
      <c r="AE370" s="31"/>
      <c r="AF370" s="31"/>
      <c r="AG370" s="59"/>
      <c r="AH370" s="31"/>
    </row>
    <row r="371" spans="2:34" ht="18" customHeight="1" outlineLevel="1" x14ac:dyDescent="0.25">
      <c r="B371" s="39"/>
      <c r="C371" s="31"/>
      <c r="D371" s="31"/>
      <c r="E371" s="31"/>
      <c r="F371" s="31"/>
      <c r="G371" s="40"/>
      <c r="H371" s="31"/>
      <c r="I371" s="40"/>
      <c r="J371" s="31"/>
      <c r="K371" s="40"/>
      <c r="L371" s="31"/>
      <c r="M371" s="40"/>
      <c r="N371" s="31"/>
      <c r="O371" s="39"/>
      <c r="P371" s="31"/>
      <c r="Q371" s="58"/>
      <c r="R371" s="31"/>
      <c r="S371" s="31"/>
      <c r="T371" s="31"/>
      <c r="U371" s="41"/>
      <c r="V371" s="31"/>
      <c r="W371" s="31"/>
      <c r="X371" s="31"/>
      <c r="Y371" s="40"/>
      <c r="Z371" s="31"/>
      <c r="AA371" s="31"/>
      <c r="AB371" s="31"/>
      <c r="AC371" s="31"/>
      <c r="AD371" s="31"/>
      <c r="AE371" s="31"/>
      <c r="AF371" s="31"/>
      <c r="AG371" s="59"/>
      <c r="AH371" s="31"/>
    </row>
    <row r="372" spans="2:34" ht="17.850000000000001" customHeight="1" outlineLevel="1" x14ac:dyDescent="0.25">
      <c r="B372" s="39"/>
      <c r="C372" s="31"/>
      <c r="D372" s="31"/>
      <c r="E372" s="31"/>
      <c r="F372" s="31"/>
      <c r="G372" s="40"/>
      <c r="H372" s="31"/>
      <c r="I372" s="40"/>
      <c r="J372" s="31"/>
      <c r="K372" s="40"/>
      <c r="L372" s="31"/>
      <c r="M372" s="40"/>
      <c r="N372" s="31"/>
      <c r="O372" s="39"/>
      <c r="P372" s="31"/>
      <c r="Q372" s="58"/>
      <c r="R372" s="31"/>
      <c r="S372" s="31"/>
      <c r="T372" s="31"/>
      <c r="U372" s="39"/>
      <c r="V372" s="31"/>
      <c r="W372" s="31"/>
      <c r="X372" s="31"/>
      <c r="Y372" s="39"/>
      <c r="Z372" s="31"/>
      <c r="AA372" s="31"/>
      <c r="AB372" s="31"/>
      <c r="AC372" s="31"/>
      <c r="AD372" s="31"/>
      <c r="AE372" s="31"/>
      <c r="AF372" s="31"/>
      <c r="AG372" s="39"/>
      <c r="AH372" s="31"/>
    </row>
    <row r="373" spans="2:34" ht="18" customHeight="1" outlineLevel="1" x14ac:dyDescent="0.25">
      <c r="B373" s="39"/>
      <c r="C373" s="31"/>
      <c r="D373" s="31"/>
      <c r="E373" s="31"/>
      <c r="F373" s="31"/>
      <c r="G373" s="40"/>
      <c r="H373" s="31"/>
      <c r="I373" s="40"/>
      <c r="J373" s="31"/>
      <c r="K373" s="39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</row>
    <row r="374" spans="2:34" ht="18" customHeight="1" x14ac:dyDescent="0.25">
      <c r="B374" s="35"/>
      <c r="C374" s="31"/>
      <c r="D374" s="31"/>
      <c r="E374" s="31"/>
      <c r="F374" s="31"/>
      <c r="G374" s="30"/>
      <c r="H374" s="31"/>
      <c r="I374" s="31"/>
      <c r="J374" s="31"/>
      <c r="K374" s="36"/>
      <c r="L374" s="31"/>
      <c r="M374" s="30"/>
      <c r="N374" s="31"/>
      <c r="O374" s="31"/>
      <c r="P374" s="31"/>
      <c r="Q374" s="31"/>
      <c r="R374" s="31"/>
      <c r="S374" s="36"/>
      <c r="T374" s="31"/>
      <c r="U374" s="31"/>
      <c r="V374" s="31"/>
      <c r="W374" s="31"/>
      <c r="X374" s="31"/>
      <c r="Y374" s="31"/>
      <c r="Z374" s="31"/>
      <c r="AA374" s="31"/>
      <c r="AB374" s="31"/>
      <c r="AC374" s="61"/>
      <c r="AD374" s="31"/>
      <c r="AE374" s="31"/>
      <c r="AF374" s="31"/>
      <c r="AG374" s="31"/>
      <c r="AH374" s="31"/>
    </row>
    <row r="375" spans="2:34" ht="18" customHeight="1" x14ac:dyDescent="0.25">
      <c r="B375" s="35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</row>
    <row r="376" spans="2:34" ht="18" customHeight="1" x14ac:dyDescent="0.25">
      <c r="B376" s="35"/>
      <c r="C376" s="31"/>
      <c r="D376" s="31"/>
      <c r="E376" s="31"/>
      <c r="F376" s="31"/>
      <c r="G376" s="30"/>
      <c r="H376" s="31"/>
      <c r="I376" s="30"/>
      <c r="J376" s="31"/>
      <c r="K376" s="30"/>
      <c r="L376" s="31"/>
      <c r="M376" s="30"/>
      <c r="N376" s="31"/>
      <c r="O376" s="30"/>
      <c r="P376" s="31"/>
      <c r="Q376" s="30"/>
      <c r="R376" s="31"/>
      <c r="S376" s="30"/>
      <c r="T376" s="31"/>
      <c r="U376" s="31"/>
      <c r="V376" s="31"/>
      <c r="W376" s="46"/>
      <c r="X376" s="31"/>
      <c r="Y376" s="62"/>
      <c r="Z376" s="31"/>
      <c r="AA376" s="31"/>
      <c r="AB376" s="31"/>
      <c r="AC376" s="31"/>
      <c r="AD376" s="31"/>
      <c r="AE376" s="62"/>
      <c r="AF376" s="31"/>
      <c r="AG376" s="31"/>
      <c r="AH376" s="31"/>
    </row>
    <row r="377" spans="2:34" ht="18" customHeight="1" x14ac:dyDescent="0.25">
      <c r="B377" s="39"/>
      <c r="C377" s="31"/>
      <c r="D377" s="31"/>
      <c r="E377" s="31"/>
      <c r="F377" s="31"/>
      <c r="G377" s="42"/>
      <c r="H377" s="31"/>
      <c r="I377" s="42"/>
      <c r="J377" s="31"/>
      <c r="K377" s="39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8"/>
      <c r="Z377" s="31"/>
      <c r="AA377" s="31"/>
      <c r="AB377" s="31"/>
      <c r="AC377" s="31"/>
      <c r="AD377" s="31"/>
      <c r="AE377" s="38"/>
      <c r="AF377" s="31"/>
      <c r="AG377" s="31"/>
      <c r="AH377" s="31"/>
    </row>
    <row r="378" spans="2:34" ht="18" customHeight="1" x14ac:dyDescent="0.25">
      <c r="B378" s="39"/>
      <c r="C378" s="31"/>
      <c r="D378" s="31"/>
      <c r="E378" s="31"/>
      <c r="F378" s="31"/>
      <c r="G378" s="40"/>
      <c r="H378" s="31"/>
      <c r="I378" s="40"/>
      <c r="J378" s="31"/>
      <c r="K378" s="40"/>
      <c r="L378" s="31"/>
      <c r="M378" s="40"/>
      <c r="N378" s="31"/>
      <c r="O378" s="39"/>
      <c r="P378" s="31"/>
      <c r="Q378" s="41"/>
      <c r="R378" s="31"/>
      <c r="S378" s="41"/>
      <c r="T378" s="31"/>
      <c r="U378" s="31"/>
      <c r="V378" s="31"/>
      <c r="W378" s="39"/>
      <c r="X378" s="31"/>
      <c r="Y378" s="38"/>
      <c r="Z378" s="31"/>
      <c r="AA378" s="31"/>
      <c r="AB378" s="31"/>
      <c r="AC378" s="31"/>
      <c r="AD378" s="31"/>
      <c r="AE378" s="38"/>
      <c r="AF378" s="31"/>
      <c r="AG378" s="31"/>
      <c r="AH378" s="31"/>
    </row>
    <row r="379" spans="2:34" ht="18" customHeight="1" thickBot="1" x14ac:dyDescent="0.3">
      <c r="B379" s="39"/>
      <c r="C379" s="31"/>
      <c r="D379" s="31"/>
      <c r="E379" s="31"/>
      <c r="F379" s="31"/>
      <c r="G379" s="40"/>
      <c r="H379" s="31"/>
      <c r="I379" s="40"/>
      <c r="J379" s="31"/>
      <c r="K379" s="39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8"/>
      <c r="Z379" s="31"/>
      <c r="AA379" s="31"/>
      <c r="AB379" s="31"/>
      <c r="AC379" s="31"/>
      <c r="AD379" s="31"/>
      <c r="AE379" s="38"/>
      <c r="AF379" s="31"/>
      <c r="AG379" s="31"/>
      <c r="AH379" s="31"/>
    </row>
    <row r="380" spans="2:34" ht="18" customHeight="1" x14ac:dyDescent="0.25">
      <c r="B380" s="52"/>
      <c r="C380" s="48"/>
      <c r="D380" s="48"/>
      <c r="E380" s="48"/>
      <c r="F380" s="48"/>
      <c r="G380" s="53"/>
      <c r="H380" s="48"/>
      <c r="I380" s="53"/>
      <c r="J380" s="48"/>
      <c r="K380" s="53"/>
      <c r="L380" s="48"/>
      <c r="M380" s="53"/>
      <c r="N380" s="48"/>
      <c r="O380" s="52"/>
      <c r="P380" s="48"/>
      <c r="Q380" s="47"/>
      <c r="R380" s="48"/>
      <c r="S380" s="47"/>
      <c r="T380" s="48"/>
      <c r="U380" s="48"/>
      <c r="V380" s="48"/>
      <c r="W380" s="49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2:34" ht="22.5" customHeight="1" thickBot="1" x14ac:dyDescent="0.3">
      <c r="B381" s="50"/>
      <c r="C381" s="44"/>
      <c r="D381" s="44"/>
      <c r="E381" s="44"/>
      <c r="F381" s="44"/>
      <c r="G381" s="51"/>
      <c r="H381" s="44"/>
      <c r="I381" s="51"/>
      <c r="J381" s="44"/>
      <c r="K381" s="51"/>
      <c r="L381" s="44"/>
      <c r="M381" s="51"/>
      <c r="N381" s="44"/>
      <c r="O381" s="50"/>
      <c r="P381" s="44"/>
      <c r="Q381" s="43"/>
      <c r="R381" s="44"/>
      <c r="S381" s="43"/>
      <c r="T381" s="44"/>
      <c r="U381" s="44"/>
      <c r="V381" s="44"/>
      <c r="W381" s="45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</row>
    <row r="382" spans="2:34" ht="18" customHeight="1" outlineLevel="1" x14ac:dyDescent="0.25">
      <c r="B382" s="30"/>
      <c r="C382" s="31"/>
      <c r="D382" s="31"/>
      <c r="E382" s="31"/>
      <c r="F382" s="31"/>
      <c r="G382" s="30"/>
      <c r="H382" s="31"/>
      <c r="I382" s="30"/>
      <c r="J382" s="31"/>
      <c r="K382" s="30"/>
      <c r="L382" s="31"/>
      <c r="M382" s="31"/>
      <c r="N382" s="31"/>
      <c r="O382" s="46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</row>
    <row r="383" spans="2:34" ht="18" customHeight="1" outlineLevel="1" thickBot="1" x14ac:dyDescent="0.3">
      <c r="B383" s="43"/>
      <c r="C383" s="44"/>
      <c r="D383" s="44"/>
      <c r="E383" s="44"/>
      <c r="F383" s="44"/>
      <c r="G383" s="43"/>
      <c r="H383" s="44"/>
      <c r="I383" s="55"/>
      <c r="J383" s="44"/>
      <c r="K383" s="51"/>
      <c r="L383" s="44"/>
      <c r="M383" s="44"/>
      <c r="N383" s="44"/>
      <c r="O383" s="56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</row>
    <row r="384" spans="2:34" ht="18" customHeight="1" outlineLevel="1" x14ac:dyDescent="0.25">
      <c r="B384" s="57"/>
      <c r="C384" s="31"/>
      <c r="D384" s="31"/>
      <c r="E384" s="31"/>
      <c r="F384" s="31"/>
      <c r="G384" s="30"/>
      <c r="H384" s="31"/>
      <c r="I384" s="30"/>
      <c r="J384" s="31"/>
      <c r="K384" s="30"/>
      <c r="L384" s="31"/>
      <c r="M384" s="30"/>
      <c r="N384" s="31"/>
      <c r="O384" s="46"/>
      <c r="P384" s="31"/>
      <c r="Q384" s="54"/>
      <c r="R384" s="31"/>
      <c r="S384" s="31"/>
      <c r="T384" s="31"/>
      <c r="U384" s="30"/>
      <c r="V384" s="31"/>
      <c r="W384" s="31"/>
      <c r="X384" s="31"/>
      <c r="Y384" s="30"/>
      <c r="Z384" s="31"/>
      <c r="AA384" s="31"/>
      <c r="AB384" s="31"/>
      <c r="AC384" s="31"/>
      <c r="AD384" s="31"/>
      <c r="AE384" s="31"/>
      <c r="AF384" s="31"/>
      <c r="AG384" s="30"/>
      <c r="AH384" s="31"/>
    </row>
    <row r="385" spans="2:34" ht="18" customHeight="1" outlineLevel="1" x14ac:dyDescent="0.25">
      <c r="B385" s="39"/>
      <c r="C385" s="31"/>
      <c r="D385" s="31"/>
      <c r="E385" s="31"/>
      <c r="F385" s="31"/>
      <c r="G385" s="40"/>
      <c r="H385" s="31"/>
      <c r="I385" s="40"/>
      <c r="J385" s="31"/>
      <c r="K385" s="40"/>
      <c r="L385" s="31"/>
      <c r="M385" s="40"/>
      <c r="N385" s="31"/>
      <c r="O385" s="46"/>
      <c r="P385" s="31"/>
      <c r="Q385" s="58"/>
      <c r="R385" s="31"/>
      <c r="S385" s="31"/>
      <c r="T385" s="31"/>
      <c r="U385" s="41"/>
      <c r="V385" s="31"/>
      <c r="W385" s="31"/>
      <c r="X385" s="31"/>
      <c r="Y385" s="40"/>
      <c r="Z385" s="31"/>
      <c r="AA385" s="31"/>
      <c r="AB385" s="31"/>
      <c r="AC385" s="31"/>
      <c r="AD385" s="31"/>
      <c r="AE385" s="31"/>
      <c r="AF385" s="31"/>
      <c r="AG385" s="59"/>
      <c r="AH385" s="31"/>
    </row>
    <row r="386" spans="2:34" ht="18" customHeight="1" outlineLevel="1" x14ac:dyDescent="0.25">
      <c r="B386" s="39"/>
      <c r="C386" s="31"/>
      <c r="D386" s="31"/>
      <c r="E386" s="31"/>
      <c r="F386" s="31"/>
      <c r="G386" s="40"/>
      <c r="H386" s="31"/>
      <c r="I386" s="40"/>
      <c r="J386" s="31"/>
      <c r="K386" s="40"/>
      <c r="L386" s="31"/>
      <c r="M386" s="40"/>
      <c r="N386" s="31"/>
      <c r="O386" s="39"/>
      <c r="P386" s="31"/>
      <c r="Q386" s="58"/>
      <c r="R386" s="31"/>
      <c r="S386" s="31"/>
      <c r="T386" s="31"/>
      <c r="U386" s="41"/>
      <c r="V386" s="31"/>
      <c r="W386" s="31"/>
      <c r="X386" s="31"/>
      <c r="Y386" s="40"/>
      <c r="Z386" s="31"/>
      <c r="AA386" s="31"/>
      <c r="AB386" s="31"/>
      <c r="AC386" s="31"/>
      <c r="AD386" s="31"/>
      <c r="AE386" s="31"/>
      <c r="AF386" s="31"/>
      <c r="AG386" s="59"/>
      <c r="AH386" s="31"/>
    </row>
    <row r="387" spans="2:34" ht="17.850000000000001" customHeight="1" outlineLevel="1" x14ac:dyDescent="0.25">
      <c r="B387" s="39"/>
      <c r="C387" s="31"/>
      <c r="D387" s="31"/>
      <c r="E387" s="31"/>
      <c r="F387" s="31"/>
      <c r="G387" s="40"/>
      <c r="H387" s="31"/>
      <c r="I387" s="40"/>
      <c r="J387" s="31"/>
      <c r="K387" s="39"/>
      <c r="L387" s="31"/>
      <c r="M387" s="31"/>
      <c r="N387" s="31"/>
      <c r="O387" s="39"/>
      <c r="P387" s="31"/>
      <c r="Q387" s="58"/>
      <c r="R387" s="31"/>
      <c r="S387" s="31"/>
      <c r="T387" s="31"/>
      <c r="U387" s="41"/>
      <c r="V387" s="31"/>
      <c r="W387" s="31"/>
      <c r="X387" s="31"/>
      <c r="Y387" s="40"/>
      <c r="Z387" s="31"/>
      <c r="AA387" s="31"/>
      <c r="AB387" s="31"/>
      <c r="AC387" s="31"/>
      <c r="AD387" s="31"/>
      <c r="AE387" s="31"/>
      <c r="AF387" s="31"/>
      <c r="AG387" s="59"/>
      <c r="AH387" s="31"/>
    </row>
    <row r="388" spans="2:34" ht="18" customHeight="1" outlineLevel="1" x14ac:dyDescent="0.25">
      <c r="B388" s="39"/>
      <c r="C388" s="31"/>
      <c r="D388" s="31"/>
      <c r="E388" s="31"/>
      <c r="F388" s="31"/>
      <c r="G388" s="40"/>
      <c r="H388" s="31"/>
      <c r="I388" s="40"/>
      <c r="J388" s="31"/>
      <c r="K388" s="39"/>
      <c r="L388" s="31"/>
      <c r="M388" s="31"/>
      <c r="N388" s="31"/>
      <c r="O388" s="39"/>
      <c r="P388" s="31"/>
      <c r="Q388" s="58"/>
      <c r="R388" s="31"/>
      <c r="S388" s="31"/>
      <c r="T388" s="31"/>
      <c r="U388" s="41"/>
      <c r="V388" s="31"/>
      <c r="W388" s="31"/>
      <c r="X388" s="31"/>
      <c r="Y388" s="40"/>
      <c r="Z388" s="31"/>
      <c r="AA388" s="31"/>
      <c r="AB388" s="31"/>
      <c r="AC388" s="31"/>
      <c r="AD388" s="31"/>
      <c r="AE388" s="31"/>
      <c r="AF388" s="31"/>
      <c r="AG388" s="59"/>
      <c r="AH388" s="31"/>
    </row>
    <row r="389" spans="2:34" ht="17.850000000000001" customHeight="1" outlineLevel="1" x14ac:dyDescent="0.25">
      <c r="B389" s="39"/>
      <c r="C389" s="31"/>
      <c r="D389" s="31"/>
      <c r="E389" s="31"/>
      <c r="F389" s="31"/>
      <c r="G389" s="40"/>
      <c r="H389" s="31"/>
      <c r="I389" s="40"/>
      <c r="J389" s="31"/>
      <c r="K389" s="40"/>
      <c r="L389" s="31"/>
      <c r="M389" s="40"/>
      <c r="N389" s="31"/>
      <c r="O389" s="39"/>
      <c r="P389" s="31"/>
      <c r="Q389" s="58"/>
      <c r="R389" s="31"/>
      <c r="S389" s="31"/>
      <c r="T389" s="31"/>
      <c r="U389" s="41"/>
      <c r="V389" s="31"/>
      <c r="W389" s="31"/>
      <c r="X389" s="31"/>
      <c r="Y389" s="40"/>
      <c r="Z389" s="31"/>
      <c r="AA389" s="31"/>
      <c r="AB389" s="31"/>
      <c r="AC389" s="31"/>
      <c r="AD389" s="31"/>
      <c r="AE389" s="31"/>
      <c r="AF389" s="31"/>
      <c r="AG389" s="59"/>
      <c r="AH389" s="31"/>
    </row>
    <row r="390" spans="2:34" ht="18" customHeight="1" outlineLevel="1" x14ac:dyDescent="0.25">
      <c r="B390" s="39"/>
      <c r="C390" s="31"/>
      <c r="D390" s="31"/>
      <c r="E390" s="31"/>
      <c r="F390" s="31"/>
      <c r="G390" s="40"/>
      <c r="H390" s="31"/>
      <c r="I390" s="40"/>
      <c r="J390" s="31"/>
      <c r="K390" s="40"/>
      <c r="L390" s="31"/>
      <c r="M390" s="40"/>
      <c r="N390" s="31"/>
      <c r="O390" s="39"/>
      <c r="P390" s="31"/>
      <c r="Q390" s="58"/>
      <c r="R390" s="31"/>
      <c r="S390" s="31"/>
      <c r="T390" s="31"/>
      <c r="U390" s="41"/>
      <c r="V390" s="31"/>
      <c r="W390" s="31"/>
      <c r="X390" s="31"/>
      <c r="Y390" s="40"/>
      <c r="Z390" s="31"/>
      <c r="AA390" s="31"/>
      <c r="AB390" s="31"/>
      <c r="AC390" s="31"/>
      <c r="AD390" s="31"/>
      <c r="AE390" s="31"/>
      <c r="AF390" s="31"/>
      <c r="AG390" s="59"/>
      <c r="AH390" s="31"/>
    </row>
    <row r="391" spans="2:34" ht="18" customHeight="1" outlineLevel="1" x14ac:dyDescent="0.25">
      <c r="B391" s="39"/>
      <c r="C391" s="31"/>
      <c r="D391" s="31"/>
      <c r="E391" s="31"/>
      <c r="F391" s="31"/>
      <c r="G391" s="40"/>
      <c r="H391" s="31"/>
      <c r="I391" s="40"/>
      <c r="J391" s="31"/>
      <c r="K391" s="40"/>
      <c r="L391" s="31"/>
      <c r="M391" s="40"/>
      <c r="N391" s="31"/>
      <c r="O391" s="39"/>
      <c r="P391" s="31"/>
      <c r="Q391" s="58"/>
      <c r="R391" s="31"/>
      <c r="S391" s="31"/>
      <c r="T391" s="31"/>
      <c r="U391" s="41"/>
      <c r="V391" s="31"/>
      <c r="W391" s="31"/>
      <c r="X391" s="31"/>
      <c r="Y391" s="40"/>
      <c r="Z391" s="31"/>
      <c r="AA391" s="31"/>
      <c r="AB391" s="31"/>
      <c r="AC391" s="31"/>
      <c r="AD391" s="31"/>
      <c r="AE391" s="31"/>
      <c r="AF391" s="31"/>
      <c r="AG391" s="59"/>
      <c r="AH391" s="31"/>
    </row>
    <row r="392" spans="2:34" ht="18" customHeight="1" outlineLevel="1" x14ac:dyDescent="0.25">
      <c r="B392" s="39"/>
      <c r="C392" s="31"/>
      <c r="D392" s="31"/>
      <c r="E392" s="31"/>
      <c r="F392" s="31"/>
      <c r="G392" s="40"/>
      <c r="H392" s="31"/>
      <c r="I392" s="40"/>
      <c r="J392" s="31"/>
      <c r="K392" s="40"/>
      <c r="L392" s="31"/>
      <c r="M392" s="40"/>
      <c r="N392" s="31"/>
      <c r="O392" s="39"/>
      <c r="P392" s="31"/>
      <c r="Q392" s="58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</row>
    <row r="393" spans="2:34" ht="17.850000000000001" customHeight="1" outlineLevel="1" x14ac:dyDescent="0.25">
      <c r="B393" s="39"/>
      <c r="C393" s="31"/>
      <c r="D393" s="31"/>
      <c r="E393" s="31"/>
      <c r="F393" s="31"/>
      <c r="G393" s="40"/>
      <c r="H393" s="31"/>
      <c r="I393" s="40"/>
      <c r="J393" s="31"/>
      <c r="K393" s="40"/>
      <c r="L393" s="31"/>
      <c r="M393" s="40"/>
      <c r="N393" s="31"/>
      <c r="O393" s="39"/>
      <c r="P393" s="31"/>
      <c r="Q393" s="54"/>
      <c r="R393" s="31"/>
      <c r="S393" s="31"/>
      <c r="T393" s="31"/>
      <c r="U393" s="30"/>
      <c r="V393" s="31"/>
      <c r="W393" s="31"/>
      <c r="X393" s="31"/>
      <c r="Y393" s="30"/>
      <c r="Z393" s="31"/>
      <c r="AA393" s="31"/>
      <c r="AB393" s="31"/>
      <c r="AC393" s="31"/>
      <c r="AD393" s="31"/>
      <c r="AE393" s="31"/>
      <c r="AF393" s="31"/>
      <c r="AG393" s="30"/>
      <c r="AH393" s="31"/>
    </row>
    <row r="394" spans="2:34" ht="18" customHeight="1" outlineLevel="1" x14ac:dyDescent="0.25">
      <c r="B394" s="39"/>
      <c r="C394" s="31"/>
      <c r="D394" s="31"/>
      <c r="E394" s="31"/>
      <c r="F394" s="31"/>
      <c r="G394" s="40"/>
      <c r="H394" s="31"/>
      <c r="I394" s="40"/>
      <c r="J394" s="31"/>
      <c r="K394" s="40"/>
      <c r="L394" s="31"/>
      <c r="M394" s="40"/>
      <c r="N394" s="31"/>
      <c r="O394" s="39"/>
      <c r="P394" s="31"/>
      <c r="Q394" s="58"/>
      <c r="R394" s="31"/>
      <c r="S394" s="31"/>
      <c r="T394" s="31"/>
      <c r="U394" s="60"/>
      <c r="V394" s="31"/>
      <c r="W394" s="31"/>
      <c r="X394" s="31"/>
      <c r="Y394" s="40"/>
      <c r="Z394" s="31"/>
      <c r="AA394" s="31"/>
      <c r="AB394" s="31"/>
      <c r="AC394" s="31"/>
      <c r="AD394" s="31"/>
      <c r="AE394" s="31"/>
      <c r="AF394" s="31"/>
      <c r="AG394" s="59"/>
      <c r="AH394" s="31"/>
    </row>
    <row r="395" spans="2:34" ht="17.850000000000001" customHeight="1" outlineLevel="1" x14ac:dyDescent="0.25">
      <c r="B395" s="39"/>
      <c r="C395" s="31"/>
      <c r="D395" s="31"/>
      <c r="E395" s="31"/>
      <c r="F395" s="31"/>
      <c r="G395" s="40"/>
      <c r="H395" s="31"/>
      <c r="I395" s="40"/>
      <c r="J395" s="31"/>
      <c r="K395" s="40"/>
      <c r="L395" s="31"/>
      <c r="M395" s="40"/>
      <c r="N395" s="31"/>
      <c r="O395" s="39"/>
      <c r="P395" s="31"/>
      <c r="Q395" s="58"/>
      <c r="R395" s="31"/>
      <c r="S395" s="31"/>
      <c r="T395" s="31"/>
      <c r="U395" s="41"/>
      <c r="V395" s="31"/>
      <c r="W395" s="31"/>
      <c r="X395" s="31"/>
      <c r="Y395" s="40"/>
      <c r="Z395" s="31"/>
      <c r="AA395" s="31"/>
      <c r="AB395" s="31"/>
      <c r="AC395" s="31"/>
      <c r="AD395" s="31"/>
      <c r="AE395" s="31"/>
      <c r="AF395" s="31"/>
      <c r="AG395" s="59"/>
      <c r="AH395" s="31"/>
    </row>
    <row r="396" spans="2:34" ht="18" customHeight="1" outlineLevel="1" x14ac:dyDescent="0.25">
      <c r="B396" s="39"/>
      <c r="C396" s="31"/>
      <c r="D396" s="31"/>
      <c r="E396" s="31"/>
      <c r="F396" s="31"/>
      <c r="G396" s="40"/>
      <c r="H396" s="31"/>
      <c r="I396" s="40"/>
      <c r="J396" s="31"/>
      <c r="K396" s="40"/>
      <c r="L396" s="31"/>
      <c r="M396" s="40"/>
      <c r="N396" s="31"/>
      <c r="O396" s="39"/>
      <c r="P396" s="31"/>
      <c r="Q396" s="58"/>
      <c r="R396" s="31"/>
      <c r="S396" s="31"/>
      <c r="T396" s="31"/>
      <c r="U396" s="41"/>
      <c r="V396" s="31"/>
      <c r="W396" s="31"/>
      <c r="X396" s="31"/>
      <c r="Y396" s="40"/>
      <c r="Z396" s="31"/>
      <c r="AA396" s="31"/>
      <c r="AB396" s="31"/>
      <c r="AC396" s="31"/>
      <c r="AD396" s="31"/>
      <c r="AE396" s="31"/>
      <c r="AF396" s="31"/>
      <c r="AG396" s="59"/>
      <c r="AH396" s="31"/>
    </row>
    <row r="397" spans="2:34" ht="18" customHeight="1" outlineLevel="1" x14ac:dyDescent="0.25">
      <c r="B397" s="39"/>
      <c r="C397" s="31"/>
      <c r="D397" s="31"/>
      <c r="E397" s="31"/>
      <c r="F397" s="31"/>
      <c r="G397" s="40"/>
      <c r="H397" s="31"/>
      <c r="I397" s="40"/>
      <c r="J397" s="31"/>
      <c r="K397" s="40"/>
      <c r="L397" s="31"/>
      <c r="M397" s="40"/>
      <c r="N397" s="31"/>
      <c r="O397" s="39"/>
      <c r="P397" s="31"/>
      <c r="Q397" s="58"/>
      <c r="R397" s="31"/>
      <c r="S397" s="31"/>
      <c r="T397" s="31"/>
      <c r="U397" s="41"/>
      <c r="V397" s="31"/>
      <c r="W397" s="31"/>
      <c r="X397" s="31"/>
      <c r="Y397" s="40"/>
      <c r="Z397" s="31"/>
      <c r="AA397" s="31"/>
      <c r="AB397" s="31"/>
      <c r="AC397" s="31"/>
      <c r="AD397" s="31"/>
      <c r="AE397" s="31"/>
      <c r="AF397" s="31"/>
      <c r="AG397" s="59"/>
      <c r="AH397" s="31"/>
    </row>
    <row r="398" spans="2:34" ht="18" customHeight="1" outlineLevel="1" x14ac:dyDescent="0.25">
      <c r="B398" s="39"/>
      <c r="C398" s="31"/>
      <c r="D398" s="31"/>
      <c r="E398" s="31"/>
      <c r="F398" s="31"/>
      <c r="G398" s="40"/>
      <c r="H398" s="31"/>
      <c r="I398" s="40"/>
      <c r="J398" s="31"/>
      <c r="K398" s="40"/>
      <c r="L398" s="31"/>
      <c r="M398" s="40"/>
      <c r="N398" s="31"/>
      <c r="O398" s="39"/>
      <c r="P398" s="31"/>
      <c r="Q398" s="58"/>
      <c r="R398" s="31"/>
      <c r="S398" s="31"/>
      <c r="T398" s="31"/>
      <c r="U398" s="41"/>
      <c r="V398" s="31"/>
      <c r="W398" s="31"/>
      <c r="X398" s="31"/>
      <c r="Y398" s="40"/>
      <c r="Z398" s="31"/>
      <c r="AA398" s="31"/>
      <c r="AB398" s="31"/>
      <c r="AC398" s="31"/>
      <c r="AD398" s="31"/>
      <c r="AE398" s="31"/>
      <c r="AF398" s="31"/>
      <c r="AG398" s="59"/>
      <c r="AH398" s="31"/>
    </row>
    <row r="399" spans="2:34" ht="18" customHeight="1" outlineLevel="1" x14ac:dyDescent="0.25">
      <c r="B399" s="39"/>
      <c r="C399" s="31"/>
      <c r="D399" s="31"/>
      <c r="E399" s="31"/>
      <c r="F399" s="31"/>
      <c r="G399" s="40"/>
      <c r="H399" s="31"/>
      <c r="I399" s="40"/>
      <c r="J399" s="31"/>
      <c r="K399" s="40"/>
      <c r="L399" s="31"/>
      <c r="M399" s="40"/>
      <c r="N399" s="31"/>
      <c r="O399" s="39"/>
      <c r="P399" s="31"/>
      <c r="Q399" s="58"/>
      <c r="R399" s="31"/>
      <c r="S399" s="31"/>
      <c r="T399" s="31"/>
      <c r="U399" s="41"/>
      <c r="V399" s="31"/>
      <c r="W399" s="31"/>
      <c r="X399" s="31"/>
      <c r="Y399" s="40"/>
      <c r="Z399" s="31"/>
      <c r="AA399" s="31"/>
      <c r="AB399" s="31"/>
      <c r="AC399" s="31"/>
      <c r="AD399" s="31"/>
      <c r="AE399" s="31"/>
      <c r="AF399" s="31"/>
      <c r="AG399" s="59"/>
      <c r="AH399" s="31"/>
    </row>
    <row r="400" spans="2:34" ht="17.850000000000001" customHeight="1" outlineLevel="1" x14ac:dyDescent="0.25">
      <c r="B400" s="39"/>
      <c r="C400" s="31"/>
      <c r="D400" s="31"/>
      <c r="E400" s="31"/>
      <c r="F400" s="31"/>
      <c r="G400" s="40"/>
      <c r="H400" s="31"/>
      <c r="I400" s="40"/>
      <c r="J400" s="31"/>
      <c r="K400" s="40"/>
      <c r="L400" s="31"/>
      <c r="M400" s="40"/>
      <c r="N400" s="31"/>
      <c r="O400" s="39"/>
      <c r="P400" s="31"/>
      <c r="Q400" s="58"/>
      <c r="R400" s="31"/>
      <c r="S400" s="31"/>
      <c r="T400" s="31"/>
      <c r="U400" s="39"/>
      <c r="V400" s="31"/>
      <c r="W400" s="31"/>
      <c r="X400" s="31"/>
      <c r="Y400" s="39"/>
      <c r="Z400" s="31"/>
      <c r="AA400" s="31"/>
      <c r="AB400" s="31"/>
      <c r="AC400" s="31"/>
      <c r="AD400" s="31"/>
      <c r="AE400" s="31"/>
      <c r="AF400" s="31"/>
      <c r="AG400" s="39"/>
      <c r="AH400" s="31"/>
    </row>
    <row r="401" spans="2:34" ht="18" customHeight="1" outlineLevel="1" x14ac:dyDescent="0.25">
      <c r="B401" s="39"/>
      <c r="C401" s="31"/>
      <c r="D401" s="31"/>
      <c r="E401" s="31"/>
      <c r="F401" s="31"/>
      <c r="G401" s="40"/>
      <c r="H401" s="31"/>
      <c r="I401" s="40"/>
      <c r="J401" s="31"/>
      <c r="K401" s="39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</row>
    <row r="402" spans="2:34" ht="18" customHeight="1" x14ac:dyDescent="0.25">
      <c r="B402" s="35"/>
      <c r="C402" s="31"/>
      <c r="D402" s="31"/>
      <c r="E402" s="31"/>
      <c r="F402" s="31"/>
      <c r="G402" s="30"/>
      <c r="H402" s="31"/>
      <c r="I402" s="31"/>
      <c r="J402" s="31"/>
      <c r="K402" s="36"/>
      <c r="L402" s="31"/>
      <c r="M402" s="30"/>
      <c r="N402" s="31"/>
      <c r="O402" s="31"/>
      <c r="P402" s="31"/>
      <c r="Q402" s="31"/>
      <c r="R402" s="31"/>
      <c r="S402" s="36"/>
      <c r="T402" s="31"/>
      <c r="U402" s="31"/>
      <c r="V402" s="31"/>
      <c r="W402" s="31"/>
      <c r="X402" s="31"/>
      <c r="Y402" s="31"/>
      <c r="Z402" s="31"/>
      <c r="AA402" s="31"/>
      <c r="AB402" s="31"/>
      <c r="AC402" s="61"/>
      <c r="AD402" s="31"/>
      <c r="AE402" s="31"/>
      <c r="AF402" s="31"/>
      <c r="AG402" s="31"/>
      <c r="AH402" s="31"/>
    </row>
    <row r="403" spans="2:34" ht="18" customHeight="1" x14ac:dyDescent="0.25">
      <c r="B403" s="35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</row>
    <row r="404" spans="2:34" ht="18" customHeight="1" x14ac:dyDescent="0.25">
      <c r="B404" s="35"/>
      <c r="C404" s="31"/>
      <c r="D404" s="31"/>
      <c r="E404" s="31"/>
      <c r="F404" s="31"/>
      <c r="G404" s="30"/>
      <c r="H404" s="31"/>
      <c r="I404" s="30"/>
      <c r="J404" s="31"/>
      <c r="K404" s="30"/>
      <c r="L404" s="31"/>
      <c r="M404" s="30"/>
      <c r="N404" s="31"/>
      <c r="O404" s="30"/>
      <c r="P404" s="31"/>
      <c r="Q404" s="30"/>
      <c r="R404" s="31"/>
      <c r="S404" s="30"/>
      <c r="T404" s="31"/>
      <c r="U404" s="31"/>
      <c r="V404" s="31"/>
      <c r="W404" s="46"/>
      <c r="X404" s="31"/>
      <c r="Y404" s="62"/>
      <c r="Z404" s="31"/>
      <c r="AA404" s="31"/>
      <c r="AB404" s="31"/>
      <c r="AC404" s="31"/>
      <c r="AD404" s="31"/>
      <c r="AE404" s="62"/>
      <c r="AF404" s="31"/>
      <c r="AG404" s="31"/>
      <c r="AH404" s="31"/>
    </row>
    <row r="405" spans="2:34" ht="18" customHeight="1" x14ac:dyDescent="0.25">
      <c r="B405" s="39"/>
      <c r="C405" s="31"/>
      <c r="D405" s="31"/>
      <c r="E405" s="31"/>
      <c r="F405" s="31"/>
      <c r="G405" s="42"/>
      <c r="H405" s="31"/>
      <c r="I405" s="42"/>
      <c r="J405" s="31"/>
      <c r="K405" s="39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8"/>
      <c r="Z405" s="31"/>
      <c r="AA405" s="31"/>
      <c r="AB405" s="31"/>
      <c r="AC405" s="31"/>
      <c r="AD405" s="31"/>
      <c r="AE405" s="38"/>
      <c r="AF405" s="31"/>
      <c r="AG405" s="31"/>
      <c r="AH405" s="31"/>
    </row>
    <row r="406" spans="2:34" ht="18" customHeight="1" x14ac:dyDescent="0.25">
      <c r="B406" s="39"/>
      <c r="C406" s="31"/>
      <c r="D406" s="31"/>
      <c r="E406" s="31"/>
      <c r="F406" s="31"/>
      <c r="G406" s="40"/>
      <c r="H406" s="31"/>
      <c r="I406" s="40"/>
      <c r="J406" s="31"/>
      <c r="K406" s="40"/>
      <c r="L406" s="31"/>
      <c r="M406" s="40"/>
      <c r="N406" s="31"/>
      <c r="O406" s="39"/>
      <c r="P406" s="31"/>
      <c r="Q406" s="41"/>
      <c r="R406" s="31"/>
      <c r="S406" s="41"/>
      <c r="T406" s="31"/>
      <c r="U406" s="31"/>
      <c r="V406" s="31"/>
      <c r="W406" s="39"/>
      <c r="X406" s="31"/>
      <c r="Y406" s="38"/>
      <c r="Z406" s="31"/>
      <c r="AA406" s="31"/>
      <c r="AB406" s="31"/>
      <c r="AC406" s="31"/>
      <c r="AD406" s="31"/>
      <c r="AE406" s="38"/>
      <c r="AF406" s="31"/>
      <c r="AG406" s="31"/>
      <c r="AH406" s="31"/>
    </row>
    <row r="407" spans="2:34" ht="18" customHeight="1" thickBot="1" x14ac:dyDescent="0.3">
      <c r="B407" s="39"/>
      <c r="C407" s="31"/>
      <c r="D407" s="31"/>
      <c r="E407" s="31"/>
      <c r="F407" s="31"/>
      <c r="G407" s="40"/>
      <c r="H407" s="31"/>
      <c r="I407" s="40"/>
      <c r="J407" s="31"/>
      <c r="K407" s="39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8"/>
      <c r="Z407" s="31"/>
      <c r="AA407" s="31"/>
      <c r="AB407" s="31"/>
      <c r="AC407" s="31"/>
      <c r="AD407" s="31"/>
      <c r="AE407" s="38"/>
      <c r="AF407" s="31"/>
      <c r="AG407" s="31"/>
      <c r="AH407" s="31"/>
    </row>
    <row r="408" spans="2:34" ht="18" customHeight="1" x14ac:dyDescent="0.25">
      <c r="B408" s="52"/>
      <c r="C408" s="48"/>
      <c r="D408" s="48"/>
      <c r="E408" s="48"/>
      <c r="F408" s="48"/>
      <c r="G408" s="53"/>
      <c r="H408" s="48"/>
      <c r="I408" s="53"/>
      <c r="J408" s="48"/>
      <c r="K408" s="53"/>
      <c r="L408" s="48"/>
      <c r="M408" s="53"/>
      <c r="N408" s="48"/>
      <c r="O408" s="52"/>
      <c r="P408" s="48"/>
      <c r="Q408" s="47"/>
      <c r="R408" s="48"/>
      <c r="S408" s="47"/>
      <c r="T408" s="48"/>
      <c r="U408" s="48"/>
      <c r="V408" s="48"/>
      <c r="W408" s="49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2:34" ht="22.5" customHeight="1" thickBot="1" x14ac:dyDescent="0.3">
      <c r="B409" s="50"/>
      <c r="C409" s="44"/>
      <c r="D409" s="44"/>
      <c r="E409" s="44"/>
      <c r="F409" s="44"/>
      <c r="G409" s="51"/>
      <c r="H409" s="44"/>
      <c r="I409" s="51"/>
      <c r="J409" s="44"/>
      <c r="K409" s="51"/>
      <c r="L409" s="44"/>
      <c r="M409" s="51"/>
      <c r="N409" s="44"/>
      <c r="O409" s="50"/>
      <c r="P409" s="44"/>
      <c r="Q409" s="43"/>
      <c r="R409" s="44"/>
      <c r="S409" s="43"/>
      <c r="T409" s="44"/>
      <c r="U409" s="44"/>
      <c r="V409" s="44"/>
      <c r="W409" s="45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</row>
    <row r="410" spans="2:34" ht="18" customHeight="1" outlineLevel="1" x14ac:dyDescent="0.25">
      <c r="B410" s="30"/>
      <c r="C410" s="31"/>
      <c r="D410" s="31"/>
      <c r="E410" s="31"/>
      <c r="F410" s="31"/>
      <c r="G410" s="30"/>
      <c r="H410" s="31"/>
      <c r="I410" s="30"/>
      <c r="J410" s="31"/>
      <c r="K410" s="30"/>
      <c r="L410" s="31"/>
      <c r="M410" s="31"/>
      <c r="N410" s="31"/>
      <c r="O410" s="46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</row>
    <row r="411" spans="2:34" ht="18" customHeight="1" outlineLevel="1" thickBot="1" x14ac:dyDescent="0.3">
      <c r="B411" s="43"/>
      <c r="C411" s="44"/>
      <c r="D411" s="44"/>
      <c r="E411" s="44"/>
      <c r="F411" s="44"/>
      <c r="G411" s="43"/>
      <c r="H411" s="44"/>
      <c r="I411" s="55"/>
      <c r="J411" s="44"/>
      <c r="K411" s="51"/>
      <c r="L411" s="44"/>
      <c r="M411" s="44"/>
      <c r="N411" s="44"/>
      <c r="O411" s="56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</row>
    <row r="412" spans="2:34" ht="18" customHeight="1" outlineLevel="1" x14ac:dyDescent="0.25">
      <c r="B412" s="57"/>
      <c r="C412" s="31"/>
      <c r="D412" s="31"/>
      <c r="E412" s="31"/>
      <c r="F412" s="31"/>
      <c r="G412" s="30"/>
      <c r="H412" s="31"/>
      <c r="I412" s="30"/>
      <c r="J412" s="31"/>
      <c r="K412" s="30"/>
      <c r="L412" s="31"/>
      <c r="M412" s="30"/>
      <c r="N412" s="31"/>
      <c r="O412" s="46"/>
      <c r="P412" s="31"/>
      <c r="Q412" s="54"/>
      <c r="R412" s="31"/>
      <c r="S412" s="31"/>
      <c r="T412" s="31"/>
      <c r="U412" s="30"/>
      <c r="V412" s="31"/>
      <c r="W412" s="31"/>
      <c r="X412" s="31"/>
      <c r="Y412" s="30"/>
      <c r="Z412" s="31"/>
      <c r="AA412" s="31"/>
      <c r="AB412" s="31"/>
      <c r="AC412" s="31"/>
      <c r="AD412" s="31"/>
      <c r="AE412" s="31"/>
      <c r="AF412" s="31"/>
      <c r="AG412" s="30"/>
      <c r="AH412" s="31"/>
    </row>
    <row r="413" spans="2:34" ht="18" customHeight="1" outlineLevel="1" x14ac:dyDescent="0.25">
      <c r="B413" s="39"/>
      <c r="C413" s="31"/>
      <c r="D413" s="31"/>
      <c r="E413" s="31"/>
      <c r="F413" s="31"/>
      <c r="G413" s="40"/>
      <c r="H413" s="31"/>
      <c r="I413" s="40"/>
      <c r="J413" s="31"/>
      <c r="K413" s="40"/>
      <c r="L413" s="31"/>
      <c r="M413" s="40"/>
      <c r="N413" s="31"/>
      <c r="O413" s="46"/>
      <c r="P413" s="31"/>
      <c r="Q413" s="58"/>
      <c r="R413" s="31"/>
      <c r="S413" s="31"/>
      <c r="T413" s="31"/>
      <c r="U413" s="41"/>
      <c r="V413" s="31"/>
      <c r="W413" s="31"/>
      <c r="X413" s="31"/>
      <c r="Y413" s="40"/>
      <c r="Z413" s="31"/>
      <c r="AA413" s="31"/>
      <c r="AB413" s="31"/>
      <c r="AC413" s="31"/>
      <c r="AD413" s="31"/>
      <c r="AE413" s="31"/>
      <c r="AF413" s="31"/>
      <c r="AG413" s="59"/>
      <c r="AH413" s="31"/>
    </row>
    <row r="414" spans="2:34" ht="18" customHeight="1" outlineLevel="1" x14ac:dyDescent="0.25">
      <c r="B414" s="39"/>
      <c r="C414" s="31"/>
      <c r="D414" s="31"/>
      <c r="E414" s="31"/>
      <c r="F414" s="31"/>
      <c r="G414" s="40"/>
      <c r="H414" s="31"/>
      <c r="I414" s="40"/>
      <c r="J414" s="31"/>
      <c r="K414" s="40"/>
      <c r="L414" s="31"/>
      <c r="M414" s="40"/>
      <c r="N414" s="31"/>
      <c r="O414" s="39"/>
      <c r="P414" s="31"/>
      <c r="Q414" s="58"/>
      <c r="R414" s="31"/>
      <c r="S414" s="31"/>
      <c r="T414" s="31"/>
      <c r="U414" s="41"/>
      <c r="V414" s="31"/>
      <c r="W414" s="31"/>
      <c r="X414" s="31"/>
      <c r="Y414" s="40"/>
      <c r="Z414" s="31"/>
      <c r="AA414" s="31"/>
      <c r="AB414" s="31"/>
      <c r="AC414" s="31"/>
      <c r="AD414" s="31"/>
      <c r="AE414" s="31"/>
      <c r="AF414" s="31"/>
      <c r="AG414" s="59"/>
      <c r="AH414" s="31"/>
    </row>
    <row r="415" spans="2:34" ht="17.850000000000001" customHeight="1" outlineLevel="1" x14ac:dyDescent="0.25">
      <c r="B415" s="39"/>
      <c r="C415" s="31"/>
      <c r="D415" s="31"/>
      <c r="E415" s="31"/>
      <c r="F415" s="31"/>
      <c r="G415" s="40"/>
      <c r="H415" s="31"/>
      <c r="I415" s="40"/>
      <c r="J415" s="31"/>
      <c r="K415" s="39"/>
      <c r="L415" s="31"/>
      <c r="M415" s="31"/>
      <c r="N415" s="31"/>
      <c r="O415" s="39"/>
      <c r="P415" s="31"/>
      <c r="Q415" s="58"/>
      <c r="R415" s="31"/>
      <c r="S415" s="31"/>
      <c r="T415" s="31"/>
      <c r="U415" s="41"/>
      <c r="V415" s="31"/>
      <c r="W415" s="31"/>
      <c r="X415" s="31"/>
      <c r="Y415" s="40"/>
      <c r="Z415" s="31"/>
      <c r="AA415" s="31"/>
      <c r="AB415" s="31"/>
      <c r="AC415" s="31"/>
      <c r="AD415" s="31"/>
      <c r="AE415" s="31"/>
      <c r="AF415" s="31"/>
      <c r="AG415" s="59"/>
      <c r="AH415" s="31"/>
    </row>
    <row r="416" spans="2:34" ht="18" customHeight="1" outlineLevel="1" x14ac:dyDescent="0.25">
      <c r="B416" s="39"/>
      <c r="C416" s="31"/>
      <c r="D416" s="31"/>
      <c r="E416" s="31"/>
      <c r="F416" s="31"/>
      <c r="G416" s="40"/>
      <c r="H416" s="31"/>
      <c r="I416" s="40"/>
      <c r="J416" s="31"/>
      <c r="K416" s="39"/>
      <c r="L416" s="31"/>
      <c r="M416" s="31"/>
      <c r="N416" s="31"/>
      <c r="O416" s="39"/>
      <c r="P416" s="31"/>
      <c r="Q416" s="58"/>
      <c r="R416" s="31"/>
      <c r="S416" s="31"/>
      <c r="T416" s="31"/>
      <c r="U416" s="41"/>
      <c r="V416" s="31"/>
      <c r="W416" s="31"/>
      <c r="X416" s="31"/>
      <c r="Y416" s="40"/>
      <c r="Z416" s="31"/>
      <c r="AA416" s="31"/>
      <c r="AB416" s="31"/>
      <c r="AC416" s="31"/>
      <c r="AD416" s="31"/>
      <c r="AE416" s="31"/>
      <c r="AF416" s="31"/>
      <c r="AG416" s="59"/>
      <c r="AH416" s="31"/>
    </row>
    <row r="417" spans="2:34" ht="17.850000000000001" customHeight="1" outlineLevel="1" x14ac:dyDescent="0.25">
      <c r="B417" s="39"/>
      <c r="C417" s="31"/>
      <c r="D417" s="31"/>
      <c r="E417" s="31"/>
      <c r="F417" s="31"/>
      <c r="G417" s="40"/>
      <c r="H417" s="31"/>
      <c r="I417" s="40"/>
      <c r="J417" s="31"/>
      <c r="K417" s="40"/>
      <c r="L417" s="31"/>
      <c r="M417" s="40"/>
      <c r="N417" s="31"/>
      <c r="O417" s="39"/>
      <c r="P417" s="31"/>
      <c r="Q417" s="58"/>
      <c r="R417" s="31"/>
      <c r="S417" s="31"/>
      <c r="T417" s="31"/>
      <c r="U417" s="41"/>
      <c r="V417" s="31"/>
      <c r="W417" s="31"/>
      <c r="X417" s="31"/>
      <c r="Y417" s="40"/>
      <c r="Z417" s="31"/>
      <c r="AA417" s="31"/>
      <c r="AB417" s="31"/>
      <c r="AC417" s="31"/>
      <c r="AD417" s="31"/>
      <c r="AE417" s="31"/>
      <c r="AF417" s="31"/>
      <c r="AG417" s="59"/>
      <c r="AH417" s="31"/>
    </row>
    <row r="418" spans="2:34" ht="18" customHeight="1" outlineLevel="1" x14ac:dyDescent="0.25">
      <c r="B418" s="39"/>
      <c r="C418" s="31"/>
      <c r="D418" s="31"/>
      <c r="E418" s="31"/>
      <c r="F418" s="31"/>
      <c r="G418" s="40"/>
      <c r="H418" s="31"/>
      <c r="I418" s="40"/>
      <c r="J418" s="31"/>
      <c r="K418" s="40"/>
      <c r="L418" s="31"/>
      <c r="M418" s="40"/>
      <c r="N418" s="31"/>
      <c r="O418" s="39"/>
      <c r="P418" s="31"/>
      <c r="Q418" s="58"/>
      <c r="R418" s="31"/>
      <c r="S418" s="31"/>
      <c r="T418" s="31"/>
      <c r="U418" s="41"/>
      <c r="V418" s="31"/>
      <c r="W418" s="31"/>
      <c r="X418" s="31"/>
      <c r="Y418" s="40"/>
      <c r="Z418" s="31"/>
      <c r="AA418" s="31"/>
      <c r="AB418" s="31"/>
      <c r="AC418" s="31"/>
      <c r="AD418" s="31"/>
      <c r="AE418" s="31"/>
      <c r="AF418" s="31"/>
      <c r="AG418" s="59"/>
      <c r="AH418" s="31"/>
    </row>
    <row r="419" spans="2:34" ht="18" customHeight="1" outlineLevel="1" x14ac:dyDescent="0.25">
      <c r="B419" s="39"/>
      <c r="C419" s="31"/>
      <c r="D419" s="31"/>
      <c r="E419" s="31"/>
      <c r="F419" s="31"/>
      <c r="G419" s="40"/>
      <c r="H419" s="31"/>
      <c r="I419" s="40"/>
      <c r="J419" s="31"/>
      <c r="K419" s="40"/>
      <c r="L419" s="31"/>
      <c r="M419" s="40"/>
      <c r="N419" s="31"/>
      <c r="O419" s="39"/>
      <c r="P419" s="31"/>
      <c r="Q419" s="58"/>
      <c r="R419" s="31"/>
      <c r="S419" s="31"/>
      <c r="T419" s="31"/>
      <c r="U419" s="41"/>
      <c r="V419" s="31"/>
      <c r="W419" s="31"/>
      <c r="X419" s="31"/>
      <c r="Y419" s="40"/>
      <c r="Z419" s="31"/>
      <c r="AA419" s="31"/>
      <c r="AB419" s="31"/>
      <c r="AC419" s="31"/>
      <c r="AD419" s="31"/>
      <c r="AE419" s="31"/>
      <c r="AF419" s="31"/>
      <c r="AG419" s="59"/>
      <c r="AH419" s="31"/>
    </row>
    <row r="420" spans="2:34" ht="18" customHeight="1" outlineLevel="1" x14ac:dyDescent="0.25">
      <c r="B420" s="39"/>
      <c r="C420" s="31"/>
      <c r="D420" s="31"/>
      <c r="E420" s="31"/>
      <c r="F420" s="31"/>
      <c r="G420" s="40"/>
      <c r="H420" s="31"/>
      <c r="I420" s="40"/>
      <c r="J420" s="31"/>
      <c r="K420" s="40"/>
      <c r="L420" s="31"/>
      <c r="M420" s="40"/>
      <c r="N420" s="31"/>
      <c r="O420" s="39"/>
      <c r="P420" s="31"/>
      <c r="Q420" s="58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</row>
    <row r="421" spans="2:34" ht="17.850000000000001" customHeight="1" outlineLevel="1" x14ac:dyDescent="0.25">
      <c r="B421" s="39"/>
      <c r="C421" s="31"/>
      <c r="D421" s="31"/>
      <c r="E421" s="31"/>
      <c r="F421" s="31"/>
      <c r="G421" s="40"/>
      <c r="H421" s="31"/>
      <c r="I421" s="40"/>
      <c r="J421" s="31"/>
      <c r="K421" s="40"/>
      <c r="L421" s="31"/>
      <c r="M421" s="40"/>
      <c r="N421" s="31"/>
      <c r="O421" s="39"/>
      <c r="P421" s="31"/>
      <c r="Q421" s="54"/>
      <c r="R421" s="31"/>
      <c r="S421" s="31"/>
      <c r="T421" s="31"/>
      <c r="U421" s="30"/>
      <c r="V421" s="31"/>
      <c r="W421" s="31"/>
      <c r="X421" s="31"/>
      <c r="Y421" s="30"/>
      <c r="Z421" s="31"/>
      <c r="AA421" s="31"/>
      <c r="AB421" s="31"/>
      <c r="AC421" s="31"/>
      <c r="AD421" s="31"/>
      <c r="AE421" s="31"/>
      <c r="AF421" s="31"/>
      <c r="AG421" s="30"/>
      <c r="AH421" s="31"/>
    </row>
    <row r="422" spans="2:34" ht="18" customHeight="1" outlineLevel="1" x14ac:dyDescent="0.25">
      <c r="B422" s="39"/>
      <c r="C422" s="31"/>
      <c r="D422" s="31"/>
      <c r="E422" s="31"/>
      <c r="F422" s="31"/>
      <c r="G422" s="40"/>
      <c r="H422" s="31"/>
      <c r="I422" s="40"/>
      <c r="J422" s="31"/>
      <c r="K422" s="40"/>
      <c r="L422" s="31"/>
      <c r="M422" s="40"/>
      <c r="N422" s="31"/>
      <c r="O422" s="39"/>
      <c r="P422" s="31"/>
      <c r="Q422" s="58"/>
      <c r="R422" s="31"/>
      <c r="S422" s="31"/>
      <c r="T422" s="31"/>
      <c r="U422" s="60"/>
      <c r="V422" s="31"/>
      <c r="W422" s="31"/>
      <c r="X422" s="31"/>
      <c r="Y422" s="40"/>
      <c r="Z422" s="31"/>
      <c r="AA422" s="31"/>
      <c r="AB422" s="31"/>
      <c r="AC422" s="31"/>
      <c r="AD422" s="31"/>
      <c r="AE422" s="31"/>
      <c r="AF422" s="31"/>
      <c r="AG422" s="59"/>
      <c r="AH422" s="31"/>
    </row>
    <row r="423" spans="2:34" ht="18" customHeight="1" outlineLevel="1" x14ac:dyDescent="0.25">
      <c r="B423" s="39"/>
      <c r="C423" s="31"/>
      <c r="D423" s="31"/>
      <c r="E423" s="31"/>
      <c r="F423" s="31"/>
      <c r="G423" s="40"/>
      <c r="H423" s="31"/>
      <c r="I423" s="40"/>
      <c r="J423" s="31"/>
      <c r="K423" s="40"/>
      <c r="L423" s="31"/>
      <c r="M423" s="40"/>
      <c r="N423" s="31"/>
      <c r="O423" s="39"/>
      <c r="P423" s="31"/>
      <c r="Q423" s="58"/>
      <c r="R423" s="31"/>
      <c r="S423" s="31"/>
      <c r="T423" s="31"/>
      <c r="U423" s="41"/>
      <c r="V423" s="31"/>
      <c r="W423" s="31"/>
      <c r="X423" s="31"/>
      <c r="Y423" s="40"/>
      <c r="Z423" s="31"/>
      <c r="AA423" s="31"/>
      <c r="AB423" s="31"/>
      <c r="AC423" s="31"/>
      <c r="AD423" s="31"/>
      <c r="AE423" s="31"/>
      <c r="AF423" s="31"/>
      <c r="AG423" s="59"/>
      <c r="AH423" s="31"/>
    </row>
    <row r="424" spans="2:34" ht="18" customHeight="1" outlineLevel="1" x14ac:dyDescent="0.25">
      <c r="B424" s="39"/>
      <c r="C424" s="31"/>
      <c r="D424" s="31"/>
      <c r="E424" s="31"/>
      <c r="F424" s="31"/>
      <c r="G424" s="40"/>
      <c r="H424" s="31"/>
      <c r="I424" s="40"/>
      <c r="J424" s="31"/>
      <c r="K424" s="40"/>
      <c r="L424" s="31"/>
      <c r="M424" s="40"/>
      <c r="N424" s="31"/>
      <c r="O424" s="39"/>
      <c r="P424" s="31"/>
      <c r="Q424" s="58"/>
      <c r="R424" s="31"/>
      <c r="S424" s="31"/>
      <c r="T424" s="31"/>
      <c r="U424" s="41"/>
      <c r="V424" s="31"/>
      <c r="W424" s="31"/>
      <c r="X424" s="31"/>
      <c r="Y424" s="40"/>
      <c r="Z424" s="31"/>
      <c r="AA424" s="31"/>
      <c r="AB424" s="31"/>
      <c r="AC424" s="31"/>
      <c r="AD424" s="31"/>
      <c r="AE424" s="31"/>
      <c r="AF424" s="31"/>
      <c r="AG424" s="59"/>
      <c r="AH424" s="31"/>
    </row>
    <row r="425" spans="2:34" ht="18" customHeight="1" outlineLevel="1" x14ac:dyDescent="0.25">
      <c r="B425" s="39"/>
      <c r="C425" s="31"/>
      <c r="D425" s="31"/>
      <c r="E425" s="31"/>
      <c r="F425" s="31"/>
      <c r="G425" s="40"/>
      <c r="H425" s="31"/>
      <c r="I425" s="40"/>
      <c r="J425" s="31"/>
      <c r="K425" s="40"/>
      <c r="L425" s="31"/>
      <c r="M425" s="40"/>
      <c r="N425" s="31"/>
      <c r="O425" s="39"/>
      <c r="P425" s="31"/>
      <c r="Q425" s="58"/>
      <c r="R425" s="31"/>
      <c r="S425" s="31"/>
      <c r="T425" s="31"/>
      <c r="U425" s="41"/>
      <c r="V425" s="31"/>
      <c r="W425" s="31"/>
      <c r="X425" s="31"/>
      <c r="Y425" s="40"/>
      <c r="Z425" s="31"/>
      <c r="AA425" s="31"/>
      <c r="AB425" s="31"/>
      <c r="AC425" s="31"/>
      <c r="AD425" s="31"/>
      <c r="AE425" s="31"/>
      <c r="AF425" s="31"/>
      <c r="AG425" s="59"/>
      <c r="AH425" s="31"/>
    </row>
    <row r="426" spans="2:34" ht="17.850000000000001" customHeight="1" outlineLevel="1" x14ac:dyDescent="0.25">
      <c r="B426" s="39"/>
      <c r="C426" s="31"/>
      <c r="D426" s="31"/>
      <c r="E426" s="31"/>
      <c r="F426" s="31"/>
      <c r="G426" s="40"/>
      <c r="H426" s="31"/>
      <c r="I426" s="40"/>
      <c r="J426" s="31"/>
      <c r="K426" s="40"/>
      <c r="L426" s="31"/>
      <c r="M426" s="40"/>
      <c r="N426" s="31"/>
      <c r="O426" s="39"/>
      <c r="P426" s="31"/>
      <c r="Q426" s="58"/>
      <c r="R426" s="31"/>
      <c r="S426" s="31"/>
      <c r="T426" s="31"/>
      <c r="U426" s="41"/>
      <c r="V426" s="31"/>
      <c r="W426" s="31"/>
      <c r="X426" s="31"/>
      <c r="Y426" s="40"/>
      <c r="Z426" s="31"/>
      <c r="AA426" s="31"/>
      <c r="AB426" s="31"/>
      <c r="AC426" s="31"/>
      <c r="AD426" s="31"/>
      <c r="AE426" s="31"/>
      <c r="AF426" s="31"/>
      <c r="AG426" s="59"/>
      <c r="AH426" s="31"/>
    </row>
    <row r="427" spans="2:34" ht="18" customHeight="1" outlineLevel="1" x14ac:dyDescent="0.25">
      <c r="B427" s="39"/>
      <c r="C427" s="31"/>
      <c r="D427" s="31"/>
      <c r="E427" s="31"/>
      <c r="F427" s="31"/>
      <c r="G427" s="40"/>
      <c r="H427" s="31"/>
      <c r="I427" s="40"/>
      <c r="J427" s="31"/>
      <c r="K427" s="40"/>
      <c r="L427" s="31"/>
      <c r="M427" s="40"/>
      <c r="N427" s="31"/>
      <c r="O427" s="39"/>
      <c r="P427" s="31"/>
      <c r="Q427" s="58"/>
      <c r="R427" s="31"/>
      <c r="S427" s="31"/>
      <c r="T427" s="31"/>
      <c r="U427" s="41"/>
      <c r="V427" s="31"/>
      <c r="W427" s="31"/>
      <c r="X427" s="31"/>
      <c r="Y427" s="40"/>
      <c r="Z427" s="31"/>
      <c r="AA427" s="31"/>
      <c r="AB427" s="31"/>
      <c r="AC427" s="31"/>
      <c r="AD427" s="31"/>
      <c r="AE427" s="31"/>
      <c r="AF427" s="31"/>
      <c r="AG427" s="59"/>
      <c r="AH427" s="31"/>
    </row>
    <row r="428" spans="2:34" ht="17.850000000000001" customHeight="1" outlineLevel="1" x14ac:dyDescent="0.25">
      <c r="B428" s="39"/>
      <c r="C428" s="31"/>
      <c r="D428" s="31"/>
      <c r="E428" s="31"/>
      <c r="F428" s="31"/>
      <c r="G428" s="40"/>
      <c r="H428" s="31"/>
      <c r="I428" s="40"/>
      <c r="J428" s="31"/>
      <c r="K428" s="40"/>
      <c r="L428" s="31"/>
      <c r="M428" s="40"/>
      <c r="N428" s="31"/>
      <c r="O428" s="39"/>
      <c r="P428" s="31"/>
      <c r="Q428" s="58"/>
      <c r="R428" s="31"/>
      <c r="S428" s="31"/>
      <c r="T428" s="31"/>
      <c r="U428" s="39"/>
      <c r="V428" s="31"/>
      <c r="W428" s="31"/>
      <c r="X428" s="31"/>
      <c r="Y428" s="39"/>
      <c r="Z428" s="31"/>
      <c r="AA428" s="31"/>
      <c r="AB428" s="31"/>
      <c r="AC428" s="31"/>
      <c r="AD428" s="31"/>
      <c r="AE428" s="31"/>
      <c r="AF428" s="31"/>
      <c r="AG428" s="39"/>
      <c r="AH428" s="31"/>
    </row>
    <row r="429" spans="2:34" ht="18" customHeight="1" outlineLevel="1" x14ac:dyDescent="0.25">
      <c r="B429" s="39"/>
      <c r="C429" s="31"/>
      <c r="D429" s="31"/>
      <c r="E429" s="31"/>
      <c r="F429" s="31"/>
      <c r="G429" s="40"/>
      <c r="H429" s="31"/>
      <c r="I429" s="40"/>
      <c r="J429" s="31"/>
      <c r="K429" s="39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</row>
    <row r="430" spans="2:34" ht="18" customHeight="1" x14ac:dyDescent="0.25">
      <c r="B430" s="35"/>
      <c r="C430" s="31"/>
      <c r="D430" s="31"/>
      <c r="E430" s="31"/>
      <c r="F430" s="31"/>
      <c r="G430" s="30"/>
      <c r="H430" s="31"/>
      <c r="I430" s="31"/>
      <c r="J430" s="31"/>
      <c r="K430" s="36"/>
      <c r="L430" s="31"/>
      <c r="M430" s="30"/>
      <c r="N430" s="31"/>
      <c r="O430" s="31"/>
      <c r="P430" s="31"/>
      <c r="Q430" s="31"/>
      <c r="R430" s="31"/>
      <c r="S430" s="36"/>
      <c r="T430" s="31"/>
      <c r="U430" s="31"/>
      <c r="V430" s="31"/>
      <c r="W430" s="31"/>
      <c r="X430" s="31"/>
      <c r="Y430" s="31"/>
      <c r="Z430" s="31"/>
      <c r="AA430" s="31"/>
      <c r="AB430" s="31"/>
      <c r="AC430" s="61"/>
      <c r="AD430" s="31"/>
      <c r="AE430" s="31"/>
      <c r="AF430" s="31"/>
      <c r="AG430" s="31"/>
      <c r="AH430" s="31"/>
    </row>
    <row r="431" spans="2:34" ht="18" customHeight="1" x14ac:dyDescent="0.25">
      <c r="B431" s="35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</row>
    <row r="432" spans="2:34" ht="18" customHeight="1" x14ac:dyDescent="0.25">
      <c r="B432" s="35"/>
      <c r="C432" s="31"/>
      <c r="D432" s="31"/>
      <c r="E432" s="31"/>
      <c r="F432" s="31"/>
      <c r="G432" s="30"/>
      <c r="H432" s="31"/>
      <c r="I432" s="30"/>
      <c r="J432" s="31"/>
      <c r="K432" s="30"/>
      <c r="L432" s="31"/>
      <c r="M432" s="30"/>
      <c r="N432" s="31"/>
      <c r="O432" s="30"/>
      <c r="P432" s="31"/>
      <c r="Q432" s="30"/>
      <c r="R432" s="31"/>
      <c r="S432" s="30"/>
      <c r="T432" s="31"/>
      <c r="U432" s="31"/>
      <c r="V432" s="31"/>
      <c r="W432" s="46"/>
      <c r="X432" s="31"/>
      <c r="Y432" s="62"/>
      <c r="Z432" s="31"/>
      <c r="AA432" s="31"/>
      <c r="AB432" s="31"/>
      <c r="AC432" s="31"/>
      <c r="AD432" s="31"/>
      <c r="AE432" s="62"/>
      <c r="AF432" s="31"/>
      <c r="AG432" s="31"/>
      <c r="AH432" s="31"/>
    </row>
    <row r="433" spans="2:34" ht="18" customHeight="1" x14ac:dyDescent="0.25">
      <c r="B433" s="39"/>
      <c r="C433" s="31"/>
      <c r="D433" s="31"/>
      <c r="E433" s="31"/>
      <c r="F433" s="31"/>
      <c r="G433" s="42"/>
      <c r="H433" s="31"/>
      <c r="I433" s="42"/>
      <c r="J433" s="31"/>
      <c r="K433" s="39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8"/>
      <c r="Z433" s="31"/>
      <c r="AA433" s="31"/>
      <c r="AB433" s="31"/>
      <c r="AC433" s="31"/>
      <c r="AD433" s="31"/>
      <c r="AE433" s="38"/>
      <c r="AF433" s="31"/>
      <c r="AG433" s="31"/>
      <c r="AH433" s="31"/>
    </row>
    <row r="434" spans="2:34" ht="18" customHeight="1" x14ac:dyDescent="0.25">
      <c r="B434" s="39"/>
      <c r="C434" s="31"/>
      <c r="D434" s="31"/>
      <c r="E434" s="31"/>
      <c r="F434" s="31"/>
      <c r="G434" s="40"/>
      <c r="H434" s="31"/>
      <c r="I434" s="40"/>
      <c r="J434" s="31"/>
      <c r="K434" s="40"/>
      <c r="L434" s="31"/>
      <c r="M434" s="40"/>
      <c r="N434" s="31"/>
      <c r="O434" s="39"/>
      <c r="P434" s="31"/>
      <c r="Q434" s="41"/>
      <c r="R434" s="31"/>
      <c r="S434" s="41"/>
      <c r="T434" s="31"/>
      <c r="U434" s="31"/>
      <c r="V434" s="31"/>
      <c r="W434" s="39"/>
      <c r="X434" s="31"/>
      <c r="Y434" s="38"/>
      <c r="Z434" s="31"/>
      <c r="AA434" s="31"/>
      <c r="AB434" s="31"/>
      <c r="AC434" s="31"/>
      <c r="AD434" s="31"/>
      <c r="AE434" s="38"/>
      <c r="AF434" s="31"/>
      <c r="AG434" s="31"/>
      <c r="AH434" s="31"/>
    </row>
    <row r="435" spans="2:34" ht="18" customHeight="1" thickBot="1" x14ac:dyDescent="0.3">
      <c r="B435" s="39"/>
      <c r="C435" s="31"/>
      <c r="D435" s="31"/>
      <c r="E435" s="31"/>
      <c r="F435" s="31"/>
      <c r="G435" s="40"/>
      <c r="H435" s="31"/>
      <c r="I435" s="40"/>
      <c r="J435" s="31"/>
      <c r="K435" s="39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8"/>
      <c r="Z435" s="31"/>
      <c r="AA435" s="31"/>
      <c r="AB435" s="31"/>
      <c r="AC435" s="31"/>
      <c r="AD435" s="31"/>
      <c r="AE435" s="38"/>
      <c r="AF435" s="31"/>
      <c r="AG435" s="31"/>
      <c r="AH435" s="31"/>
    </row>
    <row r="436" spans="2:34" ht="18" customHeight="1" x14ac:dyDescent="0.25">
      <c r="B436" s="52"/>
      <c r="C436" s="48"/>
      <c r="D436" s="48"/>
      <c r="E436" s="48"/>
      <c r="F436" s="48"/>
      <c r="G436" s="53"/>
      <c r="H436" s="48"/>
      <c r="I436" s="53"/>
      <c r="J436" s="48"/>
      <c r="K436" s="53"/>
      <c r="L436" s="48"/>
      <c r="M436" s="53"/>
      <c r="N436" s="48"/>
      <c r="O436" s="52"/>
      <c r="P436" s="48"/>
      <c r="Q436" s="47"/>
      <c r="R436" s="48"/>
      <c r="S436" s="47"/>
      <c r="T436" s="48"/>
      <c r="U436" s="48"/>
      <c r="V436" s="48"/>
      <c r="W436" s="49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2:34" ht="22.5" customHeight="1" thickBot="1" x14ac:dyDescent="0.3">
      <c r="B437" s="50"/>
      <c r="C437" s="44"/>
      <c r="D437" s="44"/>
      <c r="E437" s="44"/>
      <c r="F437" s="44"/>
      <c r="G437" s="51"/>
      <c r="H437" s="44"/>
      <c r="I437" s="51"/>
      <c r="J437" s="44"/>
      <c r="K437" s="51"/>
      <c r="L437" s="44"/>
      <c r="M437" s="51"/>
      <c r="N437" s="44"/>
      <c r="O437" s="50"/>
      <c r="P437" s="44"/>
      <c r="Q437" s="43"/>
      <c r="R437" s="44"/>
      <c r="S437" s="43"/>
      <c r="T437" s="44"/>
      <c r="U437" s="44"/>
      <c r="V437" s="44"/>
      <c r="W437" s="45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</row>
    <row r="438" spans="2:34" ht="18" customHeight="1" outlineLevel="1" x14ac:dyDescent="0.25">
      <c r="B438" s="30"/>
      <c r="C438" s="31"/>
      <c r="D438" s="31"/>
      <c r="E438" s="31"/>
      <c r="F438" s="31"/>
      <c r="G438" s="30"/>
      <c r="H438" s="31"/>
      <c r="I438" s="30"/>
      <c r="J438" s="31"/>
      <c r="K438" s="30"/>
      <c r="L438" s="31"/>
      <c r="M438" s="31"/>
      <c r="N438" s="31"/>
      <c r="O438" s="46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</row>
    <row r="439" spans="2:34" ht="18" customHeight="1" outlineLevel="1" thickBot="1" x14ac:dyDescent="0.3">
      <c r="B439" s="43"/>
      <c r="C439" s="44"/>
      <c r="D439" s="44"/>
      <c r="E439" s="44"/>
      <c r="F439" s="44"/>
      <c r="G439" s="43"/>
      <c r="H439" s="44"/>
      <c r="I439" s="55"/>
      <c r="J439" s="44"/>
      <c r="K439" s="51"/>
      <c r="L439" s="44"/>
      <c r="M439" s="44"/>
      <c r="N439" s="44"/>
      <c r="O439" s="56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</row>
    <row r="440" spans="2:34" ht="18" customHeight="1" outlineLevel="1" x14ac:dyDescent="0.25">
      <c r="B440" s="57"/>
      <c r="C440" s="31"/>
      <c r="D440" s="31"/>
      <c r="E440" s="31"/>
      <c r="F440" s="31"/>
      <c r="G440" s="30"/>
      <c r="H440" s="31"/>
      <c r="I440" s="30"/>
      <c r="J440" s="31"/>
      <c r="K440" s="30"/>
      <c r="L440" s="31"/>
      <c r="M440" s="30"/>
      <c r="N440" s="31"/>
      <c r="O440" s="46"/>
      <c r="P440" s="31"/>
      <c r="Q440" s="54"/>
      <c r="R440" s="31"/>
      <c r="S440" s="31"/>
      <c r="T440" s="31"/>
      <c r="U440" s="30"/>
      <c r="V440" s="31"/>
      <c r="W440" s="31"/>
      <c r="X440" s="31"/>
      <c r="Y440" s="30"/>
      <c r="Z440" s="31"/>
      <c r="AA440" s="31"/>
      <c r="AB440" s="31"/>
      <c r="AC440" s="31"/>
      <c r="AD440" s="31"/>
      <c r="AE440" s="31"/>
      <c r="AF440" s="31"/>
      <c r="AG440" s="30"/>
      <c r="AH440" s="31"/>
    </row>
    <row r="441" spans="2:34" ht="18" customHeight="1" outlineLevel="1" x14ac:dyDescent="0.25">
      <c r="B441" s="39"/>
      <c r="C441" s="31"/>
      <c r="D441" s="31"/>
      <c r="E441" s="31"/>
      <c r="F441" s="31"/>
      <c r="G441" s="40"/>
      <c r="H441" s="31"/>
      <c r="I441" s="40"/>
      <c r="J441" s="31"/>
      <c r="K441" s="40"/>
      <c r="L441" s="31"/>
      <c r="M441" s="40"/>
      <c r="N441" s="31"/>
      <c r="O441" s="46"/>
      <c r="P441" s="31"/>
      <c r="Q441" s="58"/>
      <c r="R441" s="31"/>
      <c r="S441" s="31"/>
      <c r="T441" s="31"/>
      <c r="U441" s="41"/>
      <c r="V441" s="31"/>
      <c r="W441" s="31"/>
      <c r="X441" s="31"/>
      <c r="Y441" s="40"/>
      <c r="Z441" s="31"/>
      <c r="AA441" s="31"/>
      <c r="AB441" s="31"/>
      <c r="AC441" s="31"/>
      <c r="AD441" s="31"/>
      <c r="AE441" s="31"/>
      <c r="AF441" s="31"/>
      <c r="AG441" s="59"/>
      <c r="AH441" s="31"/>
    </row>
    <row r="442" spans="2:34" ht="18" customHeight="1" outlineLevel="1" x14ac:dyDescent="0.25">
      <c r="B442" s="39"/>
      <c r="C442" s="31"/>
      <c r="D442" s="31"/>
      <c r="E442" s="31"/>
      <c r="F442" s="31"/>
      <c r="G442" s="40"/>
      <c r="H442" s="31"/>
      <c r="I442" s="40"/>
      <c r="J442" s="31"/>
      <c r="K442" s="40"/>
      <c r="L442" s="31"/>
      <c r="M442" s="40"/>
      <c r="N442" s="31"/>
      <c r="O442" s="39"/>
      <c r="P442" s="31"/>
      <c r="Q442" s="58"/>
      <c r="R442" s="31"/>
      <c r="S442" s="31"/>
      <c r="T442" s="31"/>
      <c r="U442" s="41"/>
      <c r="V442" s="31"/>
      <c r="W442" s="31"/>
      <c r="X442" s="31"/>
      <c r="Y442" s="40"/>
      <c r="Z442" s="31"/>
      <c r="AA442" s="31"/>
      <c r="AB442" s="31"/>
      <c r="AC442" s="31"/>
      <c r="AD442" s="31"/>
      <c r="AE442" s="31"/>
      <c r="AF442" s="31"/>
      <c r="AG442" s="59"/>
      <c r="AH442" s="31"/>
    </row>
    <row r="443" spans="2:34" ht="17.850000000000001" customHeight="1" outlineLevel="1" x14ac:dyDescent="0.25">
      <c r="B443" s="39"/>
      <c r="C443" s="31"/>
      <c r="D443" s="31"/>
      <c r="E443" s="31"/>
      <c r="F443" s="31"/>
      <c r="G443" s="40"/>
      <c r="H443" s="31"/>
      <c r="I443" s="40"/>
      <c r="J443" s="31"/>
      <c r="K443" s="39"/>
      <c r="L443" s="31"/>
      <c r="M443" s="31"/>
      <c r="N443" s="31"/>
      <c r="O443" s="39"/>
      <c r="P443" s="31"/>
      <c r="Q443" s="58"/>
      <c r="R443" s="31"/>
      <c r="S443" s="31"/>
      <c r="T443" s="31"/>
      <c r="U443" s="41"/>
      <c r="V443" s="31"/>
      <c r="W443" s="31"/>
      <c r="X443" s="31"/>
      <c r="Y443" s="40"/>
      <c r="Z443" s="31"/>
      <c r="AA443" s="31"/>
      <c r="AB443" s="31"/>
      <c r="AC443" s="31"/>
      <c r="AD443" s="31"/>
      <c r="AE443" s="31"/>
      <c r="AF443" s="31"/>
      <c r="AG443" s="59"/>
      <c r="AH443" s="31"/>
    </row>
    <row r="444" spans="2:34" ht="18" customHeight="1" outlineLevel="1" x14ac:dyDescent="0.25">
      <c r="B444" s="39"/>
      <c r="C444" s="31"/>
      <c r="D444" s="31"/>
      <c r="E444" s="31"/>
      <c r="F444" s="31"/>
      <c r="G444" s="40"/>
      <c r="H444" s="31"/>
      <c r="I444" s="40"/>
      <c r="J444" s="31"/>
      <c r="K444" s="39"/>
      <c r="L444" s="31"/>
      <c r="M444" s="31"/>
      <c r="N444" s="31"/>
      <c r="O444" s="39"/>
      <c r="P444" s="31"/>
      <c r="Q444" s="58"/>
      <c r="R444" s="31"/>
      <c r="S444" s="31"/>
      <c r="T444" s="31"/>
      <c r="U444" s="41"/>
      <c r="V444" s="31"/>
      <c r="W444" s="31"/>
      <c r="X444" s="31"/>
      <c r="Y444" s="40"/>
      <c r="Z444" s="31"/>
      <c r="AA444" s="31"/>
      <c r="AB444" s="31"/>
      <c r="AC444" s="31"/>
      <c r="AD444" s="31"/>
      <c r="AE444" s="31"/>
      <c r="AF444" s="31"/>
      <c r="AG444" s="59"/>
      <c r="AH444" s="31"/>
    </row>
    <row r="445" spans="2:34" ht="18" customHeight="1" outlineLevel="1" x14ac:dyDescent="0.25">
      <c r="B445" s="39"/>
      <c r="C445" s="31"/>
      <c r="D445" s="31"/>
      <c r="E445" s="31"/>
      <c r="F445" s="31"/>
      <c r="G445" s="40"/>
      <c r="H445" s="31"/>
      <c r="I445" s="40"/>
      <c r="J445" s="31"/>
      <c r="K445" s="40"/>
      <c r="L445" s="31"/>
      <c r="M445" s="40"/>
      <c r="N445" s="31"/>
      <c r="O445" s="39"/>
      <c r="P445" s="31"/>
      <c r="Q445" s="58"/>
      <c r="R445" s="31"/>
      <c r="S445" s="31"/>
      <c r="T445" s="31"/>
      <c r="U445" s="41"/>
      <c r="V445" s="31"/>
      <c r="W445" s="31"/>
      <c r="X445" s="31"/>
      <c r="Y445" s="40"/>
      <c r="Z445" s="31"/>
      <c r="AA445" s="31"/>
      <c r="AB445" s="31"/>
      <c r="AC445" s="31"/>
      <c r="AD445" s="31"/>
      <c r="AE445" s="31"/>
      <c r="AF445" s="31"/>
      <c r="AG445" s="59"/>
      <c r="AH445" s="31"/>
    </row>
    <row r="446" spans="2:34" ht="18" customHeight="1" outlineLevel="1" x14ac:dyDescent="0.25">
      <c r="B446" s="39"/>
      <c r="C446" s="31"/>
      <c r="D446" s="31"/>
      <c r="E446" s="31"/>
      <c r="F446" s="31"/>
      <c r="G446" s="40"/>
      <c r="H446" s="31"/>
      <c r="I446" s="40"/>
      <c r="J446" s="31"/>
      <c r="K446" s="40"/>
      <c r="L446" s="31"/>
      <c r="M446" s="40"/>
      <c r="N446" s="31"/>
      <c r="O446" s="39"/>
      <c r="P446" s="31"/>
      <c r="Q446" s="58"/>
      <c r="R446" s="31"/>
      <c r="S446" s="31"/>
      <c r="T446" s="31"/>
      <c r="U446" s="41"/>
      <c r="V446" s="31"/>
      <c r="W446" s="31"/>
      <c r="X446" s="31"/>
      <c r="Y446" s="40"/>
      <c r="Z446" s="31"/>
      <c r="AA446" s="31"/>
      <c r="AB446" s="31"/>
      <c r="AC446" s="31"/>
      <c r="AD446" s="31"/>
      <c r="AE446" s="31"/>
      <c r="AF446" s="31"/>
      <c r="AG446" s="59"/>
      <c r="AH446" s="31"/>
    </row>
    <row r="447" spans="2:34" ht="17.850000000000001" customHeight="1" outlineLevel="1" x14ac:dyDescent="0.25">
      <c r="B447" s="39"/>
      <c r="C447" s="31"/>
      <c r="D447" s="31"/>
      <c r="E447" s="31"/>
      <c r="F447" s="31"/>
      <c r="G447" s="40"/>
      <c r="H447" s="31"/>
      <c r="I447" s="40"/>
      <c r="J447" s="31"/>
      <c r="K447" s="40"/>
      <c r="L447" s="31"/>
      <c r="M447" s="40"/>
      <c r="N447" s="31"/>
      <c r="O447" s="39"/>
      <c r="P447" s="31"/>
      <c r="Q447" s="58"/>
      <c r="R447" s="31"/>
      <c r="S447" s="31"/>
      <c r="T447" s="31"/>
      <c r="U447" s="41"/>
      <c r="V447" s="31"/>
      <c r="W447" s="31"/>
      <c r="X447" s="31"/>
      <c r="Y447" s="40"/>
      <c r="Z447" s="31"/>
      <c r="AA447" s="31"/>
      <c r="AB447" s="31"/>
      <c r="AC447" s="31"/>
      <c r="AD447" s="31"/>
      <c r="AE447" s="31"/>
      <c r="AF447" s="31"/>
      <c r="AG447" s="59"/>
      <c r="AH447" s="31"/>
    </row>
    <row r="448" spans="2:34" ht="18" customHeight="1" outlineLevel="1" x14ac:dyDescent="0.25">
      <c r="B448" s="39"/>
      <c r="C448" s="31"/>
      <c r="D448" s="31"/>
      <c r="E448" s="31"/>
      <c r="F448" s="31"/>
      <c r="G448" s="40"/>
      <c r="H448" s="31"/>
      <c r="I448" s="40"/>
      <c r="J448" s="31"/>
      <c r="K448" s="40"/>
      <c r="L448" s="31"/>
      <c r="M448" s="40"/>
      <c r="N448" s="31"/>
      <c r="O448" s="39"/>
      <c r="P448" s="31"/>
      <c r="Q448" s="58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</row>
    <row r="449" spans="2:34" ht="17.850000000000001" customHeight="1" outlineLevel="1" x14ac:dyDescent="0.25">
      <c r="B449" s="39"/>
      <c r="C449" s="31"/>
      <c r="D449" s="31"/>
      <c r="E449" s="31"/>
      <c r="F449" s="31"/>
      <c r="G449" s="40"/>
      <c r="H449" s="31"/>
      <c r="I449" s="40"/>
      <c r="J449" s="31"/>
      <c r="K449" s="40"/>
      <c r="L449" s="31"/>
      <c r="M449" s="40"/>
      <c r="N449" s="31"/>
      <c r="O449" s="39"/>
      <c r="P449" s="31"/>
      <c r="Q449" s="54"/>
      <c r="R449" s="31"/>
      <c r="S449" s="31"/>
      <c r="T449" s="31"/>
      <c r="U449" s="30"/>
      <c r="V449" s="31"/>
      <c r="W449" s="31"/>
      <c r="X449" s="31"/>
      <c r="Y449" s="30"/>
      <c r="Z449" s="31"/>
      <c r="AA449" s="31"/>
      <c r="AB449" s="31"/>
      <c r="AC449" s="31"/>
      <c r="AD449" s="31"/>
      <c r="AE449" s="31"/>
      <c r="AF449" s="31"/>
      <c r="AG449" s="30"/>
      <c r="AH449" s="31"/>
    </row>
    <row r="450" spans="2:34" ht="18" customHeight="1" outlineLevel="1" x14ac:dyDescent="0.25">
      <c r="B450" s="39"/>
      <c r="C450" s="31"/>
      <c r="D450" s="31"/>
      <c r="E450" s="31"/>
      <c r="F450" s="31"/>
      <c r="G450" s="40"/>
      <c r="H450" s="31"/>
      <c r="I450" s="40"/>
      <c r="J450" s="31"/>
      <c r="K450" s="40"/>
      <c r="L450" s="31"/>
      <c r="M450" s="40"/>
      <c r="N450" s="31"/>
      <c r="O450" s="39"/>
      <c r="P450" s="31"/>
      <c r="Q450" s="58"/>
      <c r="R450" s="31"/>
      <c r="S450" s="31"/>
      <c r="T450" s="31"/>
      <c r="U450" s="60"/>
      <c r="V450" s="31"/>
      <c r="W450" s="31"/>
      <c r="X450" s="31"/>
      <c r="Y450" s="40"/>
      <c r="Z450" s="31"/>
      <c r="AA450" s="31"/>
      <c r="AB450" s="31"/>
      <c r="AC450" s="31"/>
      <c r="AD450" s="31"/>
      <c r="AE450" s="31"/>
      <c r="AF450" s="31"/>
      <c r="AG450" s="59"/>
      <c r="AH450" s="31"/>
    </row>
    <row r="451" spans="2:34" ht="18" customHeight="1" outlineLevel="1" x14ac:dyDescent="0.25">
      <c r="B451" s="39"/>
      <c r="C451" s="31"/>
      <c r="D451" s="31"/>
      <c r="E451" s="31"/>
      <c r="F451" s="31"/>
      <c r="G451" s="40"/>
      <c r="H451" s="31"/>
      <c r="I451" s="40"/>
      <c r="J451" s="31"/>
      <c r="K451" s="40"/>
      <c r="L451" s="31"/>
      <c r="M451" s="40"/>
      <c r="N451" s="31"/>
      <c r="O451" s="39"/>
      <c r="P451" s="31"/>
      <c r="Q451" s="58"/>
      <c r="R451" s="31"/>
      <c r="S451" s="31"/>
      <c r="T451" s="31"/>
      <c r="U451" s="41"/>
      <c r="V451" s="31"/>
      <c r="W451" s="31"/>
      <c r="X451" s="31"/>
      <c r="Y451" s="40"/>
      <c r="Z451" s="31"/>
      <c r="AA451" s="31"/>
      <c r="AB451" s="31"/>
      <c r="AC451" s="31"/>
      <c r="AD451" s="31"/>
      <c r="AE451" s="31"/>
      <c r="AF451" s="31"/>
      <c r="AG451" s="59"/>
      <c r="AH451" s="31"/>
    </row>
    <row r="452" spans="2:34" ht="18" customHeight="1" outlineLevel="1" x14ac:dyDescent="0.25">
      <c r="B452" s="39"/>
      <c r="C452" s="31"/>
      <c r="D452" s="31"/>
      <c r="E452" s="31"/>
      <c r="F452" s="31"/>
      <c r="G452" s="40"/>
      <c r="H452" s="31"/>
      <c r="I452" s="40"/>
      <c r="J452" s="31"/>
      <c r="K452" s="40"/>
      <c r="L452" s="31"/>
      <c r="M452" s="40"/>
      <c r="N452" s="31"/>
      <c r="O452" s="39"/>
      <c r="P452" s="31"/>
      <c r="Q452" s="58"/>
      <c r="R452" s="31"/>
      <c r="S452" s="31"/>
      <c r="T452" s="31"/>
      <c r="U452" s="41"/>
      <c r="V452" s="31"/>
      <c r="W452" s="31"/>
      <c r="X452" s="31"/>
      <c r="Y452" s="40"/>
      <c r="Z452" s="31"/>
      <c r="AA452" s="31"/>
      <c r="AB452" s="31"/>
      <c r="AC452" s="31"/>
      <c r="AD452" s="31"/>
      <c r="AE452" s="31"/>
      <c r="AF452" s="31"/>
      <c r="AG452" s="59"/>
      <c r="AH452" s="31"/>
    </row>
    <row r="453" spans="2:34" ht="18" customHeight="1" outlineLevel="1" x14ac:dyDescent="0.25">
      <c r="B453" s="39"/>
      <c r="C453" s="31"/>
      <c r="D453" s="31"/>
      <c r="E453" s="31"/>
      <c r="F453" s="31"/>
      <c r="G453" s="40"/>
      <c r="H453" s="31"/>
      <c r="I453" s="40"/>
      <c r="J453" s="31"/>
      <c r="K453" s="40"/>
      <c r="L453" s="31"/>
      <c r="M453" s="40"/>
      <c r="N453" s="31"/>
      <c r="O453" s="39"/>
      <c r="P453" s="31"/>
      <c r="Q453" s="58"/>
      <c r="R453" s="31"/>
      <c r="S453" s="31"/>
      <c r="T453" s="31"/>
      <c r="U453" s="41"/>
      <c r="V453" s="31"/>
      <c r="W453" s="31"/>
      <c r="X453" s="31"/>
      <c r="Y453" s="40"/>
      <c r="Z453" s="31"/>
      <c r="AA453" s="31"/>
      <c r="AB453" s="31"/>
      <c r="AC453" s="31"/>
      <c r="AD453" s="31"/>
      <c r="AE453" s="31"/>
      <c r="AF453" s="31"/>
      <c r="AG453" s="59"/>
      <c r="AH453" s="31"/>
    </row>
    <row r="454" spans="2:34" ht="17.850000000000001" customHeight="1" outlineLevel="1" x14ac:dyDescent="0.25">
      <c r="B454" s="39"/>
      <c r="C454" s="31"/>
      <c r="D454" s="31"/>
      <c r="E454" s="31"/>
      <c r="F454" s="31"/>
      <c r="G454" s="40"/>
      <c r="H454" s="31"/>
      <c r="I454" s="40"/>
      <c r="J454" s="31"/>
      <c r="K454" s="40"/>
      <c r="L454" s="31"/>
      <c r="M454" s="40"/>
      <c r="N454" s="31"/>
      <c r="O454" s="39"/>
      <c r="P454" s="31"/>
      <c r="Q454" s="58"/>
      <c r="R454" s="31"/>
      <c r="S454" s="31"/>
      <c r="T454" s="31"/>
      <c r="U454" s="41"/>
      <c r="V454" s="31"/>
      <c r="W454" s="31"/>
      <c r="X454" s="31"/>
      <c r="Y454" s="40"/>
      <c r="Z454" s="31"/>
      <c r="AA454" s="31"/>
      <c r="AB454" s="31"/>
      <c r="AC454" s="31"/>
      <c r="AD454" s="31"/>
      <c r="AE454" s="31"/>
      <c r="AF454" s="31"/>
      <c r="AG454" s="59"/>
      <c r="AH454" s="31"/>
    </row>
    <row r="455" spans="2:34" ht="18" customHeight="1" outlineLevel="1" x14ac:dyDescent="0.25">
      <c r="B455" s="39"/>
      <c r="C455" s="31"/>
      <c r="D455" s="31"/>
      <c r="E455" s="31"/>
      <c r="F455" s="31"/>
      <c r="G455" s="40"/>
      <c r="H455" s="31"/>
      <c r="I455" s="40"/>
      <c r="J455" s="31"/>
      <c r="K455" s="40"/>
      <c r="L455" s="31"/>
      <c r="M455" s="40"/>
      <c r="N455" s="31"/>
      <c r="O455" s="39"/>
      <c r="P455" s="31"/>
      <c r="Q455" s="58"/>
      <c r="R455" s="31"/>
      <c r="S455" s="31"/>
      <c r="T455" s="31"/>
      <c r="U455" s="41"/>
      <c r="V455" s="31"/>
      <c r="W455" s="31"/>
      <c r="X455" s="31"/>
      <c r="Y455" s="40"/>
      <c r="Z455" s="31"/>
      <c r="AA455" s="31"/>
      <c r="AB455" s="31"/>
      <c r="AC455" s="31"/>
      <c r="AD455" s="31"/>
      <c r="AE455" s="31"/>
      <c r="AF455" s="31"/>
      <c r="AG455" s="59"/>
      <c r="AH455" s="31"/>
    </row>
    <row r="456" spans="2:34" ht="17.850000000000001" customHeight="1" outlineLevel="1" x14ac:dyDescent="0.25">
      <c r="B456" s="39"/>
      <c r="C456" s="31"/>
      <c r="D456" s="31"/>
      <c r="E456" s="31"/>
      <c r="F456" s="31"/>
      <c r="G456" s="40"/>
      <c r="H456" s="31"/>
      <c r="I456" s="40"/>
      <c r="J456" s="31"/>
      <c r="K456" s="40"/>
      <c r="L456" s="31"/>
      <c r="M456" s="40"/>
      <c r="N456" s="31"/>
      <c r="O456" s="39"/>
      <c r="P456" s="31"/>
      <c r="Q456" s="58"/>
      <c r="R456" s="31"/>
      <c r="S456" s="31"/>
      <c r="T456" s="31"/>
      <c r="U456" s="39"/>
      <c r="V456" s="31"/>
      <c r="W456" s="31"/>
      <c r="X456" s="31"/>
      <c r="Y456" s="39"/>
      <c r="Z456" s="31"/>
      <c r="AA456" s="31"/>
      <c r="AB456" s="31"/>
      <c r="AC456" s="31"/>
      <c r="AD456" s="31"/>
      <c r="AE456" s="31"/>
      <c r="AF456" s="31"/>
      <c r="AG456" s="39"/>
      <c r="AH456" s="31"/>
    </row>
    <row r="457" spans="2:34" ht="18" customHeight="1" outlineLevel="1" x14ac:dyDescent="0.25">
      <c r="B457" s="39"/>
      <c r="C457" s="31"/>
      <c r="D457" s="31"/>
      <c r="E457" s="31"/>
      <c r="F457" s="31"/>
      <c r="G457" s="40"/>
      <c r="H457" s="31"/>
      <c r="I457" s="40"/>
      <c r="J457" s="31"/>
      <c r="K457" s="39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</row>
    <row r="458" spans="2:34" ht="15.75" hidden="1" customHeight="1" x14ac:dyDescent="0.25"/>
  </sheetData>
  <mergeCells count="3795">
    <mergeCell ref="U363:X363"/>
    <mergeCell ref="Y363:AF363"/>
    <mergeCell ref="AG363:AH363"/>
    <mergeCell ref="B364:F364"/>
    <mergeCell ref="G364:H364"/>
    <mergeCell ref="Q364:AH364"/>
    <mergeCell ref="I363:J363"/>
    <mergeCell ref="K363:L363"/>
    <mergeCell ref="M363:N363"/>
    <mergeCell ref="I362:J362"/>
    <mergeCell ref="K362:L362"/>
    <mergeCell ref="O363:P363"/>
    <mergeCell ref="U361:X361"/>
    <mergeCell ref="Y361:AF361"/>
    <mergeCell ref="AG361:AH361"/>
    <mergeCell ref="B362:F362"/>
    <mergeCell ref="G362:H362"/>
    <mergeCell ref="U362:X362"/>
    <mergeCell ref="Y362:AF362"/>
    <mergeCell ref="AG362:AH362"/>
    <mergeCell ref="M362:N362"/>
    <mergeCell ref="O362:P362"/>
    <mergeCell ref="Q362:T362"/>
    <mergeCell ref="C10:G10"/>
    <mergeCell ref="T10:W10"/>
    <mergeCell ref="X10:Y10"/>
    <mergeCell ref="Z10:AE10"/>
    <mergeCell ref="AF10:AJ10"/>
    <mergeCell ref="R10:S10"/>
    <mergeCell ref="K53:L53"/>
    <mergeCell ref="M53:N53"/>
    <mergeCell ref="O53:P53"/>
    <mergeCell ref="O60:P60"/>
    <mergeCell ref="B430:F430"/>
    <mergeCell ref="G430:J430"/>
    <mergeCell ref="Q423:T423"/>
    <mergeCell ref="U423:X423"/>
    <mergeCell ref="Y423:AF423"/>
    <mergeCell ref="AG423:AH423"/>
    <mergeCell ref="B424:F424"/>
    <mergeCell ref="Q424:T424"/>
    <mergeCell ref="U424:X424"/>
    <mergeCell ref="Y424:AF424"/>
    <mergeCell ref="AG424:AH424"/>
    <mergeCell ref="U387:X387"/>
    <mergeCell ref="Q371:T371"/>
    <mergeCell ref="U371:X371"/>
    <mergeCell ref="Y371:AF371"/>
    <mergeCell ref="AG371:AH371"/>
    <mergeCell ref="I368:J368"/>
    <mergeCell ref="K368:L368"/>
    <mergeCell ref="Q367:T367"/>
    <mergeCell ref="U367:X367"/>
    <mergeCell ref="Y367:AF367"/>
    <mergeCell ref="AG367:AH367"/>
    <mergeCell ref="P34:Q34"/>
    <mergeCell ref="R31:U31"/>
    <mergeCell ref="C24:G24"/>
    <mergeCell ref="H24:I24"/>
    <mergeCell ref="R24:U24"/>
    <mergeCell ref="V24:Y24"/>
    <mergeCell ref="Z24:AG24"/>
    <mergeCell ref="AH24:AJ24"/>
    <mergeCell ref="R29:U29"/>
    <mergeCell ref="V29:Y29"/>
    <mergeCell ref="Z29:AG29"/>
    <mergeCell ref="R27:U27"/>
    <mergeCell ref="P24:Q24"/>
    <mergeCell ref="AH22:AJ22"/>
    <mergeCell ref="AH23:AJ23"/>
    <mergeCell ref="J24:K24"/>
    <mergeCell ref="L24:M24"/>
    <mergeCell ref="N24:O24"/>
    <mergeCell ref="V31:Y31"/>
    <mergeCell ref="Z31:AG31"/>
    <mergeCell ref="AH31:AJ31"/>
    <mergeCell ref="C32:G32"/>
    <mergeCell ref="H32:I32"/>
    <mergeCell ref="J32:K32"/>
    <mergeCell ref="L32:M32"/>
    <mergeCell ref="N32:O32"/>
    <mergeCell ref="P32:Q32"/>
    <mergeCell ref="R30:U30"/>
    <mergeCell ref="V30:Y30"/>
    <mergeCell ref="Z30:AG30"/>
    <mergeCell ref="AH30:AJ30"/>
    <mergeCell ref="C31:G31"/>
    <mergeCell ref="B47:F47"/>
    <mergeCell ref="G47:H47"/>
    <mergeCell ref="K47:N47"/>
    <mergeCell ref="O47:AH47"/>
    <mergeCell ref="I47:J47"/>
    <mergeCell ref="C35:G35"/>
    <mergeCell ref="H35:I35"/>
    <mergeCell ref="L35:AJ35"/>
    <mergeCell ref="J35:K35"/>
    <mergeCell ref="N34:O34"/>
    <mergeCell ref="R32:U32"/>
    <mergeCell ref="V32:Y32"/>
    <mergeCell ref="Z32:AG32"/>
    <mergeCell ref="AH32:AJ32"/>
    <mergeCell ref="C33:G33"/>
    <mergeCell ref="H33:I33"/>
    <mergeCell ref="R33:U33"/>
    <mergeCell ref="V33:Y33"/>
    <mergeCell ref="R34:U34"/>
    <mergeCell ref="V34:Y34"/>
    <mergeCell ref="Z34:AG34"/>
    <mergeCell ref="AH34:AJ34"/>
    <mergeCell ref="Z33:AG33"/>
    <mergeCell ref="AH33:AJ33"/>
    <mergeCell ref="C34:G34"/>
    <mergeCell ref="H34:I34"/>
    <mergeCell ref="J34:K34"/>
    <mergeCell ref="J33:K33"/>
    <mergeCell ref="L33:M33"/>
    <mergeCell ref="N33:O33"/>
    <mergeCell ref="P33:Q33"/>
    <mergeCell ref="L34:M34"/>
    <mergeCell ref="B60:F60"/>
    <mergeCell ref="G60:H60"/>
    <mergeCell ref="Q60:T60"/>
    <mergeCell ref="U60:X60"/>
    <mergeCell ref="Y60:AF60"/>
    <mergeCell ref="AG60:AH60"/>
    <mergeCell ref="M60:N60"/>
    <mergeCell ref="I60:J60"/>
    <mergeCell ref="K60:L60"/>
    <mergeCell ref="U52:X52"/>
    <mergeCell ref="Y52:AF52"/>
    <mergeCell ref="AG52:AH52"/>
    <mergeCell ref="B53:F53"/>
    <mergeCell ref="G53:H53"/>
    <mergeCell ref="U53:X53"/>
    <mergeCell ref="Y53:AF53"/>
    <mergeCell ref="AG53:AH53"/>
    <mergeCell ref="I53:J53"/>
    <mergeCell ref="Q58:T58"/>
    <mergeCell ref="U58:X58"/>
    <mergeCell ref="Y58:AF58"/>
    <mergeCell ref="AG58:AH58"/>
    <mergeCell ref="B59:F59"/>
    <mergeCell ref="G59:H59"/>
    <mergeCell ref="I59:J59"/>
    <mergeCell ref="K59:L59"/>
    <mergeCell ref="M59:N59"/>
    <mergeCell ref="O59:P59"/>
    <mergeCell ref="Q57:T57"/>
    <mergeCell ref="U57:X57"/>
    <mergeCell ref="Y57:AF57"/>
    <mergeCell ref="AG57:AH57"/>
    <mergeCell ref="I230:J230"/>
    <mergeCell ref="K230:L230"/>
    <mergeCell ref="B136:F136"/>
    <mergeCell ref="G136:H136"/>
    <mergeCell ref="K136:N136"/>
    <mergeCell ref="O136:P136"/>
    <mergeCell ref="Q136:T136"/>
    <mergeCell ref="U136:X136"/>
    <mergeCell ref="Y136:AF136"/>
    <mergeCell ref="AG136:AH136"/>
    <mergeCell ref="I136:J136"/>
    <mergeCell ref="Q143:T143"/>
    <mergeCell ref="U143:X143"/>
    <mergeCell ref="Y143:AF143"/>
    <mergeCell ref="AG143:AH143"/>
    <mergeCell ref="Q142:T142"/>
    <mergeCell ref="U142:X142"/>
    <mergeCell ref="Y142:AF142"/>
    <mergeCell ref="AG142:AH142"/>
    <mergeCell ref="B143:F143"/>
    <mergeCell ref="G143:H143"/>
    <mergeCell ref="I143:J143"/>
    <mergeCell ref="K143:L143"/>
    <mergeCell ref="M143:N143"/>
    <mergeCell ref="O143:P143"/>
    <mergeCell ref="U225:X225"/>
    <mergeCell ref="AG225:AH225"/>
    <mergeCell ref="G226:H226"/>
    <mergeCell ref="K226:L226"/>
    <mergeCell ref="O226:P226"/>
    <mergeCell ref="G225:H225"/>
    <mergeCell ref="U250:X250"/>
    <mergeCell ref="Y250:AF250"/>
    <mergeCell ref="AG250:AH250"/>
    <mergeCell ref="B251:F251"/>
    <mergeCell ref="G251:H251"/>
    <mergeCell ref="Q246:T246"/>
    <mergeCell ref="U246:X246"/>
    <mergeCell ref="Y246:AF246"/>
    <mergeCell ref="O246:P246"/>
    <mergeCell ref="Q247:T247"/>
    <mergeCell ref="U247:X247"/>
    <mergeCell ref="Y247:AF247"/>
    <mergeCell ref="AG247:AH247"/>
    <mergeCell ref="I251:J251"/>
    <mergeCell ref="K251:L251"/>
    <mergeCell ref="M251:N251"/>
    <mergeCell ref="O251:P251"/>
    <mergeCell ref="Q251:T251"/>
    <mergeCell ref="U249:X249"/>
    <mergeCell ref="Y249:AF249"/>
    <mergeCell ref="AG249:AH249"/>
    <mergeCell ref="B250:F250"/>
    <mergeCell ref="G250:H250"/>
    <mergeCell ref="I250:J250"/>
    <mergeCell ref="K250:L250"/>
    <mergeCell ref="M250:N250"/>
    <mergeCell ref="K248:N248"/>
    <mergeCell ref="O248:P248"/>
    <mergeCell ref="Q248:T248"/>
    <mergeCell ref="Y251:AF251"/>
    <mergeCell ref="AG251:AH251"/>
    <mergeCell ref="I248:J248"/>
    <mergeCell ref="Y329:AF329"/>
    <mergeCell ref="AG329:AH329"/>
    <mergeCell ref="O329:P329"/>
    <mergeCell ref="O328:P328"/>
    <mergeCell ref="Q314:T314"/>
    <mergeCell ref="U314:X314"/>
    <mergeCell ref="Q312:T312"/>
    <mergeCell ref="U312:X312"/>
    <mergeCell ref="Q303:T303"/>
    <mergeCell ref="U303:X303"/>
    <mergeCell ref="Y303:AF303"/>
    <mergeCell ref="AG303:AH303"/>
    <mergeCell ref="Q286:T286"/>
    <mergeCell ref="B252:F252"/>
    <mergeCell ref="G252:H252"/>
    <mergeCell ref="Q252:AH252"/>
    <mergeCell ref="I299:J299"/>
    <mergeCell ref="O300:P300"/>
    <mergeCell ref="B299:F299"/>
    <mergeCell ref="G299:H299"/>
    <mergeCell ref="Q300:T300"/>
    <mergeCell ref="U300:X300"/>
    <mergeCell ref="Y300:AF300"/>
    <mergeCell ref="AG300:AH300"/>
    <mergeCell ref="U307:X307"/>
    <mergeCell ref="Y307:AF307"/>
    <mergeCell ref="G329:H329"/>
    <mergeCell ref="I329:J329"/>
    <mergeCell ref="K329:L329"/>
    <mergeCell ref="I252:J252"/>
    <mergeCell ref="K252:L252"/>
    <mergeCell ref="M252:N252"/>
    <mergeCell ref="Y372:AF372"/>
    <mergeCell ref="AG372:AH372"/>
    <mergeCell ref="B373:F373"/>
    <mergeCell ref="G373:H373"/>
    <mergeCell ref="K373:AH373"/>
    <mergeCell ref="I372:J372"/>
    <mergeCell ref="K372:L372"/>
    <mergeCell ref="I373:J373"/>
    <mergeCell ref="Q357:T357"/>
    <mergeCell ref="U357:X357"/>
    <mergeCell ref="Q358:T358"/>
    <mergeCell ref="U358:X358"/>
    <mergeCell ref="Y358:AF358"/>
    <mergeCell ref="AG358:AH358"/>
    <mergeCell ref="O357:P357"/>
    <mergeCell ref="O358:P358"/>
    <mergeCell ref="Q342:T342"/>
    <mergeCell ref="U342:X342"/>
    <mergeCell ref="Y342:AF342"/>
    <mergeCell ref="B368:F368"/>
    <mergeCell ref="G368:H368"/>
    <mergeCell ref="Q368:T368"/>
    <mergeCell ref="U368:X368"/>
    <mergeCell ref="Y368:AF368"/>
    <mergeCell ref="AG368:AH368"/>
    <mergeCell ref="I364:J364"/>
    <mergeCell ref="K364:L364"/>
    <mergeCell ref="M364:N364"/>
    <mergeCell ref="O364:P364"/>
    <mergeCell ref="B363:F363"/>
    <mergeCell ref="G363:H363"/>
    <mergeCell ref="Q363:T363"/>
    <mergeCell ref="M395:N395"/>
    <mergeCell ref="O395:P395"/>
    <mergeCell ref="Q393:T393"/>
    <mergeCell ref="U393:X393"/>
    <mergeCell ref="Y393:AF393"/>
    <mergeCell ref="AG393:AH393"/>
    <mergeCell ref="B394:F394"/>
    <mergeCell ref="G394:H394"/>
    <mergeCell ref="I394:J394"/>
    <mergeCell ref="K394:L394"/>
    <mergeCell ref="M394:N394"/>
    <mergeCell ref="O394:P394"/>
    <mergeCell ref="B393:F393"/>
    <mergeCell ref="G393:H393"/>
    <mergeCell ref="I393:J393"/>
    <mergeCell ref="K393:L393"/>
    <mergeCell ref="M393:N393"/>
    <mergeCell ref="O393:P393"/>
    <mergeCell ref="B406:F406"/>
    <mergeCell ref="G406:H406"/>
    <mergeCell ref="S406:V406"/>
    <mergeCell ref="W406:X406"/>
    <mergeCell ref="Y406:AD406"/>
    <mergeCell ref="AE406:AH406"/>
    <mergeCell ref="Q406:R406"/>
    <mergeCell ref="I406:J406"/>
    <mergeCell ref="K406:L406"/>
    <mergeCell ref="M406:N406"/>
    <mergeCell ref="O406:P406"/>
    <mergeCell ref="Q400:T400"/>
    <mergeCell ref="U400:X400"/>
    <mergeCell ref="Y400:AF400"/>
    <mergeCell ref="AG400:AH400"/>
    <mergeCell ref="B401:F401"/>
    <mergeCell ref="G401:H401"/>
    <mergeCell ref="K401:AH401"/>
    <mergeCell ref="Y404:AD404"/>
    <mergeCell ref="AE404:AH404"/>
    <mergeCell ref="I401:J401"/>
    <mergeCell ref="B400:F400"/>
    <mergeCell ref="G400:H400"/>
    <mergeCell ref="B405:F405"/>
    <mergeCell ref="G405:H405"/>
    <mergeCell ref="I405:J405"/>
    <mergeCell ref="K405:X405"/>
    <mergeCell ref="Y405:AD405"/>
    <mergeCell ref="AE405:AH405"/>
    <mergeCell ref="B403:AH403"/>
    <mergeCell ref="B404:F404"/>
    <mergeCell ref="G404:H404"/>
    <mergeCell ref="B445:F445"/>
    <mergeCell ref="G445:H445"/>
    <mergeCell ref="Q445:T445"/>
    <mergeCell ref="U445:X445"/>
    <mergeCell ref="Y445:AF445"/>
    <mergeCell ref="AG445:AH445"/>
    <mergeCell ref="I445:J445"/>
    <mergeCell ref="K445:L445"/>
    <mergeCell ref="M445:N445"/>
    <mergeCell ref="O445:P445"/>
    <mergeCell ref="B436:F436"/>
    <mergeCell ref="AE435:AH435"/>
    <mergeCell ref="I436:J436"/>
    <mergeCell ref="U417:X417"/>
    <mergeCell ref="Y417:AF417"/>
    <mergeCell ref="AG417:AH417"/>
    <mergeCell ref="U419:X419"/>
    <mergeCell ref="Y419:AF419"/>
    <mergeCell ref="AG419:AH419"/>
    <mergeCell ref="Y443:AF443"/>
    <mergeCell ref="AG443:AH443"/>
    <mergeCell ref="B444:F444"/>
    <mergeCell ref="G444:H444"/>
    <mergeCell ref="I444:J444"/>
    <mergeCell ref="K444:N444"/>
    <mergeCell ref="O444:P444"/>
    <mergeCell ref="Q444:T444"/>
    <mergeCell ref="O442:P442"/>
    <mergeCell ref="Q442:T442"/>
    <mergeCell ref="U442:X442"/>
    <mergeCell ref="Y442:AF442"/>
    <mergeCell ref="AG442:AH442"/>
    <mergeCell ref="Q456:T456"/>
    <mergeCell ref="U456:X456"/>
    <mergeCell ref="Y456:AF456"/>
    <mergeCell ref="AG456:AH456"/>
    <mergeCell ref="B457:F457"/>
    <mergeCell ref="G457:H457"/>
    <mergeCell ref="I457:J457"/>
    <mergeCell ref="K457:AH457"/>
    <mergeCell ref="Q455:T455"/>
    <mergeCell ref="U455:X455"/>
    <mergeCell ref="Y455:AF455"/>
    <mergeCell ref="AG455:AH455"/>
    <mergeCell ref="B456:F456"/>
    <mergeCell ref="G456:H456"/>
    <mergeCell ref="I456:J456"/>
    <mergeCell ref="K456:L456"/>
    <mergeCell ref="M456:N456"/>
    <mergeCell ref="O456:P456"/>
    <mergeCell ref="Q454:T454"/>
    <mergeCell ref="U454:X454"/>
    <mergeCell ref="Y454:AF454"/>
    <mergeCell ref="AG454:AH454"/>
    <mergeCell ref="B455:F455"/>
    <mergeCell ref="G455:H455"/>
    <mergeCell ref="I455:J455"/>
    <mergeCell ref="K455:L455"/>
    <mergeCell ref="M455:N455"/>
    <mergeCell ref="O455:P455"/>
    <mergeCell ref="Q453:T453"/>
    <mergeCell ref="U453:X453"/>
    <mergeCell ref="Y453:AF453"/>
    <mergeCell ref="AG453:AH453"/>
    <mergeCell ref="B454:F454"/>
    <mergeCell ref="G454:H454"/>
    <mergeCell ref="I454:J454"/>
    <mergeCell ref="K454:L454"/>
    <mergeCell ref="M454:N454"/>
    <mergeCell ref="O454:P454"/>
    <mergeCell ref="Q452:T452"/>
    <mergeCell ref="U452:X452"/>
    <mergeCell ref="Y452:AF452"/>
    <mergeCell ref="AG452:AH452"/>
    <mergeCell ref="B453:F453"/>
    <mergeCell ref="G453:H453"/>
    <mergeCell ref="I453:J453"/>
    <mergeCell ref="K453:L453"/>
    <mergeCell ref="M453:N453"/>
    <mergeCell ref="O453:P453"/>
    <mergeCell ref="Q451:T451"/>
    <mergeCell ref="U451:X451"/>
    <mergeCell ref="Y451:AF451"/>
    <mergeCell ref="AG451:AH451"/>
    <mergeCell ref="B452:F452"/>
    <mergeCell ref="G452:H452"/>
    <mergeCell ref="I452:J452"/>
    <mergeCell ref="K452:L452"/>
    <mergeCell ref="M452:N452"/>
    <mergeCell ref="O452:P452"/>
    <mergeCell ref="Q450:T450"/>
    <mergeCell ref="U450:X450"/>
    <mergeCell ref="Y450:AF450"/>
    <mergeCell ref="AG450:AH450"/>
    <mergeCell ref="B451:F451"/>
    <mergeCell ref="G451:H451"/>
    <mergeCell ref="I451:J451"/>
    <mergeCell ref="K451:L451"/>
    <mergeCell ref="M451:N451"/>
    <mergeCell ref="O451:P451"/>
    <mergeCell ref="Q449:T449"/>
    <mergeCell ref="U449:X449"/>
    <mergeCell ref="Y449:AF449"/>
    <mergeCell ref="AG449:AH449"/>
    <mergeCell ref="B450:F450"/>
    <mergeCell ref="G450:H450"/>
    <mergeCell ref="I450:J450"/>
    <mergeCell ref="K450:L450"/>
    <mergeCell ref="M450:N450"/>
    <mergeCell ref="O450:P450"/>
    <mergeCell ref="B449:F449"/>
    <mergeCell ref="G449:H449"/>
    <mergeCell ref="I449:J449"/>
    <mergeCell ref="K449:L449"/>
    <mergeCell ref="M449:N449"/>
    <mergeCell ref="O449:P449"/>
    <mergeCell ref="U447:X447"/>
    <mergeCell ref="Y447:AF447"/>
    <mergeCell ref="AG447:AH447"/>
    <mergeCell ref="B448:F448"/>
    <mergeCell ref="G448:H448"/>
    <mergeCell ref="I448:J448"/>
    <mergeCell ref="K448:L448"/>
    <mergeCell ref="M448:N448"/>
    <mergeCell ref="O448:P448"/>
    <mergeCell ref="Q448:AH448"/>
    <mergeCell ref="U446:X446"/>
    <mergeCell ref="Y446:AF446"/>
    <mergeCell ref="AG446:AH446"/>
    <mergeCell ref="B447:F447"/>
    <mergeCell ref="G447:H447"/>
    <mergeCell ref="I447:J447"/>
    <mergeCell ref="K447:L447"/>
    <mergeCell ref="M447:N447"/>
    <mergeCell ref="O447:P447"/>
    <mergeCell ref="Q447:T447"/>
    <mergeCell ref="B446:F446"/>
    <mergeCell ref="G446:H446"/>
    <mergeCell ref="I446:J446"/>
    <mergeCell ref="K446:L446"/>
    <mergeCell ref="M446:N446"/>
    <mergeCell ref="O446:P446"/>
    <mergeCell ref="Q446:T446"/>
    <mergeCell ref="B443:F443"/>
    <mergeCell ref="G443:H443"/>
    <mergeCell ref="I443:J443"/>
    <mergeCell ref="K443:N443"/>
    <mergeCell ref="O443:P443"/>
    <mergeCell ref="Q443:T443"/>
    <mergeCell ref="U443:X443"/>
    <mergeCell ref="U444:X444"/>
    <mergeCell ref="Y444:AF444"/>
    <mergeCell ref="AG444:AH444"/>
    <mergeCell ref="O441:P441"/>
    <mergeCell ref="Q441:T441"/>
    <mergeCell ref="U441:X441"/>
    <mergeCell ref="Y441:AF441"/>
    <mergeCell ref="AG441:AH441"/>
    <mergeCell ref="B442:F442"/>
    <mergeCell ref="G442:H442"/>
    <mergeCell ref="I442:J442"/>
    <mergeCell ref="K442:L442"/>
    <mergeCell ref="M442:N442"/>
    <mergeCell ref="O440:P440"/>
    <mergeCell ref="Q440:T440"/>
    <mergeCell ref="U440:X440"/>
    <mergeCell ref="Y440:AF440"/>
    <mergeCell ref="AG440:AH440"/>
    <mergeCell ref="B441:F441"/>
    <mergeCell ref="G441:H441"/>
    <mergeCell ref="I441:J441"/>
    <mergeCell ref="K441:L441"/>
    <mergeCell ref="M441:N441"/>
    <mergeCell ref="B439:F439"/>
    <mergeCell ref="G439:H439"/>
    <mergeCell ref="I439:J439"/>
    <mergeCell ref="K439:N439"/>
    <mergeCell ref="O439:AH439"/>
    <mergeCell ref="B440:F440"/>
    <mergeCell ref="G440:H440"/>
    <mergeCell ref="I440:J440"/>
    <mergeCell ref="K440:L440"/>
    <mergeCell ref="M440:N440"/>
    <mergeCell ref="Q437:R437"/>
    <mergeCell ref="S437:V437"/>
    <mergeCell ref="W437:AH437"/>
    <mergeCell ref="B438:F438"/>
    <mergeCell ref="G438:H438"/>
    <mergeCell ref="I438:J438"/>
    <mergeCell ref="K438:N438"/>
    <mergeCell ref="O438:AH438"/>
    <mergeCell ref="B437:F437"/>
    <mergeCell ref="G437:H437"/>
    <mergeCell ref="I437:J437"/>
    <mergeCell ref="K437:L437"/>
    <mergeCell ref="M437:N437"/>
    <mergeCell ref="O437:P437"/>
    <mergeCell ref="K436:L436"/>
    <mergeCell ref="M436:N436"/>
    <mergeCell ref="O436:P436"/>
    <mergeCell ref="Q436:R436"/>
    <mergeCell ref="S436:V436"/>
    <mergeCell ref="W436:AH436"/>
    <mergeCell ref="Q434:R434"/>
    <mergeCell ref="S434:V434"/>
    <mergeCell ref="W434:X434"/>
    <mergeCell ref="Y434:AD434"/>
    <mergeCell ref="AE434:AH434"/>
    <mergeCell ref="B435:F435"/>
    <mergeCell ref="G435:H435"/>
    <mergeCell ref="I435:J435"/>
    <mergeCell ref="K435:X435"/>
    <mergeCell ref="Y435:AD435"/>
    <mergeCell ref="B434:F434"/>
    <mergeCell ref="G434:H434"/>
    <mergeCell ref="I434:J434"/>
    <mergeCell ref="K434:L434"/>
    <mergeCell ref="M434:N434"/>
    <mergeCell ref="O434:P434"/>
    <mergeCell ref="G436:H436"/>
    <mergeCell ref="Y432:AD432"/>
    <mergeCell ref="AE432:AH432"/>
    <mergeCell ref="B433:F433"/>
    <mergeCell ref="G433:H433"/>
    <mergeCell ref="I433:J433"/>
    <mergeCell ref="K433:X433"/>
    <mergeCell ref="Y433:AD433"/>
    <mergeCell ref="AE433:AH433"/>
    <mergeCell ref="B431:AH431"/>
    <mergeCell ref="B432:F432"/>
    <mergeCell ref="G432:H432"/>
    <mergeCell ref="I432:J432"/>
    <mergeCell ref="K432:L432"/>
    <mergeCell ref="M432:N432"/>
    <mergeCell ref="O432:P432"/>
    <mergeCell ref="Q432:R432"/>
    <mergeCell ref="S432:V432"/>
    <mergeCell ref="W432:X432"/>
    <mergeCell ref="K430:L430"/>
    <mergeCell ref="M430:R430"/>
    <mergeCell ref="S430:AB430"/>
    <mergeCell ref="AC430:AH430"/>
    <mergeCell ref="Q428:T428"/>
    <mergeCell ref="U428:X428"/>
    <mergeCell ref="Y428:AF428"/>
    <mergeCell ref="AG428:AH428"/>
    <mergeCell ref="B429:F429"/>
    <mergeCell ref="G429:H429"/>
    <mergeCell ref="I429:J429"/>
    <mergeCell ref="K429:AH429"/>
    <mergeCell ref="Q427:T427"/>
    <mergeCell ref="U427:X427"/>
    <mergeCell ref="Y427:AF427"/>
    <mergeCell ref="AG427:AH427"/>
    <mergeCell ref="B428:F428"/>
    <mergeCell ref="G428:H428"/>
    <mergeCell ref="I428:J428"/>
    <mergeCell ref="K428:L428"/>
    <mergeCell ref="M428:N428"/>
    <mergeCell ref="O428:P428"/>
    <mergeCell ref="Q426:T426"/>
    <mergeCell ref="U426:X426"/>
    <mergeCell ref="Y426:AF426"/>
    <mergeCell ref="AG426:AH426"/>
    <mergeCell ref="B427:F427"/>
    <mergeCell ref="G427:H427"/>
    <mergeCell ref="I427:J427"/>
    <mergeCell ref="K427:L427"/>
    <mergeCell ref="M427:N427"/>
    <mergeCell ref="O427:P427"/>
    <mergeCell ref="Q425:T425"/>
    <mergeCell ref="U425:X425"/>
    <mergeCell ref="Y425:AF425"/>
    <mergeCell ref="AG425:AH425"/>
    <mergeCell ref="B426:F426"/>
    <mergeCell ref="G426:H426"/>
    <mergeCell ref="I426:J426"/>
    <mergeCell ref="K426:L426"/>
    <mergeCell ref="M426:N426"/>
    <mergeCell ref="O426:P426"/>
    <mergeCell ref="B425:F425"/>
    <mergeCell ref="G425:H425"/>
    <mergeCell ref="I425:J425"/>
    <mergeCell ref="K425:L425"/>
    <mergeCell ref="M425:N425"/>
    <mergeCell ref="O425:P425"/>
    <mergeCell ref="G424:H424"/>
    <mergeCell ref="I424:J424"/>
    <mergeCell ref="K424:L424"/>
    <mergeCell ref="M424:N424"/>
    <mergeCell ref="O424:P424"/>
    <mergeCell ref="Q422:T422"/>
    <mergeCell ref="U422:X422"/>
    <mergeCell ref="Y422:AF422"/>
    <mergeCell ref="AG422:AH422"/>
    <mergeCell ref="B423:F423"/>
    <mergeCell ref="G423:H423"/>
    <mergeCell ref="I423:J423"/>
    <mergeCell ref="K423:L423"/>
    <mergeCell ref="M423:N423"/>
    <mergeCell ref="O423:P423"/>
    <mergeCell ref="Q421:T421"/>
    <mergeCell ref="U421:X421"/>
    <mergeCell ref="Y421:AF421"/>
    <mergeCell ref="AG421:AH421"/>
    <mergeCell ref="B422:F422"/>
    <mergeCell ref="G422:H422"/>
    <mergeCell ref="I422:J422"/>
    <mergeCell ref="K422:L422"/>
    <mergeCell ref="M422:N422"/>
    <mergeCell ref="O422:P422"/>
    <mergeCell ref="B421:F421"/>
    <mergeCell ref="G421:H421"/>
    <mergeCell ref="I421:J421"/>
    <mergeCell ref="K421:L421"/>
    <mergeCell ref="M421:N421"/>
    <mergeCell ref="O421:P421"/>
    <mergeCell ref="B420:F420"/>
    <mergeCell ref="G420:H420"/>
    <mergeCell ref="I420:J420"/>
    <mergeCell ref="K420:L420"/>
    <mergeCell ref="M420:N420"/>
    <mergeCell ref="O420:P420"/>
    <mergeCell ref="Q420:AH420"/>
    <mergeCell ref="U418:X418"/>
    <mergeCell ref="Y418:AF418"/>
    <mergeCell ref="AG418:AH418"/>
    <mergeCell ref="B419:F419"/>
    <mergeCell ref="G419:H419"/>
    <mergeCell ref="I419:J419"/>
    <mergeCell ref="K419:L419"/>
    <mergeCell ref="M419:N419"/>
    <mergeCell ref="O419:P419"/>
    <mergeCell ref="Q419:T419"/>
    <mergeCell ref="B418:F418"/>
    <mergeCell ref="G418:H418"/>
    <mergeCell ref="I418:J418"/>
    <mergeCell ref="K418:L418"/>
    <mergeCell ref="M418:N418"/>
    <mergeCell ref="O418:P418"/>
    <mergeCell ref="Q418:T418"/>
    <mergeCell ref="U416:X416"/>
    <mergeCell ref="Y416:AF416"/>
    <mergeCell ref="AG416:AH416"/>
    <mergeCell ref="B417:F417"/>
    <mergeCell ref="G417:H417"/>
    <mergeCell ref="I417:J417"/>
    <mergeCell ref="K417:L417"/>
    <mergeCell ref="M417:N417"/>
    <mergeCell ref="O417:P417"/>
    <mergeCell ref="Q417:T417"/>
    <mergeCell ref="Q415:T415"/>
    <mergeCell ref="U415:X415"/>
    <mergeCell ref="Y415:AF415"/>
    <mergeCell ref="AG415:AH415"/>
    <mergeCell ref="B416:F416"/>
    <mergeCell ref="G416:H416"/>
    <mergeCell ref="I416:J416"/>
    <mergeCell ref="K416:N416"/>
    <mergeCell ref="O416:P416"/>
    <mergeCell ref="Q416:T416"/>
    <mergeCell ref="U414:X414"/>
    <mergeCell ref="Y414:AF414"/>
    <mergeCell ref="AG414:AH414"/>
    <mergeCell ref="B415:F415"/>
    <mergeCell ref="G415:H415"/>
    <mergeCell ref="I415:J415"/>
    <mergeCell ref="K415:N415"/>
    <mergeCell ref="O415:P415"/>
    <mergeCell ref="O413:P413"/>
    <mergeCell ref="Q413:T413"/>
    <mergeCell ref="U413:X413"/>
    <mergeCell ref="Y413:AF413"/>
    <mergeCell ref="AG413:AH413"/>
    <mergeCell ref="B414:F414"/>
    <mergeCell ref="G414:H414"/>
    <mergeCell ref="I414:J414"/>
    <mergeCell ref="K414:L414"/>
    <mergeCell ref="M414:N414"/>
    <mergeCell ref="Q414:T414"/>
    <mergeCell ref="O414:P414"/>
    <mergeCell ref="O412:P412"/>
    <mergeCell ref="Q412:T412"/>
    <mergeCell ref="U412:X412"/>
    <mergeCell ref="Y412:AF412"/>
    <mergeCell ref="AG412:AH412"/>
    <mergeCell ref="B413:F413"/>
    <mergeCell ref="G413:H413"/>
    <mergeCell ref="I413:J413"/>
    <mergeCell ref="K413:L413"/>
    <mergeCell ref="M413:N413"/>
    <mergeCell ref="B411:F411"/>
    <mergeCell ref="G411:H411"/>
    <mergeCell ref="I411:J411"/>
    <mergeCell ref="K411:N411"/>
    <mergeCell ref="O411:AH411"/>
    <mergeCell ref="B412:F412"/>
    <mergeCell ref="G412:H412"/>
    <mergeCell ref="I412:J412"/>
    <mergeCell ref="K412:L412"/>
    <mergeCell ref="M412:N412"/>
    <mergeCell ref="Q409:R409"/>
    <mergeCell ref="S409:V409"/>
    <mergeCell ref="W409:AH409"/>
    <mergeCell ref="B410:F410"/>
    <mergeCell ref="G410:H410"/>
    <mergeCell ref="I410:J410"/>
    <mergeCell ref="K410:N410"/>
    <mergeCell ref="O410:AH410"/>
    <mergeCell ref="B409:F409"/>
    <mergeCell ref="G409:H409"/>
    <mergeCell ref="I409:J409"/>
    <mergeCell ref="K409:L409"/>
    <mergeCell ref="M409:N409"/>
    <mergeCell ref="O409:P409"/>
    <mergeCell ref="AE407:AH407"/>
    <mergeCell ref="B408:F408"/>
    <mergeCell ref="G408:H408"/>
    <mergeCell ref="I408:J408"/>
    <mergeCell ref="K408:L408"/>
    <mergeCell ref="M408:N408"/>
    <mergeCell ref="O408:P408"/>
    <mergeCell ref="Q408:R408"/>
    <mergeCell ref="S408:V408"/>
    <mergeCell ref="W408:AH408"/>
    <mergeCell ref="B407:F407"/>
    <mergeCell ref="G407:H407"/>
    <mergeCell ref="I407:J407"/>
    <mergeCell ref="K407:X407"/>
    <mergeCell ref="Y407:AD407"/>
    <mergeCell ref="I404:J404"/>
    <mergeCell ref="K404:L404"/>
    <mergeCell ref="M404:N404"/>
    <mergeCell ref="O404:P404"/>
    <mergeCell ref="Q404:R404"/>
    <mergeCell ref="S404:V404"/>
    <mergeCell ref="W404:X404"/>
    <mergeCell ref="B402:F402"/>
    <mergeCell ref="G402:J402"/>
    <mergeCell ref="K402:L402"/>
    <mergeCell ref="M402:R402"/>
    <mergeCell ref="S402:AB402"/>
    <mergeCell ref="AC402:AH402"/>
    <mergeCell ref="I400:J400"/>
    <mergeCell ref="K400:L400"/>
    <mergeCell ref="M400:N400"/>
    <mergeCell ref="O400:P400"/>
    <mergeCell ref="M399:N399"/>
    <mergeCell ref="O399:P399"/>
    <mergeCell ref="Q397:T397"/>
    <mergeCell ref="U397:X397"/>
    <mergeCell ref="Y397:AF397"/>
    <mergeCell ref="AG397:AH397"/>
    <mergeCell ref="B398:F398"/>
    <mergeCell ref="G398:H398"/>
    <mergeCell ref="I398:J398"/>
    <mergeCell ref="K398:L398"/>
    <mergeCell ref="M398:N398"/>
    <mergeCell ref="O398:P398"/>
    <mergeCell ref="B397:F397"/>
    <mergeCell ref="G397:H397"/>
    <mergeCell ref="I397:J397"/>
    <mergeCell ref="K397:L397"/>
    <mergeCell ref="M397:N397"/>
    <mergeCell ref="O397:P397"/>
    <mergeCell ref="Q399:T399"/>
    <mergeCell ref="U399:X399"/>
    <mergeCell ref="Y399:AF399"/>
    <mergeCell ref="AG399:AH399"/>
    <mergeCell ref="Q398:T398"/>
    <mergeCell ref="U398:X398"/>
    <mergeCell ref="Y398:AF398"/>
    <mergeCell ref="AG398:AH398"/>
    <mergeCell ref="B399:F399"/>
    <mergeCell ref="G399:H399"/>
    <mergeCell ref="I399:J399"/>
    <mergeCell ref="K399:L399"/>
    <mergeCell ref="I396:J396"/>
    <mergeCell ref="Q396:T396"/>
    <mergeCell ref="U395:X395"/>
    <mergeCell ref="Y395:AF395"/>
    <mergeCell ref="AG395:AH395"/>
    <mergeCell ref="B396:F396"/>
    <mergeCell ref="G396:H396"/>
    <mergeCell ref="U396:X396"/>
    <mergeCell ref="Y396:AF396"/>
    <mergeCell ref="AG396:AH396"/>
    <mergeCell ref="Q395:T395"/>
    <mergeCell ref="U391:X391"/>
    <mergeCell ref="Y391:AF391"/>
    <mergeCell ref="AG391:AH391"/>
    <mergeCell ref="B392:F392"/>
    <mergeCell ref="G392:H392"/>
    <mergeCell ref="I392:J392"/>
    <mergeCell ref="K392:L392"/>
    <mergeCell ref="M392:N392"/>
    <mergeCell ref="O392:P392"/>
    <mergeCell ref="Q392:AH392"/>
    <mergeCell ref="K396:L396"/>
    <mergeCell ref="M396:N396"/>
    <mergeCell ref="O396:P396"/>
    <mergeCell ref="Q394:T394"/>
    <mergeCell ref="U394:X394"/>
    <mergeCell ref="Y394:AF394"/>
    <mergeCell ref="AG394:AH394"/>
    <mergeCell ref="B395:F395"/>
    <mergeCell ref="G395:H395"/>
    <mergeCell ref="I395:J395"/>
    <mergeCell ref="K395:L395"/>
    <mergeCell ref="U390:X390"/>
    <mergeCell ref="Y390:AF390"/>
    <mergeCell ref="AG390:AH390"/>
    <mergeCell ref="B391:F391"/>
    <mergeCell ref="G391:H391"/>
    <mergeCell ref="I391:J391"/>
    <mergeCell ref="K391:L391"/>
    <mergeCell ref="M391:N391"/>
    <mergeCell ref="O391:P391"/>
    <mergeCell ref="Q391:T391"/>
    <mergeCell ref="U389:X389"/>
    <mergeCell ref="Y389:AF389"/>
    <mergeCell ref="AG389:AH389"/>
    <mergeCell ref="B390:F390"/>
    <mergeCell ref="G390:H390"/>
    <mergeCell ref="I390:J390"/>
    <mergeCell ref="K390:L390"/>
    <mergeCell ref="M390:N390"/>
    <mergeCell ref="O390:P390"/>
    <mergeCell ref="Q390:T390"/>
    <mergeCell ref="U388:X388"/>
    <mergeCell ref="Y388:AF388"/>
    <mergeCell ref="AG388:AH388"/>
    <mergeCell ref="B389:F389"/>
    <mergeCell ref="G389:H389"/>
    <mergeCell ref="I389:J389"/>
    <mergeCell ref="K389:L389"/>
    <mergeCell ref="M389:N389"/>
    <mergeCell ref="O389:P389"/>
    <mergeCell ref="Q389:T389"/>
    <mergeCell ref="Y387:AF387"/>
    <mergeCell ref="AG387:AH387"/>
    <mergeCell ref="B388:F388"/>
    <mergeCell ref="G388:H388"/>
    <mergeCell ref="I388:J388"/>
    <mergeCell ref="K388:N388"/>
    <mergeCell ref="O388:P388"/>
    <mergeCell ref="Q388:T388"/>
    <mergeCell ref="O386:P386"/>
    <mergeCell ref="Q386:T386"/>
    <mergeCell ref="U386:X386"/>
    <mergeCell ref="Y386:AF386"/>
    <mergeCell ref="AG386:AH386"/>
    <mergeCell ref="B387:F387"/>
    <mergeCell ref="G387:H387"/>
    <mergeCell ref="I387:J387"/>
    <mergeCell ref="K387:N387"/>
    <mergeCell ref="O387:P387"/>
    <mergeCell ref="B386:F386"/>
    <mergeCell ref="G386:H386"/>
    <mergeCell ref="I386:J386"/>
    <mergeCell ref="K386:L386"/>
    <mergeCell ref="M386:N386"/>
    <mergeCell ref="Q387:T387"/>
    <mergeCell ref="B385:F385"/>
    <mergeCell ref="G385:H385"/>
    <mergeCell ref="I385:J385"/>
    <mergeCell ref="K385:L385"/>
    <mergeCell ref="M385:N385"/>
    <mergeCell ref="Q385:T385"/>
    <mergeCell ref="U385:X385"/>
    <mergeCell ref="Y385:AF385"/>
    <mergeCell ref="AG385:AH385"/>
    <mergeCell ref="O385:P385"/>
    <mergeCell ref="B383:F383"/>
    <mergeCell ref="G383:H383"/>
    <mergeCell ref="I383:J383"/>
    <mergeCell ref="K383:N383"/>
    <mergeCell ref="O383:AH383"/>
    <mergeCell ref="B384:F384"/>
    <mergeCell ref="G384:H384"/>
    <mergeCell ref="I384:J384"/>
    <mergeCell ref="K384:L384"/>
    <mergeCell ref="M384:N384"/>
    <mergeCell ref="Q381:R381"/>
    <mergeCell ref="S381:V381"/>
    <mergeCell ref="W381:AH381"/>
    <mergeCell ref="B382:F382"/>
    <mergeCell ref="G382:H382"/>
    <mergeCell ref="I382:J382"/>
    <mergeCell ref="K382:N382"/>
    <mergeCell ref="O382:AH382"/>
    <mergeCell ref="B381:F381"/>
    <mergeCell ref="G381:H381"/>
    <mergeCell ref="I381:J381"/>
    <mergeCell ref="K381:L381"/>
    <mergeCell ref="M381:N381"/>
    <mergeCell ref="O381:P381"/>
    <mergeCell ref="Q384:T384"/>
    <mergeCell ref="U384:X384"/>
    <mergeCell ref="Y384:AF384"/>
    <mergeCell ref="AG384:AH384"/>
    <mergeCell ref="O384:P384"/>
    <mergeCell ref="W380:AH380"/>
    <mergeCell ref="Q378:R378"/>
    <mergeCell ref="S378:V378"/>
    <mergeCell ref="W378:X378"/>
    <mergeCell ref="Y378:AD378"/>
    <mergeCell ref="AE378:AH378"/>
    <mergeCell ref="B379:F379"/>
    <mergeCell ref="G379:H379"/>
    <mergeCell ref="I379:J379"/>
    <mergeCell ref="K379:X379"/>
    <mergeCell ref="Y379:AD379"/>
    <mergeCell ref="B378:F378"/>
    <mergeCell ref="G378:H378"/>
    <mergeCell ref="I378:J378"/>
    <mergeCell ref="K378:L378"/>
    <mergeCell ref="M378:N378"/>
    <mergeCell ref="O378:P378"/>
    <mergeCell ref="AE379:AH379"/>
    <mergeCell ref="B380:F380"/>
    <mergeCell ref="G380:H380"/>
    <mergeCell ref="S380:V380"/>
    <mergeCell ref="I380:J380"/>
    <mergeCell ref="K380:L380"/>
    <mergeCell ref="M380:N380"/>
    <mergeCell ref="O380:P380"/>
    <mergeCell ref="Q380:R380"/>
    <mergeCell ref="G377:H377"/>
    <mergeCell ref="I377:J377"/>
    <mergeCell ref="K377:X377"/>
    <mergeCell ref="Y377:AD377"/>
    <mergeCell ref="AE377:AH377"/>
    <mergeCell ref="B375:AH375"/>
    <mergeCell ref="B376:F376"/>
    <mergeCell ref="G376:H376"/>
    <mergeCell ref="I376:J376"/>
    <mergeCell ref="K376:L376"/>
    <mergeCell ref="M376:N376"/>
    <mergeCell ref="O376:P376"/>
    <mergeCell ref="Q376:R376"/>
    <mergeCell ref="S376:V376"/>
    <mergeCell ref="W376:X376"/>
    <mergeCell ref="B374:F374"/>
    <mergeCell ref="G374:J374"/>
    <mergeCell ref="K374:L374"/>
    <mergeCell ref="M374:R374"/>
    <mergeCell ref="S374:AB374"/>
    <mergeCell ref="AC374:AH374"/>
    <mergeCell ref="Y376:AD376"/>
    <mergeCell ref="AE376:AH376"/>
    <mergeCell ref="B377:F377"/>
    <mergeCell ref="M372:N372"/>
    <mergeCell ref="O372:P372"/>
    <mergeCell ref="Q370:T370"/>
    <mergeCell ref="U370:X370"/>
    <mergeCell ref="Y370:AF370"/>
    <mergeCell ref="AG370:AH370"/>
    <mergeCell ref="B371:F371"/>
    <mergeCell ref="G371:H371"/>
    <mergeCell ref="I371:J371"/>
    <mergeCell ref="K371:L371"/>
    <mergeCell ref="M371:N371"/>
    <mergeCell ref="O371:P371"/>
    <mergeCell ref="Q369:T369"/>
    <mergeCell ref="U369:X369"/>
    <mergeCell ref="Y369:AF369"/>
    <mergeCell ref="AG369:AH369"/>
    <mergeCell ref="B370:F370"/>
    <mergeCell ref="G370:H370"/>
    <mergeCell ref="I370:J370"/>
    <mergeCell ref="K370:L370"/>
    <mergeCell ref="M370:N370"/>
    <mergeCell ref="O370:P370"/>
    <mergeCell ref="B369:F369"/>
    <mergeCell ref="G369:H369"/>
    <mergeCell ref="I369:J369"/>
    <mergeCell ref="K369:L369"/>
    <mergeCell ref="M369:N369"/>
    <mergeCell ref="O369:P369"/>
    <mergeCell ref="B372:F372"/>
    <mergeCell ref="G372:H372"/>
    <mergeCell ref="Q372:T372"/>
    <mergeCell ref="U372:X372"/>
    <mergeCell ref="M368:N368"/>
    <mergeCell ref="O368:P368"/>
    <mergeCell ref="Q366:T366"/>
    <mergeCell ref="U366:X366"/>
    <mergeCell ref="Y366:AF366"/>
    <mergeCell ref="AG366:AH366"/>
    <mergeCell ref="B367:F367"/>
    <mergeCell ref="G367:H367"/>
    <mergeCell ref="I367:J367"/>
    <mergeCell ref="K367:L367"/>
    <mergeCell ref="M367:N367"/>
    <mergeCell ref="O367:P367"/>
    <mergeCell ref="Q365:T365"/>
    <mergeCell ref="U365:X365"/>
    <mergeCell ref="Y365:AF365"/>
    <mergeCell ref="AG365:AH365"/>
    <mergeCell ref="B366:F366"/>
    <mergeCell ref="G366:H366"/>
    <mergeCell ref="I366:J366"/>
    <mergeCell ref="K366:L366"/>
    <mergeCell ref="M366:N366"/>
    <mergeCell ref="O366:P366"/>
    <mergeCell ref="B365:F365"/>
    <mergeCell ref="G365:H365"/>
    <mergeCell ref="I365:J365"/>
    <mergeCell ref="K365:L365"/>
    <mergeCell ref="M365:N365"/>
    <mergeCell ref="O365:P365"/>
    <mergeCell ref="U360:X360"/>
    <mergeCell ref="Y360:AF360"/>
    <mergeCell ref="AG360:AH360"/>
    <mergeCell ref="B361:F361"/>
    <mergeCell ref="G361:H361"/>
    <mergeCell ref="I361:J361"/>
    <mergeCell ref="K361:L361"/>
    <mergeCell ref="M361:N361"/>
    <mergeCell ref="O361:P361"/>
    <mergeCell ref="Q361:T361"/>
    <mergeCell ref="Q359:T359"/>
    <mergeCell ref="U359:X359"/>
    <mergeCell ref="Y359:AF359"/>
    <mergeCell ref="AG359:AH359"/>
    <mergeCell ref="B360:F360"/>
    <mergeCell ref="G360:H360"/>
    <mergeCell ref="I360:J360"/>
    <mergeCell ref="K360:N360"/>
    <mergeCell ref="O360:P360"/>
    <mergeCell ref="Q360:T360"/>
    <mergeCell ref="B359:F359"/>
    <mergeCell ref="G359:H359"/>
    <mergeCell ref="I359:J359"/>
    <mergeCell ref="K359:N359"/>
    <mergeCell ref="O359:P359"/>
    <mergeCell ref="Y357:AF357"/>
    <mergeCell ref="AG357:AH357"/>
    <mergeCell ref="B358:F358"/>
    <mergeCell ref="G358:H358"/>
    <mergeCell ref="I358:J358"/>
    <mergeCell ref="K358:L358"/>
    <mergeCell ref="M358:N358"/>
    <mergeCell ref="O356:P356"/>
    <mergeCell ref="Q356:T356"/>
    <mergeCell ref="U356:X356"/>
    <mergeCell ref="Y356:AF356"/>
    <mergeCell ref="AG356:AH356"/>
    <mergeCell ref="B357:F357"/>
    <mergeCell ref="G357:H357"/>
    <mergeCell ref="I357:J357"/>
    <mergeCell ref="K357:L357"/>
    <mergeCell ref="M357:N357"/>
    <mergeCell ref="B355:F355"/>
    <mergeCell ref="G355:H355"/>
    <mergeCell ref="I355:J355"/>
    <mergeCell ref="K355:N355"/>
    <mergeCell ref="O355:AH355"/>
    <mergeCell ref="B356:F356"/>
    <mergeCell ref="G356:H356"/>
    <mergeCell ref="I356:J356"/>
    <mergeCell ref="K356:L356"/>
    <mergeCell ref="M356:N356"/>
    <mergeCell ref="Q353:R353"/>
    <mergeCell ref="S353:V353"/>
    <mergeCell ref="W353:AH353"/>
    <mergeCell ref="B354:F354"/>
    <mergeCell ref="G354:H354"/>
    <mergeCell ref="I354:J354"/>
    <mergeCell ref="K354:N354"/>
    <mergeCell ref="O354:AH354"/>
    <mergeCell ref="B353:F353"/>
    <mergeCell ref="G353:H353"/>
    <mergeCell ref="I353:J353"/>
    <mergeCell ref="K353:L353"/>
    <mergeCell ref="M353:N353"/>
    <mergeCell ref="O353:P353"/>
    <mergeCell ref="AE351:AH351"/>
    <mergeCell ref="B352:F352"/>
    <mergeCell ref="G352:H352"/>
    <mergeCell ref="I352:J352"/>
    <mergeCell ref="K352:L352"/>
    <mergeCell ref="M352:N352"/>
    <mergeCell ref="O352:P352"/>
    <mergeCell ref="Q352:R352"/>
    <mergeCell ref="S352:V352"/>
    <mergeCell ref="W352:AH352"/>
    <mergeCell ref="Q350:R350"/>
    <mergeCell ref="S350:V350"/>
    <mergeCell ref="W350:X350"/>
    <mergeCell ref="Y350:AD350"/>
    <mergeCell ref="AE350:AH350"/>
    <mergeCell ref="B351:F351"/>
    <mergeCell ref="G351:H351"/>
    <mergeCell ref="I351:J351"/>
    <mergeCell ref="K351:X351"/>
    <mergeCell ref="Y351:AD351"/>
    <mergeCell ref="B350:F350"/>
    <mergeCell ref="G350:H350"/>
    <mergeCell ref="I350:J350"/>
    <mergeCell ref="K350:L350"/>
    <mergeCell ref="M350:N350"/>
    <mergeCell ref="O350:P350"/>
    <mergeCell ref="Y348:AD348"/>
    <mergeCell ref="AE348:AH348"/>
    <mergeCell ref="B349:F349"/>
    <mergeCell ref="G349:H349"/>
    <mergeCell ref="I349:J349"/>
    <mergeCell ref="K349:X349"/>
    <mergeCell ref="Y349:AD349"/>
    <mergeCell ref="AE349:AH349"/>
    <mergeCell ref="B347:AH347"/>
    <mergeCell ref="B348:F348"/>
    <mergeCell ref="G348:H348"/>
    <mergeCell ref="I348:J348"/>
    <mergeCell ref="K348:L348"/>
    <mergeCell ref="M348:N348"/>
    <mergeCell ref="O348:P348"/>
    <mergeCell ref="Q348:R348"/>
    <mergeCell ref="S348:V348"/>
    <mergeCell ref="W348:X348"/>
    <mergeCell ref="B346:F346"/>
    <mergeCell ref="G346:J346"/>
    <mergeCell ref="K346:L346"/>
    <mergeCell ref="M346:R346"/>
    <mergeCell ref="S346:AB346"/>
    <mergeCell ref="AC346:AH346"/>
    <mergeCell ref="Q344:T344"/>
    <mergeCell ref="U344:X344"/>
    <mergeCell ref="Y344:AF344"/>
    <mergeCell ref="AG344:AH344"/>
    <mergeCell ref="B345:F345"/>
    <mergeCell ref="G345:H345"/>
    <mergeCell ref="I345:J345"/>
    <mergeCell ref="K345:AH345"/>
    <mergeCell ref="Q343:T343"/>
    <mergeCell ref="U343:X343"/>
    <mergeCell ref="Y343:AF343"/>
    <mergeCell ref="AG343:AH343"/>
    <mergeCell ref="B344:F344"/>
    <mergeCell ref="G344:H344"/>
    <mergeCell ref="I344:J344"/>
    <mergeCell ref="K344:L344"/>
    <mergeCell ref="M344:N344"/>
    <mergeCell ref="O344:P344"/>
    <mergeCell ref="AG342:AH342"/>
    <mergeCell ref="B343:F343"/>
    <mergeCell ref="G343:H343"/>
    <mergeCell ref="I343:J343"/>
    <mergeCell ref="K343:L343"/>
    <mergeCell ref="M343:N343"/>
    <mergeCell ref="O343:P343"/>
    <mergeCell ref="Q341:T341"/>
    <mergeCell ref="U341:X341"/>
    <mergeCell ref="Y341:AF341"/>
    <mergeCell ref="AG341:AH341"/>
    <mergeCell ref="B342:F342"/>
    <mergeCell ref="G342:H342"/>
    <mergeCell ref="I342:J342"/>
    <mergeCell ref="K342:L342"/>
    <mergeCell ref="M342:N342"/>
    <mergeCell ref="O342:P342"/>
    <mergeCell ref="Q340:T340"/>
    <mergeCell ref="U340:X340"/>
    <mergeCell ref="Y340:AF340"/>
    <mergeCell ref="AG340:AH340"/>
    <mergeCell ref="B341:F341"/>
    <mergeCell ref="G341:H341"/>
    <mergeCell ref="I341:J341"/>
    <mergeCell ref="K341:L341"/>
    <mergeCell ref="M341:N341"/>
    <mergeCell ref="O341:P341"/>
    <mergeCell ref="Q339:T339"/>
    <mergeCell ref="U339:X339"/>
    <mergeCell ref="Y339:AF339"/>
    <mergeCell ref="AG339:AH339"/>
    <mergeCell ref="B340:F340"/>
    <mergeCell ref="G340:H340"/>
    <mergeCell ref="I340:J340"/>
    <mergeCell ref="K340:L340"/>
    <mergeCell ref="M340:N340"/>
    <mergeCell ref="O340:P340"/>
    <mergeCell ref="Q338:T338"/>
    <mergeCell ref="U338:X338"/>
    <mergeCell ref="Y338:AF338"/>
    <mergeCell ref="AG338:AH338"/>
    <mergeCell ref="B339:F339"/>
    <mergeCell ref="G339:H339"/>
    <mergeCell ref="I339:J339"/>
    <mergeCell ref="K339:L339"/>
    <mergeCell ref="M339:N339"/>
    <mergeCell ref="O339:P339"/>
    <mergeCell ref="Q337:T337"/>
    <mergeCell ref="U337:X337"/>
    <mergeCell ref="Y337:AF337"/>
    <mergeCell ref="AG337:AH337"/>
    <mergeCell ref="B338:F338"/>
    <mergeCell ref="G338:H338"/>
    <mergeCell ref="I338:J338"/>
    <mergeCell ref="K338:L338"/>
    <mergeCell ref="M338:N338"/>
    <mergeCell ref="O338:P338"/>
    <mergeCell ref="B337:F337"/>
    <mergeCell ref="G337:H337"/>
    <mergeCell ref="I337:J337"/>
    <mergeCell ref="K337:L337"/>
    <mergeCell ref="M337:N337"/>
    <mergeCell ref="O337:P337"/>
    <mergeCell ref="AG335:AH335"/>
    <mergeCell ref="B336:F336"/>
    <mergeCell ref="G336:H336"/>
    <mergeCell ref="I336:J336"/>
    <mergeCell ref="K336:L336"/>
    <mergeCell ref="M336:N336"/>
    <mergeCell ref="O336:P336"/>
    <mergeCell ref="Q336:AH336"/>
    <mergeCell ref="U334:X334"/>
    <mergeCell ref="Y334:AF334"/>
    <mergeCell ref="AG334:AH334"/>
    <mergeCell ref="B335:F335"/>
    <mergeCell ref="G335:H335"/>
    <mergeCell ref="I335:J335"/>
    <mergeCell ref="K335:L335"/>
    <mergeCell ref="M335:N335"/>
    <mergeCell ref="O335:P335"/>
    <mergeCell ref="Q335:T335"/>
    <mergeCell ref="U335:X335"/>
    <mergeCell ref="Y335:AF335"/>
    <mergeCell ref="U333:X333"/>
    <mergeCell ref="Y333:AF333"/>
    <mergeCell ref="AG333:AH333"/>
    <mergeCell ref="B334:F334"/>
    <mergeCell ref="G334:H334"/>
    <mergeCell ref="I334:J334"/>
    <mergeCell ref="K334:L334"/>
    <mergeCell ref="M334:N334"/>
    <mergeCell ref="O334:P334"/>
    <mergeCell ref="Q334:T334"/>
    <mergeCell ref="U332:X332"/>
    <mergeCell ref="Y332:AF332"/>
    <mergeCell ref="AG332:AH332"/>
    <mergeCell ref="B333:F333"/>
    <mergeCell ref="G333:H333"/>
    <mergeCell ref="I333:J333"/>
    <mergeCell ref="K333:L333"/>
    <mergeCell ref="M333:N333"/>
    <mergeCell ref="O333:P333"/>
    <mergeCell ref="Q333:T333"/>
    <mergeCell ref="Q331:T331"/>
    <mergeCell ref="U331:X331"/>
    <mergeCell ref="Y331:AF331"/>
    <mergeCell ref="AG331:AH331"/>
    <mergeCell ref="B332:F332"/>
    <mergeCell ref="G332:H332"/>
    <mergeCell ref="I332:J332"/>
    <mergeCell ref="K332:N332"/>
    <mergeCell ref="O332:P332"/>
    <mergeCell ref="Q332:T332"/>
    <mergeCell ref="O330:P330"/>
    <mergeCell ref="Q330:T330"/>
    <mergeCell ref="U330:X330"/>
    <mergeCell ref="Y330:AF330"/>
    <mergeCell ref="AG330:AH330"/>
    <mergeCell ref="B331:F331"/>
    <mergeCell ref="G331:H331"/>
    <mergeCell ref="I331:J331"/>
    <mergeCell ref="K331:N331"/>
    <mergeCell ref="O331:P331"/>
    <mergeCell ref="B330:F330"/>
    <mergeCell ref="G330:H330"/>
    <mergeCell ref="I330:J330"/>
    <mergeCell ref="K330:L330"/>
    <mergeCell ref="M330:N330"/>
    <mergeCell ref="M329:N329"/>
    <mergeCell ref="B327:F327"/>
    <mergeCell ref="G327:H327"/>
    <mergeCell ref="I327:J327"/>
    <mergeCell ref="K327:N327"/>
    <mergeCell ref="O327:AH327"/>
    <mergeCell ref="B328:F328"/>
    <mergeCell ref="G328:H328"/>
    <mergeCell ref="I328:J328"/>
    <mergeCell ref="K328:L328"/>
    <mergeCell ref="M328:N328"/>
    <mergeCell ref="Q325:R325"/>
    <mergeCell ref="S325:V325"/>
    <mergeCell ref="W325:AH325"/>
    <mergeCell ref="B326:F326"/>
    <mergeCell ref="G326:H326"/>
    <mergeCell ref="I326:J326"/>
    <mergeCell ref="K326:N326"/>
    <mergeCell ref="O326:AH326"/>
    <mergeCell ref="B325:F325"/>
    <mergeCell ref="G325:H325"/>
    <mergeCell ref="I325:J325"/>
    <mergeCell ref="K325:L325"/>
    <mergeCell ref="M325:N325"/>
    <mergeCell ref="O325:P325"/>
    <mergeCell ref="Q328:T328"/>
    <mergeCell ref="U328:X328"/>
    <mergeCell ref="Y328:AF328"/>
    <mergeCell ref="AG328:AH328"/>
    <mergeCell ref="B329:F329"/>
    <mergeCell ref="Q329:T329"/>
    <mergeCell ref="U329:X329"/>
    <mergeCell ref="AE323:AH323"/>
    <mergeCell ref="B324:F324"/>
    <mergeCell ref="G324:H324"/>
    <mergeCell ref="I324:J324"/>
    <mergeCell ref="K324:L324"/>
    <mergeCell ref="M324:N324"/>
    <mergeCell ref="O324:P324"/>
    <mergeCell ref="Q324:R324"/>
    <mergeCell ref="S324:V324"/>
    <mergeCell ref="W324:AH324"/>
    <mergeCell ref="Q322:R322"/>
    <mergeCell ref="S322:V322"/>
    <mergeCell ref="W322:X322"/>
    <mergeCell ref="Y322:AD322"/>
    <mergeCell ref="AE322:AH322"/>
    <mergeCell ref="B323:F323"/>
    <mergeCell ref="G323:H323"/>
    <mergeCell ref="I323:J323"/>
    <mergeCell ref="K323:X323"/>
    <mergeCell ref="Y323:AD323"/>
    <mergeCell ref="B322:F322"/>
    <mergeCell ref="G322:H322"/>
    <mergeCell ref="I322:J322"/>
    <mergeCell ref="K322:L322"/>
    <mergeCell ref="M322:N322"/>
    <mergeCell ref="O322:P322"/>
    <mergeCell ref="Y320:AD320"/>
    <mergeCell ref="AE320:AH320"/>
    <mergeCell ref="B321:F321"/>
    <mergeCell ref="G321:H321"/>
    <mergeCell ref="I321:J321"/>
    <mergeCell ref="K321:X321"/>
    <mergeCell ref="Y321:AD321"/>
    <mergeCell ref="AE321:AH321"/>
    <mergeCell ref="B319:AH319"/>
    <mergeCell ref="B320:F320"/>
    <mergeCell ref="G320:H320"/>
    <mergeCell ref="I320:J320"/>
    <mergeCell ref="K320:L320"/>
    <mergeCell ref="M320:N320"/>
    <mergeCell ref="O320:P320"/>
    <mergeCell ref="Q320:R320"/>
    <mergeCell ref="S320:V320"/>
    <mergeCell ref="W320:X320"/>
    <mergeCell ref="B318:F318"/>
    <mergeCell ref="G318:J318"/>
    <mergeCell ref="K318:L318"/>
    <mergeCell ref="M318:R318"/>
    <mergeCell ref="S318:AB318"/>
    <mergeCell ref="AC318:AH318"/>
    <mergeCell ref="Q316:T316"/>
    <mergeCell ref="U316:X316"/>
    <mergeCell ref="Y316:AF316"/>
    <mergeCell ref="AG316:AH316"/>
    <mergeCell ref="B317:F317"/>
    <mergeCell ref="G317:H317"/>
    <mergeCell ref="I317:J317"/>
    <mergeCell ref="K317:AH317"/>
    <mergeCell ref="Q315:T315"/>
    <mergeCell ref="U315:X315"/>
    <mergeCell ref="Y315:AF315"/>
    <mergeCell ref="AG315:AH315"/>
    <mergeCell ref="B316:F316"/>
    <mergeCell ref="G316:H316"/>
    <mergeCell ref="I316:J316"/>
    <mergeCell ref="K316:L316"/>
    <mergeCell ref="M316:N316"/>
    <mergeCell ref="O316:P316"/>
    <mergeCell ref="Y314:AF314"/>
    <mergeCell ref="AG314:AH314"/>
    <mergeCell ref="B315:F315"/>
    <mergeCell ref="G315:H315"/>
    <mergeCell ref="I315:J315"/>
    <mergeCell ref="K315:L315"/>
    <mergeCell ref="M315:N315"/>
    <mergeCell ref="O315:P315"/>
    <mergeCell ref="Q313:T313"/>
    <mergeCell ref="U313:X313"/>
    <mergeCell ref="Y313:AF313"/>
    <mergeCell ref="AG313:AH313"/>
    <mergeCell ref="B314:F314"/>
    <mergeCell ref="G314:H314"/>
    <mergeCell ref="I314:J314"/>
    <mergeCell ref="K314:L314"/>
    <mergeCell ref="M314:N314"/>
    <mergeCell ref="O314:P314"/>
    <mergeCell ref="Y312:AF312"/>
    <mergeCell ref="AG312:AH312"/>
    <mergeCell ref="B313:F313"/>
    <mergeCell ref="G313:H313"/>
    <mergeCell ref="I313:J313"/>
    <mergeCell ref="K313:L313"/>
    <mergeCell ref="M313:N313"/>
    <mergeCell ref="O313:P313"/>
    <mergeCell ref="Q311:T311"/>
    <mergeCell ref="U311:X311"/>
    <mergeCell ref="Y311:AF311"/>
    <mergeCell ref="AG311:AH311"/>
    <mergeCell ref="B312:F312"/>
    <mergeCell ref="G312:H312"/>
    <mergeCell ref="I312:J312"/>
    <mergeCell ref="K312:L312"/>
    <mergeCell ref="M312:N312"/>
    <mergeCell ref="O312:P312"/>
    <mergeCell ref="Q310:T310"/>
    <mergeCell ref="U310:X310"/>
    <mergeCell ref="Y310:AF310"/>
    <mergeCell ref="AG310:AH310"/>
    <mergeCell ref="B311:F311"/>
    <mergeCell ref="G311:H311"/>
    <mergeCell ref="I311:J311"/>
    <mergeCell ref="K311:L311"/>
    <mergeCell ref="M311:N311"/>
    <mergeCell ref="O311:P311"/>
    <mergeCell ref="Q309:T309"/>
    <mergeCell ref="U309:X309"/>
    <mergeCell ref="Y309:AF309"/>
    <mergeCell ref="AG309:AH309"/>
    <mergeCell ref="B310:F310"/>
    <mergeCell ref="G310:H310"/>
    <mergeCell ref="I310:J310"/>
    <mergeCell ref="K310:L310"/>
    <mergeCell ref="M310:N310"/>
    <mergeCell ref="O310:P310"/>
    <mergeCell ref="B309:F309"/>
    <mergeCell ref="G309:H309"/>
    <mergeCell ref="I309:J309"/>
    <mergeCell ref="K309:L309"/>
    <mergeCell ref="M309:N309"/>
    <mergeCell ref="O309:P309"/>
    <mergeCell ref="AG307:AH307"/>
    <mergeCell ref="B308:F308"/>
    <mergeCell ref="G308:H308"/>
    <mergeCell ref="I308:J308"/>
    <mergeCell ref="K308:L308"/>
    <mergeCell ref="M308:N308"/>
    <mergeCell ref="O308:P308"/>
    <mergeCell ref="Q308:AH308"/>
    <mergeCell ref="U306:X306"/>
    <mergeCell ref="Y306:AF306"/>
    <mergeCell ref="AG306:AH306"/>
    <mergeCell ref="B307:F307"/>
    <mergeCell ref="G307:H307"/>
    <mergeCell ref="I307:J307"/>
    <mergeCell ref="K307:L307"/>
    <mergeCell ref="M307:N307"/>
    <mergeCell ref="O307:P307"/>
    <mergeCell ref="Q307:T307"/>
    <mergeCell ref="U305:X305"/>
    <mergeCell ref="Y305:AF305"/>
    <mergeCell ref="AG305:AH305"/>
    <mergeCell ref="B306:F306"/>
    <mergeCell ref="G306:H306"/>
    <mergeCell ref="I306:J306"/>
    <mergeCell ref="K306:L306"/>
    <mergeCell ref="M306:N306"/>
    <mergeCell ref="O306:P306"/>
    <mergeCell ref="Q306:T306"/>
    <mergeCell ref="U304:X304"/>
    <mergeCell ref="Y304:AF304"/>
    <mergeCell ref="AG304:AH304"/>
    <mergeCell ref="B305:F305"/>
    <mergeCell ref="G305:H305"/>
    <mergeCell ref="I305:J305"/>
    <mergeCell ref="K305:L305"/>
    <mergeCell ref="M305:N305"/>
    <mergeCell ref="O305:P305"/>
    <mergeCell ref="Q305:T305"/>
    <mergeCell ref="B304:F304"/>
    <mergeCell ref="G304:H304"/>
    <mergeCell ref="I304:J304"/>
    <mergeCell ref="K304:N304"/>
    <mergeCell ref="O304:P304"/>
    <mergeCell ref="Q304:T304"/>
    <mergeCell ref="O302:P302"/>
    <mergeCell ref="Q302:T302"/>
    <mergeCell ref="U302:X302"/>
    <mergeCell ref="Y302:AF302"/>
    <mergeCell ref="AG302:AH302"/>
    <mergeCell ref="B303:F303"/>
    <mergeCell ref="G303:H303"/>
    <mergeCell ref="I303:J303"/>
    <mergeCell ref="K303:N303"/>
    <mergeCell ref="O303:P303"/>
    <mergeCell ref="O301:P301"/>
    <mergeCell ref="Q301:T301"/>
    <mergeCell ref="U301:X301"/>
    <mergeCell ref="Y301:AF301"/>
    <mergeCell ref="AG301:AH301"/>
    <mergeCell ref="B302:F302"/>
    <mergeCell ref="G302:H302"/>
    <mergeCell ref="I302:J302"/>
    <mergeCell ref="K302:L302"/>
    <mergeCell ref="M302:N302"/>
    <mergeCell ref="B301:F301"/>
    <mergeCell ref="G301:H301"/>
    <mergeCell ref="I301:J301"/>
    <mergeCell ref="K301:L301"/>
    <mergeCell ref="M301:N301"/>
    <mergeCell ref="K299:N299"/>
    <mergeCell ref="O299:AH299"/>
    <mergeCell ref="B300:F300"/>
    <mergeCell ref="G300:H300"/>
    <mergeCell ref="I300:J300"/>
    <mergeCell ref="K300:L300"/>
    <mergeCell ref="M300:N300"/>
    <mergeCell ref="Q297:R297"/>
    <mergeCell ref="S297:V297"/>
    <mergeCell ref="W297:AH297"/>
    <mergeCell ref="B298:F298"/>
    <mergeCell ref="G298:H298"/>
    <mergeCell ref="I298:J298"/>
    <mergeCell ref="K298:N298"/>
    <mergeCell ref="O298:AH298"/>
    <mergeCell ref="B297:F297"/>
    <mergeCell ref="G297:H297"/>
    <mergeCell ref="I297:J297"/>
    <mergeCell ref="K297:L297"/>
    <mergeCell ref="M297:N297"/>
    <mergeCell ref="O297:P297"/>
    <mergeCell ref="AE295:AH295"/>
    <mergeCell ref="B296:F296"/>
    <mergeCell ref="G296:H296"/>
    <mergeCell ref="I296:J296"/>
    <mergeCell ref="K296:L296"/>
    <mergeCell ref="M296:N296"/>
    <mergeCell ref="O296:P296"/>
    <mergeCell ref="Q296:R296"/>
    <mergeCell ref="S296:V296"/>
    <mergeCell ref="W296:AH296"/>
    <mergeCell ref="Q294:R294"/>
    <mergeCell ref="S294:V294"/>
    <mergeCell ref="W294:X294"/>
    <mergeCell ref="Y294:AD294"/>
    <mergeCell ref="AE294:AH294"/>
    <mergeCell ref="B295:F295"/>
    <mergeCell ref="G295:H295"/>
    <mergeCell ref="I295:J295"/>
    <mergeCell ref="K295:X295"/>
    <mergeCell ref="Y295:AD295"/>
    <mergeCell ref="B294:F294"/>
    <mergeCell ref="G294:H294"/>
    <mergeCell ref="I294:J294"/>
    <mergeCell ref="K294:L294"/>
    <mergeCell ref="M294:N294"/>
    <mergeCell ref="O294:P294"/>
    <mergeCell ref="Y292:AD292"/>
    <mergeCell ref="AE292:AH292"/>
    <mergeCell ref="B293:F293"/>
    <mergeCell ref="G293:H293"/>
    <mergeCell ref="I293:J293"/>
    <mergeCell ref="K293:X293"/>
    <mergeCell ref="Y293:AD293"/>
    <mergeCell ref="AE293:AH293"/>
    <mergeCell ref="B291:AH291"/>
    <mergeCell ref="B292:F292"/>
    <mergeCell ref="G292:H292"/>
    <mergeCell ref="I292:J292"/>
    <mergeCell ref="K292:L292"/>
    <mergeCell ref="M292:N292"/>
    <mergeCell ref="O292:P292"/>
    <mergeCell ref="Q292:R292"/>
    <mergeCell ref="S292:V292"/>
    <mergeCell ref="W292:X292"/>
    <mergeCell ref="B290:F290"/>
    <mergeCell ref="G290:J290"/>
    <mergeCell ref="K290:L290"/>
    <mergeCell ref="M290:R290"/>
    <mergeCell ref="S290:AB290"/>
    <mergeCell ref="AC290:AH290"/>
    <mergeCell ref="Q288:T288"/>
    <mergeCell ref="U288:X288"/>
    <mergeCell ref="Y288:AF288"/>
    <mergeCell ref="AG288:AH288"/>
    <mergeCell ref="B289:F289"/>
    <mergeCell ref="G289:H289"/>
    <mergeCell ref="I289:J289"/>
    <mergeCell ref="K289:AH289"/>
    <mergeCell ref="Q287:T287"/>
    <mergeCell ref="U287:X287"/>
    <mergeCell ref="Y287:AF287"/>
    <mergeCell ref="AG287:AH287"/>
    <mergeCell ref="B288:F288"/>
    <mergeCell ref="G288:H288"/>
    <mergeCell ref="I288:J288"/>
    <mergeCell ref="K288:L288"/>
    <mergeCell ref="M288:N288"/>
    <mergeCell ref="O288:P288"/>
    <mergeCell ref="U286:X286"/>
    <mergeCell ref="Y286:AF286"/>
    <mergeCell ref="AG286:AH286"/>
    <mergeCell ref="B287:F287"/>
    <mergeCell ref="G287:H287"/>
    <mergeCell ref="I287:J287"/>
    <mergeCell ref="K287:L287"/>
    <mergeCell ref="M287:N287"/>
    <mergeCell ref="O287:P287"/>
    <mergeCell ref="Q285:T285"/>
    <mergeCell ref="U285:X285"/>
    <mergeCell ref="Y285:AF285"/>
    <mergeCell ref="AG285:AH285"/>
    <mergeCell ref="B286:F286"/>
    <mergeCell ref="G286:H286"/>
    <mergeCell ref="I286:J286"/>
    <mergeCell ref="K286:L286"/>
    <mergeCell ref="M286:N286"/>
    <mergeCell ref="O286:P286"/>
    <mergeCell ref="Q284:T284"/>
    <mergeCell ref="U284:X284"/>
    <mergeCell ref="Y284:AF284"/>
    <mergeCell ref="AG284:AH284"/>
    <mergeCell ref="B285:F285"/>
    <mergeCell ref="G285:H285"/>
    <mergeCell ref="I285:J285"/>
    <mergeCell ref="K285:L285"/>
    <mergeCell ref="M285:N285"/>
    <mergeCell ref="O285:P285"/>
    <mergeCell ref="Q283:T283"/>
    <mergeCell ref="U283:X283"/>
    <mergeCell ref="Y283:AF283"/>
    <mergeCell ref="AG283:AH283"/>
    <mergeCell ref="B284:F284"/>
    <mergeCell ref="G284:H284"/>
    <mergeCell ref="I284:J284"/>
    <mergeCell ref="K284:L284"/>
    <mergeCell ref="M284:N284"/>
    <mergeCell ref="O284:P284"/>
    <mergeCell ref="Q282:T282"/>
    <mergeCell ref="U282:X282"/>
    <mergeCell ref="Y282:AF282"/>
    <mergeCell ref="AG282:AH282"/>
    <mergeCell ref="B283:F283"/>
    <mergeCell ref="G283:H283"/>
    <mergeCell ref="I283:J283"/>
    <mergeCell ref="K283:L283"/>
    <mergeCell ref="M283:N283"/>
    <mergeCell ref="O283:P283"/>
    <mergeCell ref="Q281:T281"/>
    <mergeCell ref="U281:X281"/>
    <mergeCell ref="Y281:AF281"/>
    <mergeCell ref="AG281:AH281"/>
    <mergeCell ref="B282:F282"/>
    <mergeCell ref="G282:H282"/>
    <mergeCell ref="I282:J282"/>
    <mergeCell ref="K282:L282"/>
    <mergeCell ref="M282:N282"/>
    <mergeCell ref="O282:P282"/>
    <mergeCell ref="B281:F281"/>
    <mergeCell ref="G281:H281"/>
    <mergeCell ref="I281:J281"/>
    <mergeCell ref="K281:L281"/>
    <mergeCell ref="M281:N281"/>
    <mergeCell ref="O281:P281"/>
    <mergeCell ref="U279:X279"/>
    <mergeCell ref="Y279:AF279"/>
    <mergeCell ref="AG279:AH279"/>
    <mergeCell ref="B280:F280"/>
    <mergeCell ref="G280:H280"/>
    <mergeCell ref="I280:J280"/>
    <mergeCell ref="K280:L280"/>
    <mergeCell ref="M280:N280"/>
    <mergeCell ref="O280:P280"/>
    <mergeCell ref="Q280:AH280"/>
    <mergeCell ref="U278:X278"/>
    <mergeCell ref="Y278:AF278"/>
    <mergeCell ref="AG278:AH278"/>
    <mergeCell ref="B279:F279"/>
    <mergeCell ref="G279:H279"/>
    <mergeCell ref="I279:J279"/>
    <mergeCell ref="K279:L279"/>
    <mergeCell ref="M279:N279"/>
    <mergeCell ref="O279:P279"/>
    <mergeCell ref="Q279:T279"/>
    <mergeCell ref="U277:X277"/>
    <mergeCell ref="Y277:AF277"/>
    <mergeCell ref="AG277:AH277"/>
    <mergeCell ref="B278:F278"/>
    <mergeCell ref="G278:H278"/>
    <mergeCell ref="I278:J278"/>
    <mergeCell ref="K278:L278"/>
    <mergeCell ref="M278:N278"/>
    <mergeCell ref="O278:P278"/>
    <mergeCell ref="Q278:T278"/>
    <mergeCell ref="U276:X276"/>
    <mergeCell ref="Y276:AF276"/>
    <mergeCell ref="AG276:AH276"/>
    <mergeCell ref="B277:F277"/>
    <mergeCell ref="G277:H277"/>
    <mergeCell ref="I277:J277"/>
    <mergeCell ref="K277:L277"/>
    <mergeCell ref="M277:N277"/>
    <mergeCell ref="O277:P277"/>
    <mergeCell ref="Q277:T277"/>
    <mergeCell ref="Q275:T275"/>
    <mergeCell ref="U275:X275"/>
    <mergeCell ref="Y275:AF275"/>
    <mergeCell ref="AG275:AH275"/>
    <mergeCell ref="B276:F276"/>
    <mergeCell ref="G276:H276"/>
    <mergeCell ref="I276:J276"/>
    <mergeCell ref="K276:N276"/>
    <mergeCell ref="O276:P276"/>
    <mergeCell ref="Q276:T276"/>
    <mergeCell ref="O274:P274"/>
    <mergeCell ref="Q274:T274"/>
    <mergeCell ref="U274:X274"/>
    <mergeCell ref="Y274:AF274"/>
    <mergeCell ref="AG274:AH274"/>
    <mergeCell ref="B275:F275"/>
    <mergeCell ref="G275:H275"/>
    <mergeCell ref="I275:J275"/>
    <mergeCell ref="K275:N275"/>
    <mergeCell ref="O275:P275"/>
    <mergeCell ref="O273:P273"/>
    <mergeCell ref="Q273:T273"/>
    <mergeCell ref="U273:X273"/>
    <mergeCell ref="Y273:AF273"/>
    <mergeCell ref="AG273:AH273"/>
    <mergeCell ref="B274:F274"/>
    <mergeCell ref="G274:H274"/>
    <mergeCell ref="I274:J274"/>
    <mergeCell ref="K274:L274"/>
    <mergeCell ref="M274:N274"/>
    <mergeCell ref="O272:P272"/>
    <mergeCell ref="Q272:T272"/>
    <mergeCell ref="U272:X272"/>
    <mergeCell ref="Y272:AF272"/>
    <mergeCell ref="AG272:AH272"/>
    <mergeCell ref="B273:F273"/>
    <mergeCell ref="G273:H273"/>
    <mergeCell ref="I273:J273"/>
    <mergeCell ref="K273:L273"/>
    <mergeCell ref="M273:N273"/>
    <mergeCell ref="B271:F271"/>
    <mergeCell ref="G271:H271"/>
    <mergeCell ref="I271:J271"/>
    <mergeCell ref="K271:N271"/>
    <mergeCell ref="O271:AH271"/>
    <mergeCell ref="B272:F272"/>
    <mergeCell ref="G272:H272"/>
    <mergeCell ref="I272:J272"/>
    <mergeCell ref="K272:L272"/>
    <mergeCell ref="M272:N272"/>
    <mergeCell ref="Q269:R269"/>
    <mergeCell ref="S269:V269"/>
    <mergeCell ref="W269:AH269"/>
    <mergeCell ref="B270:F270"/>
    <mergeCell ref="G270:H270"/>
    <mergeCell ref="I270:J270"/>
    <mergeCell ref="K270:N270"/>
    <mergeCell ref="O270:AH270"/>
    <mergeCell ref="B269:F269"/>
    <mergeCell ref="G269:H269"/>
    <mergeCell ref="I269:J269"/>
    <mergeCell ref="K269:L269"/>
    <mergeCell ref="M269:N269"/>
    <mergeCell ref="O269:P269"/>
    <mergeCell ref="AE267:AH267"/>
    <mergeCell ref="B268:F268"/>
    <mergeCell ref="G268:H268"/>
    <mergeCell ref="I268:J268"/>
    <mergeCell ref="K268:L268"/>
    <mergeCell ref="M268:N268"/>
    <mergeCell ref="O268:P268"/>
    <mergeCell ref="Q268:R268"/>
    <mergeCell ref="S268:V268"/>
    <mergeCell ref="W268:AH268"/>
    <mergeCell ref="Q266:R266"/>
    <mergeCell ref="S266:V266"/>
    <mergeCell ref="W266:X266"/>
    <mergeCell ref="Y266:AD266"/>
    <mergeCell ref="AE266:AH266"/>
    <mergeCell ref="B267:F267"/>
    <mergeCell ref="G267:H267"/>
    <mergeCell ref="I267:J267"/>
    <mergeCell ref="K267:X267"/>
    <mergeCell ref="Y267:AD267"/>
    <mergeCell ref="B266:F266"/>
    <mergeCell ref="G266:H266"/>
    <mergeCell ref="I266:J266"/>
    <mergeCell ref="K266:L266"/>
    <mergeCell ref="M266:N266"/>
    <mergeCell ref="O266:P266"/>
    <mergeCell ref="Y264:AD264"/>
    <mergeCell ref="AE264:AH264"/>
    <mergeCell ref="B265:F265"/>
    <mergeCell ref="G265:H265"/>
    <mergeCell ref="I265:J265"/>
    <mergeCell ref="K265:X265"/>
    <mergeCell ref="Y265:AD265"/>
    <mergeCell ref="AE265:AH265"/>
    <mergeCell ref="B263:AH263"/>
    <mergeCell ref="B264:F264"/>
    <mergeCell ref="G264:H264"/>
    <mergeCell ref="I264:J264"/>
    <mergeCell ref="K264:L264"/>
    <mergeCell ref="M264:N264"/>
    <mergeCell ref="O264:P264"/>
    <mergeCell ref="Q264:R264"/>
    <mergeCell ref="S264:V264"/>
    <mergeCell ref="W264:X264"/>
    <mergeCell ref="B262:F262"/>
    <mergeCell ref="G262:J262"/>
    <mergeCell ref="K262:L262"/>
    <mergeCell ref="M262:R262"/>
    <mergeCell ref="S262:AB262"/>
    <mergeCell ref="AC262:AH262"/>
    <mergeCell ref="Q260:T260"/>
    <mergeCell ref="U260:X260"/>
    <mergeCell ref="Y260:AF260"/>
    <mergeCell ref="AG260:AH260"/>
    <mergeCell ref="B261:F261"/>
    <mergeCell ref="G261:H261"/>
    <mergeCell ref="I261:J261"/>
    <mergeCell ref="K261:AH261"/>
    <mergeCell ref="Q259:T259"/>
    <mergeCell ref="U259:X259"/>
    <mergeCell ref="Y259:AF259"/>
    <mergeCell ref="AG259:AH259"/>
    <mergeCell ref="B260:F260"/>
    <mergeCell ref="G260:H260"/>
    <mergeCell ref="I260:J260"/>
    <mergeCell ref="K260:L260"/>
    <mergeCell ref="M260:N260"/>
    <mergeCell ref="O260:P260"/>
    <mergeCell ref="Q258:T258"/>
    <mergeCell ref="U258:X258"/>
    <mergeCell ref="Y258:AF258"/>
    <mergeCell ref="AG258:AH258"/>
    <mergeCell ref="B259:F259"/>
    <mergeCell ref="G259:H259"/>
    <mergeCell ref="I259:J259"/>
    <mergeCell ref="K259:L259"/>
    <mergeCell ref="M259:N259"/>
    <mergeCell ref="O259:P259"/>
    <mergeCell ref="Q257:T257"/>
    <mergeCell ref="U257:X257"/>
    <mergeCell ref="Y257:AF257"/>
    <mergeCell ref="AG257:AH257"/>
    <mergeCell ref="B258:F258"/>
    <mergeCell ref="G258:H258"/>
    <mergeCell ref="I258:J258"/>
    <mergeCell ref="K258:L258"/>
    <mergeCell ref="M258:N258"/>
    <mergeCell ref="O258:P258"/>
    <mergeCell ref="Q256:T256"/>
    <mergeCell ref="U256:X256"/>
    <mergeCell ref="Y256:AF256"/>
    <mergeCell ref="AG256:AH256"/>
    <mergeCell ref="B257:F257"/>
    <mergeCell ref="G257:H257"/>
    <mergeCell ref="I257:J257"/>
    <mergeCell ref="K257:L257"/>
    <mergeCell ref="M257:N257"/>
    <mergeCell ref="O257:P257"/>
    <mergeCell ref="Q255:T255"/>
    <mergeCell ref="U255:X255"/>
    <mergeCell ref="Y255:AF255"/>
    <mergeCell ref="AG255:AH255"/>
    <mergeCell ref="B256:F256"/>
    <mergeCell ref="G256:H256"/>
    <mergeCell ref="I256:J256"/>
    <mergeCell ref="K256:L256"/>
    <mergeCell ref="M256:N256"/>
    <mergeCell ref="O256:P256"/>
    <mergeCell ref="Q254:T254"/>
    <mergeCell ref="U254:X254"/>
    <mergeCell ref="Y254:AF254"/>
    <mergeCell ref="AG254:AH254"/>
    <mergeCell ref="B255:F255"/>
    <mergeCell ref="G255:H255"/>
    <mergeCell ref="I255:J255"/>
    <mergeCell ref="K255:L255"/>
    <mergeCell ref="M255:N255"/>
    <mergeCell ref="O255:P255"/>
    <mergeCell ref="Q253:T253"/>
    <mergeCell ref="U253:X253"/>
    <mergeCell ref="Y253:AF253"/>
    <mergeCell ref="AG253:AH253"/>
    <mergeCell ref="B254:F254"/>
    <mergeCell ref="G254:H254"/>
    <mergeCell ref="I254:J254"/>
    <mergeCell ref="K254:L254"/>
    <mergeCell ref="M254:N254"/>
    <mergeCell ref="O254:P254"/>
    <mergeCell ref="B253:F253"/>
    <mergeCell ref="G253:H253"/>
    <mergeCell ref="I253:J253"/>
    <mergeCell ref="K253:L253"/>
    <mergeCell ref="M253:N253"/>
    <mergeCell ref="O253:P253"/>
    <mergeCell ref="O252:P252"/>
    <mergeCell ref="U251:X251"/>
    <mergeCell ref="AG246:AH246"/>
    <mergeCell ref="B247:F247"/>
    <mergeCell ref="G247:H247"/>
    <mergeCell ref="I247:J247"/>
    <mergeCell ref="K247:N247"/>
    <mergeCell ref="O247:P247"/>
    <mergeCell ref="O245:P245"/>
    <mergeCell ref="Q245:T245"/>
    <mergeCell ref="U245:X245"/>
    <mergeCell ref="Y245:AF245"/>
    <mergeCell ref="AG245:AH245"/>
    <mergeCell ref="B246:F246"/>
    <mergeCell ref="G246:H246"/>
    <mergeCell ref="I246:J246"/>
    <mergeCell ref="K246:L246"/>
    <mergeCell ref="M246:N246"/>
    <mergeCell ref="O250:P250"/>
    <mergeCell ref="Q250:T250"/>
    <mergeCell ref="U248:X248"/>
    <mergeCell ref="Y248:AF248"/>
    <mergeCell ref="AG248:AH248"/>
    <mergeCell ref="B249:F249"/>
    <mergeCell ref="G249:H249"/>
    <mergeCell ref="I249:J249"/>
    <mergeCell ref="K249:L249"/>
    <mergeCell ref="M249:N249"/>
    <mergeCell ref="O249:P249"/>
    <mergeCell ref="Q249:T249"/>
    <mergeCell ref="B248:F248"/>
    <mergeCell ref="G248:H248"/>
    <mergeCell ref="O244:P244"/>
    <mergeCell ref="Q244:T244"/>
    <mergeCell ref="U244:X244"/>
    <mergeCell ref="Y244:AF244"/>
    <mergeCell ref="AG244:AH244"/>
    <mergeCell ref="B245:F245"/>
    <mergeCell ref="G245:H245"/>
    <mergeCell ref="I245:J245"/>
    <mergeCell ref="K245:L245"/>
    <mergeCell ref="M245:N245"/>
    <mergeCell ref="B243:F243"/>
    <mergeCell ref="G243:H243"/>
    <mergeCell ref="I243:J243"/>
    <mergeCell ref="K243:N243"/>
    <mergeCell ref="O243:AH243"/>
    <mergeCell ref="B244:F244"/>
    <mergeCell ref="G244:H244"/>
    <mergeCell ref="I244:J244"/>
    <mergeCell ref="K244:L244"/>
    <mergeCell ref="M244:N244"/>
    <mergeCell ref="Q241:R241"/>
    <mergeCell ref="S241:V241"/>
    <mergeCell ref="W241:AH241"/>
    <mergeCell ref="B242:F242"/>
    <mergeCell ref="G242:H242"/>
    <mergeCell ref="I242:J242"/>
    <mergeCell ref="K242:N242"/>
    <mergeCell ref="O242:AH242"/>
    <mergeCell ref="B241:F241"/>
    <mergeCell ref="G241:H241"/>
    <mergeCell ref="I241:J241"/>
    <mergeCell ref="K241:L241"/>
    <mergeCell ref="M241:N241"/>
    <mergeCell ref="O241:P241"/>
    <mergeCell ref="AE239:AH239"/>
    <mergeCell ref="B240:F240"/>
    <mergeCell ref="G240:H240"/>
    <mergeCell ref="I240:J240"/>
    <mergeCell ref="K240:L240"/>
    <mergeCell ref="M240:N240"/>
    <mergeCell ref="O240:P240"/>
    <mergeCell ref="Q240:R240"/>
    <mergeCell ref="S240:V240"/>
    <mergeCell ref="W240:AH240"/>
    <mergeCell ref="Q238:R238"/>
    <mergeCell ref="S238:V238"/>
    <mergeCell ref="W238:X238"/>
    <mergeCell ref="Y238:AD238"/>
    <mergeCell ref="AE238:AH238"/>
    <mergeCell ref="B239:F239"/>
    <mergeCell ref="G239:H239"/>
    <mergeCell ref="I239:J239"/>
    <mergeCell ref="K239:X239"/>
    <mergeCell ref="Y239:AD239"/>
    <mergeCell ref="B238:F238"/>
    <mergeCell ref="G238:H238"/>
    <mergeCell ref="I238:J238"/>
    <mergeCell ref="K238:L238"/>
    <mergeCell ref="M238:N238"/>
    <mergeCell ref="O238:P238"/>
    <mergeCell ref="Y236:AD236"/>
    <mergeCell ref="AE236:AH236"/>
    <mergeCell ref="B237:F237"/>
    <mergeCell ref="G237:H237"/>
    <mergeCell ref="I237:J237"/>
    <mergeCell ref="K237:X237"/>
    <mergeCell ref="Y237:AD237"/>
    <mergeCell ref="AE237:AH237"/>
    <mergeCell ref="B236:F236"/>
    <mergeCell ref="G236:H236"/>
    <mergeCell ref="I236:J236"/>
    <mergeCell ref="K236:L236"/>
    <mergeCell ref="M236:N236"/>
    <mergeCell ref="O236:P236"/>
    <mergeCell ref="Q236:R236"/>
    <mergeCell ref="S236:V236"/>
    <mergeCell ref="W236:X236"/>
    <mergeCell ref="S234:AB234"/>
    <mergeCell ref="AC234:AH234"/>
    <mergeCell ref="Q232:T232"/>
    <mergeCell ref="U232:X232"/>
    <mergeCell ref="Y232:AF232"/>
    <mergeCell ref="AG232:AH232"/>
    <mergeCell ref="B233:F233"/>
    <mergeCell ref="G233:H233"/>
    <mergeCell ref="I233:J233"/>
    <mergeCell ref="K233:AH233"/>
    <mergeCell ref="B232:F232"/>
    <mergeCell ref="G232:H232"/>
    <mergeCell ref="I232:J232"/>
    <mergeCell ref="K232:L232"/>
    <mergeCell ref="M232:N232"/>
    <mergeCell ref="O232:P232"/>
    <mergeCell ref="B235:AH235"/>
    <mergeCell ref="K225:L225"/>
    <mergeCell ref="M225:N225"/>
    <mergeCell ref="O225:P225"/>
    <mergeCell ref="Q231:T231"/>
    <mergeCell ref="U231:X231"/>
    <mergeCell ref="Y231:AF231"/>
    <mergeCell ref="AG231:AH231"/>
    <mergeCell ref="M230:N230"/>
    <mergeCell ref="U227:X227"/>
    <mergeCell ref="Y227:AF227"/>
    <mergeCell ref="AG227:AH227"/>
    <mergeCell ref="B228:F228"/>
    <mergeCell ref="G228:H228"/>
    <mergeCell ref="I228:J228"/>
    <mergeCell ref="K228:L228"/>
    <mergeCell ref="M228:N228"/>
    <mergeCell ref="O228:P228"/>
    <mergeCell ref="Q229:T229"/>
    <mergeCell ref="Q226:T226"/>
    <mergeCell ref="AG228:AH228"/>
    <mergeCell ref="U226:X226"/>
    <mergeCell ref="B229:F229"/>
    <mergeCell ref="Y226:AF226"/>
    <mergeCell ref="G229:H229"/>
    <mergeCell ref="AG226:AH226"/>
    <mergeCell ref="I229:J229"/>
    <mergeCell ref="B227:F227"/>
    <mergeCell ref="K229:L229"/>
    <mergeCell ref="G227:H227"/>
    <mergeCell ref="M229:N229"/>
    <mergeCell ref="I227:J227"/>
    <mergeCell ref="O229:P229"/>
    <mergeCell ref="Y223:AF223"/>
    <mergeCell ref="AG223:AH223"/>
    <mergeCell ref="B231:F231"/>
    <mergeCell ref="G231:H231"/>
    <mergeCell ref="I231:J231"/>
    <mergeCell ref="K231:L231"/>
    <mergeCell ref="M231:N231"/>
    <mergeCell ref="O231:P231"/>
    <mergeCell ref="B234:F234"/>
    <mergeCell ref="G234:J234"/>
    <mergeCell ref="K234:L234"/>
    <mergeCell ref="M234:R234"/>
    <mergeCell ref="U229:X229"/>
    <mergeCell ref="Y229:AF229"/>
    <mergeCell ref="AG229:AH229"/>
    <mergeCell ref="B230:F230"/>
    <mergeCell ref="G230:H230"/>
    <mergeCell ref="Q230:T230"/>
    <mergeCell ref="U230:X230"/>
    <mergeCell ref="Y230:AF230"/>
    <mergeCell ref="AG230:AH230"/>
    <mergeCell ref="O230:P230"/>
    <mergeCell ref="Q228:T228"/>
    <mergeCell ref="U228:X228"/>
    <mergeCell ref="Y228:AF228"/>
    <mergeCell ref="Q225:T225"/>
    <mergeCell ref="Y225:AF225"/>
    <mergeCell ref="B226:F226"/>
    <mergeCell ref="I226:J226"/>
    <mergeCell ref="M226:N226"/>
    <mergeCell ref="B225:F225"/>
    <mergeCell ref="I225:J225"/>
    <mergeCell ref="K227:L227"/>
    <mergeCell ref="M227:N227"/>
    <mergeCell ref="O227:P227"/>
    <mergeCell ref="Q227:T227"/>
    <mergeCell ref="U221:X221"/>
    <mergeCell ref="Y221:AF221"/>
    <mergeCell ref="AG221:AH221"/>
    <mergeCell ref="B222:F222"/>
    <mergeCell ref="G222:H222"/>
    <mergeCell ref="I222:J222"/>
    <mergeCell ref="K222:L222"/>
    <mergeCell ref="M222:N222"/>
    <mergeCell ref="O222:P222"/>
    <mergeCell ref="Q222:T222"/>
    <mergeCell ref="B224:F224"/>
    <mergeCell ref="G224:H224"/>
    <mergeCell ref="I224:J224"/>
    <mergeCell ref="K224:L224"/>
    <mergeCell ref="M224:N224"/>
    <mergeCell ref="O224:P224"/>
    <mergeCell ref="Q224:AH224"/>
    <mergeCell ref="U222:X222"/>
    <mergeCell ref="Y222:AF222"/>
    <mergeCell ref="AG222:AH222"/>
    <mergeCell ref="B223:F223"/>
    <mergeCell ref="G223:H223"/>
    <mergeCell ref="I223:J223"/>
    <mergeCell ref="K223:L223"/>
    <mergeCell ref="M223:N223"/>
    <mergeCell ref="O223:P223"/>
    <mergeCell ref="Q223:T223"/>
    <mergeCell ref="U223:X223"/>
    <mergeCell ref="U220:X220"/>
    <mergeCell ref="Y220:AF220"/>
    <mergeCell ref="AG220:AH220"/>
    <mergeCell ref="B221:F221"/>
    <mergeCell ref="G221:H221"/>
    <mergeCell ref="I221:J221"/>
    <mergeCell ref="K221:L221"/>
    <mergeCell ref="M221:N221"/>
    <mergeCell ref="O221:P221"/>
    <mergeCell ref="Q221:T221"/>
    <mergeCell ref="B220:F220"/>
    <mergeCell ref="G220:H220"/>
    <mergeCell ref="I220:J220"/>
    <mergeCell ref="K220:N220"/>
    <mergeCell ref="O220:P220"/>
    <mergeCell ref="Q220:T220"/>
    <mergeCell ref="O218:P218"/>
    <mergeCell ref="Q218:T218"/>
    <mergeCell ref="U218:X218"/>
    <mergeCell ref="Y218:AF218"/>
    <mergeCell ref="AG218:AH218"/>
    <mergeCell ref="B219:F219"/>
    <mergeCell ref="G219:H219"/>
    <mergeCell ref="I219:J219"/>
    <mergeCell ref="K219:N219"/>
    <mergeCell ref="O219:P219"/>
    <mergeCell ref="O217:P217"/>
    <mergeCell ref="Q217:T217"/>
    <mergeCell ref="U217:X217"/>
    <mergeCell ref="Y217:AF217"/>
    <mergeCell ref="AG217:AH217"/>
    <mergeCell ref="B218:F218"/>
    <mergeCell ref="G218:H218"/>
    <mergeCell ref="I218:J218"/>
    <mergeCell ref="K218:L218"/>
    <mergeCell ref="M218:N218"/>
    <mergeCell ref="Q219:T219"/>
    <mergeCell ref="U219:X219"/>
    <mergeCell ref="Y219:AF219"/>
    <mergeCell ref="AG219:AH219"/>
    <mergeCell ref="O216:P216"/>
    <mergeCell ref="Q216:T216"/>
    <mergeCell ref="U216:X216"/>
    <mergeCell ref="Y216:AF216"/>
    <mergeCell ref="AG216:AH216"/>
    <mergeCell ref="B217:F217"/>
    <mergeCell ref="G217:H217"/>
    <mergeCell ref="I217:J217"/>
    <mergeCell ref="K217:L217"/>
    <mergeCell ref="M217:N217"/>
    <mergeCell ref="B215:F215"/>
    <mergeCell ref="G215:H215"/>
    <mergeCell ref="I215:J215"/>
    <mergeCell ref="K215:N215"/>
    <mergeCell ref="O215:AH215"/>
    <mergeCell ref="B216:F216"/>
    <mergeCell ref="G216:H216"/>
    <mergeCell ref="I216:J216"/>
    <mergeCell ref="K216:L216"/>
    <mergeCell ref="M216:N216"/>
    <mergeCell ref="B214:F214"/>
    <mergeCell ref="G214:H214"/>
    <mergeCell ref="I214:J214"/>
    <mergeCell ref="K214:N214"/>
    <mergeCell ref="O214:AH214"/>
    <mergeCell ref="B213:F213"/>
    <mergeCell ref="G213:H213"/>
    <mergeCell ref="I213:J213"/>
    <mergeCell ref="K213:L213"/>
    <mergeCell ref="M213:N213"/>
    <mergeCell ref="O213:P213"/>
    <mergeCell ref="Q213:R213"/>
    <mergeCell ref="S213:V213"/>
    <mergeCell ref="W213:AH213"/>
    <mergeCell ref="AE211:AH211"/>
    <mergeCell ref="B212:F212"/>
    <mergeCell ref="G212:H212"/>
    <mergeCell ref="I212:J212"/>
    <mergeCell ref="K212:L212"/>
    <mergeCell ref="M212:N212"/>
    <mergeCell ref="O212:P212"/>
    <mergeCell ref="Q212:R212"/>
    <mergeCell ref="S212:V212"/>
    <mergeCell ref="W212:AH212"/>
    <mergeCell ref="B211:F211"/>
    <mergeCell ref="G211:H211"/>
    <mergeCell ref="I211:J211"/>
    <mergeCell ref="K211:X211"/>
    <mergeCell ref="Y211:AD211"/>
    <mergeCell ref="B209:F209"/>
    <mergeCell ref="G209:H209"/>
    <mergeCell ref="I209:J209"/>
    <mergeCell ref="K209:X209"/>
    <mergeCell ref="Y209:AD209"/>
    <mergeCell ref="AE209:AH209"/>
    <mergeCell ref="Q210:R210"/>
    <mergeCell ref="S210:V210"/>
    <mergeCell ref="W210:X210"/>
    <mergeCell ref="Y210:AD210"/>
    <mergeCell ref="AE210:AH210"/>
    <mergeCell ref="B210:F210"/>
    <mergeCell ref="G210:H210"/>
    <mergeCell ref="I210:J210"/>
    <mergeCell ref="K210:L210"/>
    <mergeCell ref="M210:N210"/>
    <mergeCell ref="O210:P210"/>
    <mergeCell ref="B207:AH207"/>
    <mergeCell ref="B208:F208"/>
    <mergeCell ref="G208:H208"/>
    <mergeCell ref="I208:J208"/>
    <mergeCell ref="K208:L208"/>
    <mergeCell ref="M208:N208"/>
    <mergeCell ref="O208:P208"/>
    <mergeCell ref="Q208:R208"/>
    <mergeCell ref="S208:V208"/>
    <mergeCell ref="W208:X208"/>
    <mergeCell ref="B206:F206"/>
    <mergeCell ref="G206:J206"/>
    <mergeCell ref="K206:L206"/>
    <mergeCell ref="M206:R206"/>
    <mergeCell ref="S206:AB206"/>
    <mergeCell ref="AC206:AH206"/>
    <mergeCell ref="Y204:AF204"/>
    <mergeCell ref="AG204:AH204"/>
    <mergeCell ref="B205:F205"/>
    <mergeCell ref="G205:H205"/>
    <mergeCell ref="I205:J205"/>
    <mergeCell ref="K205:AH205"/>
    <mergeCell ref="Y208:AD208"/>
    <mergeCell ref="AE208:AH208"/>
    <mergeCell ref="U203:X203"/>
    <mergeCell ref="Y203:AF203"/>
    <mergeCell ref="B204:F204"/>
    <mergeCell ref="G204:H204"/>
    <mergeCell ref="I204:J204"/>
    <mergeCell ref="K204:L204"/>
    <mergeCell ref="M204:N204"/>
    <mergeCell ref="O204:P204"/>
    <mergeCell ref="Q204:T204"/>
    <mergeCell ref="U204:X204"/>
    <mergeCell ref="Q202:T202"/>
    <mergeCell ref="U202:X202"/>
    <mergeCell ref="Y202:AF202"/>
    <mergeCell ref="B203:F203"/>
    <mergeCell ref="G203:H203"/>
    <mergeCell ref="I203:J203"/>
    <mergeCell ref="K203:L203"/>
    <mergeCell ref="M203:N203"/>
    <mergeCell ref="O203:P203"/>
    <mergeCell ref="Q203:T203"/>
    <mergeCell ref="B202:F202"/>
    <mergeCell ref="G202:H202"/>
    <mergeCell ref="I202:J202"/>
    <mergeCell ref="K202:L202"/>
    <mergeCell ref="M202:N202"/>
    <mergeCell ref="O202:P202"/>
    <mergeCell ref="Y200:AF200"/>
    <mergeCell ref="B201:F201"/>
    <mergeCell ref="G201:H201"/>
    <mergeCell ref="I201:J201"/>
    <mergeCell ref="K201:L201"/>
    <mergeCell ref="M201:N201"/>
    <mergeCell ref="O201:P201"/>
    <mergeCell ref="Q201:T201"/>
    <mergeCell ref="U201:X201"/>
    <mergeCell ref="Y201:AF201"/>
    <mergeCell ref="U199:X199"/>
    <mergeCell ref="Y199:AF199"/>
    <mergeCell ref="B200:F200"/>
    <mergeCell ref="G200:H200"/>
    <mergeCell ref="I200:J200"/>
    <mergeCell ref="K200:L200"/>
    <mergeCell ref="M200:N200"/>
    <mergeCell ref="O200:P200"/>
    <mergeCell ref="Q200:T200"/>
    <mergeCell ref="U200:X200"/>
    <mergeCell ref="Q198:T198"/>
    <mergeCell ref="U198:X198"/>
    <mergeCell ref="Y198:AF198"/>
    <mergeCell ref="B199:F199"/>
    <mergeCell ref="G199:H199"/>
    <mergeCell ref="I199:J199"/>
    <mergeCell ref="K199:L199"/>
    <mergeCell ref="M199:N199"/>
    <mergeCell ref="O199:P199"/>
    <mergeCell ref="Q199:T199"/>
    <mergeCell ref="Q197:T197"/>
    <mergeCell ref="U197:X197"/>
    <mergeCell ref="Y197:AF197"/>
    <mergeCell ref="AG197:AH197"/>
    <mergeCell ref="B198:F198"/>
    <mergeCell ref="G198:H198"/>
    <mergeCell ref="I198:J198"/>
    <mergeCell ref="K198:L198"/>
    <mergeCell ref="M198:N198"/>
    <mergeCell ref="O198:P198"/>
    <mergeCell ref="B197:F197"/>
    <mergeCell ref="G197:H197"/>
    <mergeCell ref="I197:J197"/>
    <mergeCell ref="K197:L197"/>
    <mergeCell ref="M197:N197"/>
    <mergeCell ref="O197:P197"/>
    <mergeCell ref="Y195:AF195"/>
    <mergeCell ref="B196:F196"/>
    <mergeCell ref="G196:H196"/>
    <mergeCell ref="I196:J196"/>
    <mergeCell ref="K196:L196"/>
    <mergeCell ref="M196:N196"/>
    <mergeCell ref="O196:P196"/>
    <mergeCell ref="Q196:AH196"/>
    <mergeCell ref="U194:X194"/>
    <mergeCell ref="Y194:AF194"/>
    <mergeCell ref="B195:F195"/>
    <mergeCell ref="G195:H195"/>
    <mergeCell ref="I195:J195"/>
    <mergeCell ref="K195:L195"/>
    <mergeCell ref="M195:N195"/>
    <mergeCell ref="O195:P195"/>
    <mergeCell ref="Q195:T195"/>
    <mergeCell ref="U195:X195"/>
    <mergeCell ref="Q193:T193"/>
    <mergeCell ref="U193:X193"/>
    <mergeCell ref="Y193:AF193"/>
    <mergeCell ref="B194:F194"/>
    <mergeCell ref="G194:H194"/>
    <mergeCell ref="I194:J194"/>
    <mergeCell ref="K194:L194"/>
    <mergeCell ref="M194:N194"/>
    <mergeCell ref="O194:P194"/>
    <mergeCell ref="Q194:T194"/>
    <mergeCell ref="B193:F193"/>
    <mergeCell ref="G193:H193"/>
    <mergeCell ref="I193:J193"/>
    <mergeCell ref="K193:L193"/>
    <mergeCell ref="M193:N193"/>
    <mergeCell ref="O193:P193"/>
    <mergeCell ref="Y191:AF191"/>
    <mergeCell ref="B192:F192"/>
    <mergeCell ref="G192:H192"/>
    <mergeCell ref="I192:J192"/>
    <mergeCell ref="K192:N192"/>
    <mergeCell ref="O192:P192"/>
    <mergeCell ref="Q192:T192"/>
    <mergeCell ref="U192:X192"/>
    <mergeCell ref="Y192:AF192"/>
    <mergeCell ref="Q190:T190"/>
    <mergeCell ref="U190:X190"/>
    <mergeCell ref="Y190:AF190"/>
    <mergeCell ref="B191:F191"/>
    <mergeCell ref="G191:H191"/>
    <mergeCell ref="I191:J191"/>
    <mergeCell ref="K191:N191"/>
    <mergeCell ref="O191:P191"/>
    <mergeCell ref="Q191:T191"/>
    <mergeCell ref="U191:X191"/>
    <mergeCell ref="Y189:AF189"/>
    <mergeCell ref="B190:F190"/>
    <mergeCell ref="G190:H190"/>
    <mergeCell ref="I190:J190"/>
    <mergeCell ref="K190:L190"/>
    <mergeCell ref="M190:N190"/>
    <mergeCell ref="O190:P190"/>
    <mergeCell ref="O188:P188"/>
    <mergeCell ref="Q188:T188"/>
    <mergeCell ref="U188:X188"/>
    <mergeCell ref="Y188:AF188"/>
    <mergeCell ref="AG188:AH188"/>
    <mergeCell ref="B189:F189"/>
    <mergeCell ref="G189:H189"/>
    <mergeCell ref="I189:J189"/>
    <mergeCell ref="K189:L189"/>
    <mergeCell ref="M189:N189"/>
    <mergeCell ref="Q189:T189"/>
    <mergeCell ref="U189:X189"/>
    <mergeCell ref="O189:P189"/>
    <mergeCell ref="B187:F187"/>
    <mergeCell ref="G187:H187"/>
    <mergeCell ref="I187:J187"/>
    <mergeCell ref="K187:N187"/>
    <mergeCell ref="O187:AH187"/>
    <mergeCell ref="B188:F188"/>
    <mergeCell ref="G188:H188"/>
    <mergeCell ref="I188:J188"/>
    <mergeCell ref="K188:L188"/>
    <mergeCell ref="M188:N188"/>
    <mergeCell ref="Q185:R185"/>
    <mergeCell ref="S185:V185"/>
    <mergeCell ref="W185:AH185"/>
    <mergeCell ref="B186:F186"/>
    <mergeCell ref="G186:H186"/>
    <mergeCell ref="I186:J186"/>
    <mergeCell ref="K186:N186"/>
    <mergeCell ref="O186:AH186"/>
    <mergeCell ref="B185:F185"/>
    <mergeCell ref="G185:H185"/>
    <mergeCell ref="I185:J185"/>
    <mergeCell ref="K185:L185"/>
    <mergeCell ref="M185:N185"/>
    <mergeCell ref="O185:P185"/>
    <mergeCell ref="AE183:AH183"/>
    <mergeCell ref="B184:F184"/>
    <mergeCell ref="G184:H184"/>
    <mergeCell ref="I184:J184"/>
    <mergeCell ref="K184:L184"/>
    <mergeCell ref="M184:N184"/>
    <mergeCell ref="O184:P184"/>
    <mergeCell ref="Q184:R184"/>
    <mergeCell ref="S184:V184"/>
    <mergeCell ref="W184:AH184"/>
    <mergeCell ref="Q182:R182"/>
    <mergeCell ref="S182:V182"/>
    <mergeCell ref="W182:X182"/>
    <mergeCell ref="Y182:AD182"/>
    <mergeCell ref="AE182:AH182"/>
    <mergeCell ref="B183:F183"/>
    <mergeCell ref="G183:H183"/>
    <mergeCell ref="I183:J183"/>
    <mergeCell ref="K183:X183"/>
    <mergeCell ref="Y183:AD183"/>
    <mergeCell ref="B182:F182"/>
    <mergeCell ref="G182:H182"/>
    <mergeCell ref="I182:J182"/>
    <mergeCell ref="K182:L182"/>
    <mergeCell ref="M182:N182"/>
    <mergeCell ref="O182:P182"/>
    <mergeCell ref="I181:J181"/>
    <mergeCell ref="K181:X181"/>
    <mergeCell ref="Y181:AD181"/>
    <mergeCell ref="AE181:AH181"/>
    <mergeCell ref="B181:F181"/>
    <mergeCell ref="G181:H181"/>
    <mergeCell ref="B179:AH179"/>
    <mergeCell ref="B180:F180"/>
    <mergeCell ref="G180:H180"/>
    <mergeCell ref="I180:J180"/>
    <mergeCell ref="K180:L180"/>
    <mergeCell ref="M180:N180"/>
    <mergeCell ref="O180:P180"/>
    <mergeCell ref="Q180:R180"/>
    <mergeCell ref="S180:V180"/>
    <mergeCell ref="W180:X180"/>
    <mergeCell ref="B178:F178"/>
    <mergeCell ref="G178:J178"/>
    <mergeCell ref="K178:L178"/>
    <mergeCell ref="M178:R178"/>
    <mergeCell ref="S178:AB178"/>
    <mergeCell ref="AC178:AH178"/>
    <mergeCell ref="Y180:AD180"/>
    <mergeCell ref="AE180:AH180"/>
    <mergeCell ref="Y176:AF176"/>
    <mergeCell ref="AG176:AH176"/>
    <mergeCell ref="B177:F177"/>
    <mergeCell ref="G177:H177"/>
    <mergeCell ref="I177:J177"/>
    <mergeCell ref="K177:AH177"/>
    <mergeCell ref="Q175:T175"/>
    <mergeCell ref="U175:X175"/>
    <mergeCell ref="Y175:AF175"/>
    <mergeCell ref="AG175:AH175"/>
    <mergeCell ref="B176:F176"/>
    <mergeCell ref="G176:H176"/>
    <mergeCell ref="I176:J176"/>
    <mergeCell ref="K176:L176"/>
    <mergeCell ref="M176:N176"/>
    <mergeCell ref="O176:P176"/>
    <mergeCell ref="Q174:T174"/>
    <mergeCell ref="U174:X174"/>
    <mergeCell ref="Y174:AF174"/>
    <mergeCell ref="AG174:AH174"/>
    <mergeCell ref="B175:F175"/>
    <mergeCell ref="G175:H175"/>
    <mergeCell ref="I175:J175"/>
    <mergeCell ref="K175:L175"/>
    <mergeCell ref="M175:N175"/>
    <mergeCell ref="O175:P175"/>
    <mergeCell ref="Q176:T176"/>
    <mergeCell ref="U176:X176"/>
    <mergeCell ref="Q173:T173"/>
    <mergeCell ref="U173:X173"/>
    <mergeCell ref="Y173:AF173"/>
    <mergeCell ref="AG173:AH173"/>
    <mergeCell ref="B174:F174"/>
    <mergeCell ref="G174:H174"/>
    <mergeCell ref="I174:J174"/>
    <mergeCell ref="K174:L174"/>
    <mergeCell ref="M174:N174"/>
    <mergeCell ref="O174:P174"/>
    <mergeCell ref="Q172:T172"/>
    <mergeCell ref="U172:X172"/>
    <mergeCell ref="Y172:AF172"/>
    <mergeCell ref="AG172:AH172"/>
    <mergeCell ref="B173:F173"/>
    <mergeCell ref="G173:H173"/>
    <mergeCell ref="I173:J173"/>
    <mergeCell ref="K173:L173"/>
    <mergeCell ref="M173:N173"/>
    <mergeCell ref="O173:P173"/>
    <mergeCell ref="Q171:T171"/>
    <mergeCell ref="U171:X171"/>
    <mergeCell ref="Y171:AF171"/>
    <mergeCell ref="AG171:AH171"/>
    <mergeCell ref="B172:F172"/>
    <mergeCell ref="G172:H172"/>
    <mergeCell ref="I172:J172"/>
    <mergeCell ref="K172:L172"/>
    <mergeCell ref="M172:N172"/>
    <mergeCell ref="O172:P172"/>
    <mergeCell ref="Q170:T170"/>
    <mergeCell ref="U170:X170"/>
    <mergeCell ref="Y170:AF170"/>
    <mergeCell ref="AG170:AH170"/>
    <mergeCell ref="B171:F171"/>
    <mergeCell ref="G171:H171"/>
    <mergeCell ref="I171:J171"/>
    <mergeCell ref="K171:L171"/>
    <mergeCell ref="M171:N171"/>
    <mergeCell ref="O171:P171"/>
    <mergeCell ref="Q169:T169"/>
    <mergeCell ref="U169:X169"/>
    <mergeCell ref="Y169:AF169"/>
    <mergeCell ref="AG169:AH169"/>
    <mergeCell ref="B170:F170"/>
    <mergeCell ref="G170:H170"/>
    <mergeCell ref="I170:J170"/>
    <mergeCell ref="K170:L170"/>
    <mergeCell ref="M170:N170"/>
    <mergeCell ref="O170:P170"/>
    <mergeCell ref="B169:F169"/>
    <mergeCell ref="G169:H169"/>
    <mergeCell ref="I169:J169"/>
    <mergeCell ref="K169:L169"/>
    <mergeCell ref="M169:N169"/>
    <mergeCell ref="O169:P169"/>
    <mergeCell ref="U167:X167"/>
    <mergeCell ref="Y167:AF167"/>
    <mergeCell ref="AG167:AH167"/>
    <mergeCell ref="B168:F168"/>
    <mergeCell ref="G168:H168"/>
    <mergeCell ref="I168:J168"/>
    <mergeCell ref="K168:L168"/>
    <mergeCell ref="M168:N168"/>
    <mergeCell ref="O168:P168"/>
    <mergeCell ref="Q168:AH168"/>
    <mergeCell ref="U166:X166"/>
    <mergeCell ref="Y166:AF166"/>
    <mergeCell ref="AG166:AH166"/>
    <mergeCell ref="B167:F167"/>
    <mergeCell ref="G167:H167"/>
    <mergeCell ref="I167:J167"/>
    <mergeCell ref="K167:L167"/>
    <mergeCell ref="M167:N167"/>
    <mergeCell ref="O167:P167"/>
    <mergeCell ref="Q167:T167"/>
    <mergeCell ref="U165:X165"/>
    <mergeCell ref="Y165:AF165"/>
    <mergeCell ref="AG165:AH165"/>
    <mergeCell ref="B166:F166"/>
    <mergeCell ref="G166:H166"/>
    <mergeCell ref="I166:J166"/>
    <mergeCell ref="K166:L166"/>
    <mergeCell ref="M166:N166"/>
    <mergeCell ref="O166:P166"/>
    <mergeCell ref="Q166:T166"/>
    <mergeCell ref="U164:X164"/>
    <mergeCell ref="Y164:AF164"/>
    <mergeCell ref="AG164:AH164"/>
    <mergeCell ref="B165:F165"/>
    <mergeCell ref="G165:H165"/>
    <mergeCell ref="I165:J165"/>
    <mergeCell ref="K165:L165"/>
    <mergeCell ref="M165:N165"/>
    <mergeCell ref="O165:P165"/>
    <mergeCell ref="Q165:T165"/>
    <mergeCell ref="Q163:T163"/>
    <mergeCell ref="U163:X163"/>
    <mergeCell ref="Y163:AF163"/>
    <mergeCell ref="AG163:AH163"/>
    <mergeCell ref="B164:F164"/>
    <mergeCell ref="G164:H164"/>
    <mergeCell ref="I164:J164"/>
    <mergeCell ref="K164:N164"/>
    <mergeCell ref="O164:P164"/>
    <mergeCell ref="Q164:T164"/>
    <mergeCell ref="O162:P162"/>
    <mergeCell ref="Q162:T162"/>
    <mergeCell ref="U162:X162"/>
    <mergeCell ref="Y162:AF162"/>
    <mergeCell ref="AG162:AH162"/>
    <mergeCell ref="B163:F163"/>
    <mergeCell ref="G163:H163"/>
    <mergeCell ref="I163:J163"/>
    <mergeCell ref="K163:N163"/>
    <mergeCell ref="O163:P163"/>
    <mergeCell ref="O161:P161"/>
    <mergeCell ref="Q161:T161"/>
    <mergeCell ref="U161:X161"/>
    <mergeCell ref="Y161:AF161"/>
    <mergeCell ref="AG161:AH161"/>
    <mergeCell ref="B162:F162"/>
    <mergeCell ref="G162:H162"/>
    <mergeCell ref="I162:J162"/>
    <mergeCell ref="K162:L162"/>
    <mergeCell ref="M162:N162"/>
    <mergeCell ref="B161:F161"/>
    <mergeCell ref="G161:H161"/>
    <mergeCell ref="I161:J161"/>
    <mergeCell ref="K161:L161"/>
    <mergeCell ref="M161:N161"/>
    <mergeCell ref="K159:N159"/>
    <mergeCell ref="O159:AH159"/>
    <mergeCell ref="B160:F160"/>
    <mergeCell ref="G160:H160"/>
    <mergeCell ref="I160:J160"/>
    <mergeCell ref="K160:L160"/>
    <mergeCell ref="M160:N160"/>
    <mergeCell ref="Q157:R157"/>
    <mergeCell ref="S157:V157"/>
    <mergeCell ref="W157:AH157"/>
    <mergeCell ref="B158:F158"/>
    <mergeCell ref="G158:H158"/>
    <mergeCell ref="I158:J158"/>
    <mergeCell ref="K158:N158"/>
    <mergeCell ref="O158:AH158"/>
    <mergeCell ref="B157:F157"/>
    <mergeCell ref="G157:H157"/>
    <mergeCell ref="I157:J157"/>
    <mergeCell ref="K157:L157"/>
    <mergeCell ref="M157:N157"/>
    <mergeCell ref="O157:P157"/>
    <mergeCell ref="O160:P160"/>
    <mergeCell ref="I159:J159"/>
    <mergeCell ref="B159:F159"/>
    <mergeCell ref="G159:H159"/>
    <mergeCell ref="Q160:T160"/>
    <mergeCell ref="U160:X160"/>
    <mergeCell ref="Y160:AF160"/>
    <mergeCell ref="AG160:AH160"/>
    <mergeCell ref="AE155:AH155"/>
    <mergeCell ref="B156:F156"/>
    <mergeCell ref="G156:H156"/>
    <mergeCell ref="I156:J156"/>
    <mergeCell ref="K156:L156"/>
    <mergeCell ref="M156:N156"/>
    <mergeCell ref="O156:P156"/>
    <mergeCell ref="Q156:R156"/>
    <mergeCell ref="S156:V156"/>
    <mergeCell ref="W156:AH156"/>
    <mergeCell ref="Q154:R154"/>
    <mergeCell ref="S154:V154"/>
    <mergeCell ref="W154:X154"/>
    <mergeCell ref="Y154:AD154"/>
    <mergeCell ref="AE154:AH154"/>
    <mergeCell ref="B155:F155"/>
    <mergeCell ref="G155:H155"/>
    <mergeCell ref="I155:J155"/>
    <mergeCell ref="K155:X155"/>
    <mergeCell ref="Y155:AD155"/>
    <mergeCell ref="B154:F154"/>
    <mergeCell ref="G154:H154"/>
    <mergeCell ref="I154:J154"/>
    <mergeCell ref="K154:L154"/>
    <mergeCell ref="M154:N154"/>
    <mergeCell ref="O154:P154"/>
    <mergeCell ref="Y152:AD152"/>
    <mergeCell ref="AE152:AH152"/>
    <mergeCell ref="B153:F153"/>
    <mergeCell ref="G153:H153"/>
    <mergeCell ref="I153:J153"/>
    <mergeCell ref="K153:X153"/>
    <mergeCell ref="Y153:AD153"/>
    <mergeCell ref="AE153:AH153"/>
    <mergeCell ref="B151:AH151"/>
    <mergeCell ref="B152:F152"/>
    <mergeCell ref="G152:H152"/>
    <mergeCell ref="I152:J152"/>
    <mergeCell ref="K152:L152"/>
    <mergeCell ref="M152:N152"/>
    <mergeCell ref="O152:P152"/>
    <mergeCell ref="Q152:R152"/>
    <mergeCell ref="S152:V152"/>
    <mergeCell ref="W152:X152"/>
    <mergeCell ref="B150:F150"/>
    <mergeCell ref="G150:J150"/>
    <mergeCell ref="K150:L150"/>
    <mergeCell ref="M150:R150"/>
    <mergeCell ref="S150:AB150"/>
    <mergeCell ref="AC150:AH150"/>
    <mergeCell ref="Q148:T148"/>
    <mergeCell ref="U148:X148"/>
    <mergeCell ref="Y148:AF148"/>
    <mergeCell ref="AG148:AH148"/>
    <mergeCell ref="B149:F149"/>
    <mergeCell ref="G149:H149"/>
    <mergeCell ref="I149:J149"/>
    <mergeCell ref="K149:AH149"/>
    <mergeCell ref="Q147:T147"/>
    <mergeCell ref="U147:X147"/>
    <mergeCell ref="Y147:AF147"/>
    <mergeCell ref="AG147:AH147"/>
    <mergeCell ref="B148:F148"/>
    <mergeCell ref="G148:H148"/>
    <mergeCell ref="I148:J148"/>
    <mergeCell ref="K148:L148"/>
    <mergeCell ref="M148:N148"/>
    <mergeCell ref="O148:P148"/>
    <mergeCell ref="B147:F147"/>
    <mergeCell ref="G147:H147"/>
    <mergeCell ref="I147:J147"/>
    <mergeCell ref="K147:L147"/>
    <mergeCell ref="M147:N147"/>
    <mergeCell ref="O147:P147"/>
    <mergeCell ref="U145:X145"/>
    <mergeCell ref="Y145:AF145"/>
    <mergeCell ref="AG145:AH145"/>
    <mergeCell ref="B146:F146"/>
    <mergeCell ref="G146:H146"/>
    <mergeCell ref="I146:J146"/>
    <mergeCell ref="K146:L146"/>
    <mergeCell ref="M146:N146"/>
    <mergeCell ref="O146:P146"/>
    <mergeCell ref="Q144:T144"/>
    <mergeCell ref="U144:X144"/>
    <mergeCell ref="Y144:AF144"/>
    <mergeCell ref="AG144:AH144"/>
    <mergeCell ref="B145:F145"/>
    <mergeCell ref="G145:H145"/>
    <mergeCell ref="I145:J145"/>
    <mergeCell ref="K145:L145"/>
    <mergeCell ref="M145:N145"/>
    <mergeCell ref="O145:P145"/>
    <mergeCell ref="Q145:T145"/>
    <mergeCell ref="Q146:T146"/>
    <mergeCell ref="U146:X146"/>
    <mergeCell ref="Y146:AF146"/>
    <mergeCell ref="AG146:AH146"/>
    <mergeCell ref="B144:F144"/>
    <mergeCell ref="G144:H144"/>
    <mergeCell ref="I144:J144"/>
    <mergeCell ref="K144:L144"/>
    <mergeCell ref="M144:N144"/>
    <mergeCell ref="O144:P144"/>
    <mergeCell ref="Y141:AF141"/>
    <mergeCell ref="AG141:AH141"/>
    <mergeCell ref="B142:F142"/>
    <mergeCell ref="G142:H142"/>
    <mergeCell ref="I142:J142"/>
    <mergeCell ref="K142:L142"/>
    <mergeCell ref="M142:N142"/>
    <mergeCell ref="O142:P142"/>
    <mergeCell ref="B141:F141"/>
    <mergeCell ref="G141:H141"/>
    <mergeCell ref="I141:J141"/>
    <mergeCell ref="K141:L141"/>
    <mergeCell ref="M141:N141"/>
    <mergeCell ref="O141:P141"/>
    <mergeCell ref="U139:X139"/>
    <mergeCell ref="Y139:AF139"/>
    <mergeCell ref="AG139:AH139"/>
    <mergeCell ref="B140:F140"/>
    <mergeCell ref="G140:H140"/>
    <mergeCell ref="I140:J140"/>
    <mergeCell ref="K140:L140"/>
    <mergeCell ref="M140:N140"/>
    <mergeCell ref="O140:P140"/>
    <mergeCell ref="Q140:AH140"/>
    <mergeCell ref="Q141:T141"/>
    <mergeCell ref="U141:X141"/>
    <mergeCell ref="U138:X138"/>
    <mergeCell ref="Y138:AF138"/>
    <mergeCell ref="AG138:AH138"/>
    <mergeCell ref="B139:F139"/>
    <mergeCell ref="G139:H139"/>
    <mergeCell ref="I139:J139"/>
    <mergeCell ref="K139:L139"/>
    <mergeCell ref="M139:N139"/>
    <mergeCell ref="O139:P139"/>
    <mergeCell ref="Q139:T139"/>
    <mergeCell ref="U137:X137"/>
    <mergeCell ref="Y137:AF137"/>
    <mergeCell ref="AG137:AH137"/>
    <mergeCell ref="B138:F138"/>
    <mergeCell ref="G138:H138"/>
    <mergeCell ref="I138:J138"/>
    <mergeCell ref="K138:L138"/>
    <mergeCell ref="M138:N138"/>
    <mergeCell ref="O138:P138"/>
    <mergeCell ref="Q138:T138"/>
    <mergeCell ref="B137:F137"/>
    <mergeCell ref="G137:H137"/>
    <mergeCell ref="I137:J137"/>
    <mergeCell ref="K137:L137"/>
    <mergeCell ref="M137:N137"/>
    <mergeCell ref="O137:P137"/>
    <mergeCell ref="Q137:T137"/>
    <mergeCell ref="O134:P134"/>
    <mergeCell ref="Q134:T134"/>
    <mergeCell ref="U134:X134"/>
    <mergeCell ref="Y134:AF134"/>
    <mergeCell ref="AG134:AH134"/>
    <mergeCell ref="B135:F135"/>
    <mergeCell ref="G135:H135"/>
    <mergeCell ref="I135:J135"/>
    <mergeCell ref="K135:N135"/>
    <mergeCell ref="O135:P135"/>
    <mergeCell ref="O133:P133"/>
    <mergeCell ref="Q133:T133"/>
    <mergeCell ref="U133:X133"/>
    <mergeCell ref="Y133:AF133"/>
    <mergeCell ref="AG133:AH133"/>
    <mergeCell ref="B134:F134"/>
    <mergeCell ref="G134:H134"/>
    <mergeCell ref="I134:J134"/>
    <mergeCell ref="K134:L134"/>
    <mergeCell ref="M134:N134"/>
    <mergeCell ref="B133:F133"/>
    <mergeCell ref="G133:H133"/>
    <mergeCell ref="I133:J133"/>
    <mergeCell ref="K133:L133"/>
    <mergeCell ref="M133:N133"/>
    <mergeCell ref="Q135:T135"/>
    <mergeCell ref="U135:X135"/>
    <mergeCell ref="Y135:AF135"/>
    <mergeCell ref="AG135:AH135"/>
    <mergeCell ref="B131:F131"/>
    <mergeCell ref="G131:H131"/>
    <mergeCell ref="I131:J131"/>
    <mergeCell ref="K131:N131"/>
    <mergeCell ref="O131:AH131"/>
    <mergeCell ref="B132:F132"/>
    <mergeCell ref="G132:H132"/>
    <mergeCell ref="I132:J132"/>
    <mergeCell ref="K132:L132"/>
    <mergeCell ref="M132:N132"/>
    <mergeCell ref="Q129:R129"/>
    <mergeCell ref="S129:V129"/>
    <mergeCell ref="W129:AH129"/>
    <mergeCell ref="B130:F130"/>
    <mergeCell ref="G130:H130"/>
    <mergeCell ref="I130:J130"/>
    <mergeCell ref="K130:N130"/>
    <mergeCell ref="O130:AH130"/>
    <mergeCell ref="B129:F129"/>
    <mergeCell ref="G129:H129"/>
    <mergeCell ref="I129:J129"/>
    <mergeCell ref="K129:L129"/>
    <mergeCell ref="M129:N129"/>
    <mergeCell ref="O129:P129"/>
    <mergeCell ref="Q132:T132"/>
    <mergeCell ref="U132:X132"/>
    <mergeCell ref="Y132:AF132"/>
    <mergeCell ref="AG132:AH132"/>
    <mergeCell ref="O132:P132"/>
    <mergeCell ref="AE127:AH127"/>
    <mergeCell ref="B128:F128"/>
    <mergeCell ref="G128:H128"/>
    <mergeCell ref="I128:J128"/>
    <mergeCell ref="K128:L128"/>
    <mergeCell ref="M128:N128"/>
    <mergeCell ref="O128:P128"/>
    <mergeCell ref="Q128:R128"/>
    <mergeCell ref="S128:V128"/>
    <mergeCell ref="W128:AH128"/>
    <mergeCell ref="Q126:R126"/>
    <mergeCell ref="S126:V126"/>
    <mergeCell ref="W126:X126"/>
    <mergeCell ref="Y126:AD126"/>
    <mergeCell ref="AE126:AH126"/>
    <mergeCell ref="B127:F127"/>
    <mergeCell ref="G127:H127"/>
    <mergeCell ref="I127:J127"/>
    <mergeCell ref="K127:X127"/>
    <mergeCell ref="Y127:AD127"/>
    <mergeCell ref="B126:F126"/>
    <mergeCell ref="G126:H126"/>
    <mergeCell ref="I126:J126"/>
    <mergeCell ref="K126:L126"/>
    <mergeCell ref="M126:N126"/>
    <mergeCell ref="O126:P126"/>
    <mergeCell ref="B125:F125"/>
    <mergeCell ref="G125:H125"/>
    <mergeCell ref="I125:J125"/>
    <mergeCell ref="K125:X125"/>
    <mergeCell ref="Y125:AD125"/>
    <mergeCell ref="AE125:AH125"/>
    <mergeCell ref="B123:AH123"/>
    <mergeCell ref="B124:F124"/>
    <mergeCell ref="G124:H124"/>
    <mergeCell ref="I124:J124"/>
    <mergeCell ref="K124:L124"/>
    <mergeCell ref="M124:N124"/>
    <mergeCell ref="O124:P124"/>
    <mergeCell ref="Q124:R124"/>
    <mergeCell ref="S124:V124"/>
    <mergeCell ref="W124:X124"/>
    <mergeCell ref="B122:F122"/>
    <mergeCell ref="G122:J122"/>
    <mergeCell ref="K122:L122"/>
    <mergeCell ref="M122:R122"/>
    <mergeCell ref="S122:AB122"/>
    <mergeCell ref="AC122:AH122"/>
    <mergeCell ref="Y124:AD124"/>
    <mergeCell ref="AE124:AH124"/>
    <mergeCell ref="Q120:T120"/>
    <mergeCell ref="U120:X120"/>
    <mergeCell ref="Y120:AF120"/>
    <mergeCell ref="AG120:AH120"/>
    <mergeCell ref="B121:F121"/>
    <mergeCell ref="G121:H121"/>
    <mergeCell ref="I121:J121"/>
    <mergeCell ref="K121:AH121"/>
    <mergeCell ref="Q119:T119"/>
    <mergeCell ref="U119:X119"/>
    <mergeCell ref="Y119:AF119"/>
    <mergeCell ref="AG119:AH119"/>
    <mergeCell ref="B120:F120"/>
    <mergeCell ref="G120:H120"/>
    <mergeCell ref="I120:J120"/>
    <mergeCell ref="K120:L120"/>
    <mergeCell ref="M120:N120"/>
    <mergeCell ref="O120:P120"/>
    <mergeCell ref="Q118:T118"/>
    <mergeCell ref="U118:X118"/>
    <mergeCell ref="Y118:AF118"/>
    <mergeCell ref="AG118:AH118"/>
    <mergeCell ref="B119:F119"/>
    <mergeCell ref="G119:H119"/>
    <mergeCell ref="I119:J119"/>
    <mergeCell ref="K119:L119"/>
    <mergeCell ref="M119:N119"/>
    <mergeCell ref="O119:P119"/>
    <mergeCell ref="Q117:T117"/>
    <mergeCell ref="U117:X117"/>
    <mergeCell ref="Y117:AF117"/>
    <mergeCell ref="AG117:AH117"/>
    <mergeCell ref="B118:F118"/>
    <mergeCell ref="G118:H118"/>
    <mergeCell ref="I118:J118"/>
    <mergeCell ref="K118:L118"/>
    <mergeCell ref="M118:N118"/>
    <mergeCell ref="O118:P118"/>
    <mergeCell ref="Q116:T116"/>
    <mergeCell ref="U116:X116"/>
    <mergeCell ref="Y116:AF116"/>
    <mergeCell ref="AG116:AH116"/>
    <mergeCell ref="B117:F117"/>
    <mergeCell ref="G117:H117"/>
    <mergeCell ref="I117:J117"/>
    <mergeCell ref="K117:L117"/>
    <mergeCell ref="M117:N117"/>
    <mergeCell ref="O117:P117"/>
    <mergeCell ref="Q115:T115"/>
    <mergeCell ref="U115:X115"/>
    <mergeCell ref="Y115:AF115"/>
    <mergeCell ref="AG115:AH115"/>
    <mergeCell ref="B116:F116"/>
    <mergeCell ref="G116:H116"/>
    <mergeCell ref="I116:J116"/>
    <mergeCell ref="K116:L116"/>
    <mergeCell ref="M116:N116"/>
    <mergeCell ref="O116:P116"/>
    <mergeCell ref="Q114:T114"/>
    <mergeCell ref="U114:X114"/>
    <mergeCell ref="Y114:AF114"/>
    <mergeCell ref="AG114:AH114"/>
    <mergeCell ref="B115:F115"/>
    <mergeCell ref="G115:H115"/>
    <mergeCell ref="I115:J115"/>
    <mergeCell ref="K115:L115"/>
    <mergeCell ref="M115:N115"/>
    <mergeCell ref="O115:P115"/>
    <mergeCell ref="Q113:T113"/>
    <mergeCell ref="U113:X113"/>
    <mergeCell ref="Y113:AF113"/>
    <mergeCell ref="AG113:AH113"/>
    <mergeCell ref="B114:F114"/>
    <mergeCell ref="G114:H114"/>
    <mergeCell ref="I114:J114"/>
    <mergeCell ref="K114:L114"/>
    <mergeCell ref="M114:N114"/>
    <mergeCell ref="O114:P114"/>
    <mergeCell ref="B113:F113"/>
    <mergeCell ref="G113:H113"/>
    <mergeCell ref="I113:J113"/>
    <mergeCell ref="K113:L113"/>
    <mergeCell ref="M113:N113"/>
    <mergeCell ref="O113:P113"/>
    <mergeCell ref="U111:X111"/>
    <mergeCell ref="Y111:AF111"/>
    <mergeCell ref="AG111:AH111"/>
    <mergeCell ref="B112:F112"/>
    <mergeCell ref="G112:H112"/>
    <mergeCell ref="I112:J112"/>
    <mergeCell ref="K112:L112"/>
    <mergeCell ref="M112:N112"/>
    <mergeCell ref="O112:P112"/>
    <mergeCell ref="Q112:AH112"/>
    <mergeCell ref="U110:X110"/>
    <mergeCell ref="Y110:AF110"/>
    <mergeCell ref="AG110:AH110"/>
    <mergeCell ref="B111:F111"/>
    <mergeCell ref="G111:H111"/>
    <mergeCell ref="I111:J111"/>
    <mergeCell ref="K111:L111"/>
    <mergeCell ref="M111:N111"/>
    <mergeCell ref="O111:P111"/>
    <mergeCell ref="Q111:T111"/>
    <mergeCell ref="U109:X109"/>
    <mergeCell ref="Y109:AF109"/>
    <mergeCell ref="AG109:AH109"/>
    <mergeCell ref="B110:F110"/>
    <mergeCell ref="G110:H110"/>
    <mergeCell ref="I110:J110"/>
    <mergeCell ref="K110:L110"/>
    <mergeCell ref="M110:N110"/>
    <mergeCell ref="O110:P110"/>
    <mergeCell ref="Q110:T110"/>
    <mergeCell ref="U108:X108"/>
    <mergeCell ref="Y108:AF108"/>
    <mergeCell ref="AG108:AH108"/>
    <mergeCell ref="B109:F109"/>
    <mergeCell ref="G109:H109"/>
    <mergeCell ref="I109:J109"/>
    <mergeCell ref="K109:L109"/>
    <mergeCell ref="M109:N109"/>
    <mergeCell ref="O109:P109"/>
    <mergeCell ref="Q109:T109"/>
    <mergeCell ref="Q107:T107"/>
    <mergeCell ref="U107:X107"/>
    <mergeCell ref="Y107:AF107"/>
    <mergeCell ref="AG107:AH107"/>
    <mergeCell ref="B108:F108"/>
    <mergeCell ref="G108:H108"/>
    <mergeCell ref="I108:J108"/>
    <mergeCell ref="K108:N108"/>
    <mergeCell ref="O108:P108"/>
    <mergeCell ref="Q108:T108"/>
    <mergeCell ref="O106:P106"/>
    <mergeCell ref="Q106:T106"/>
    <mergeCell ref="U106:X106"/>
    <mergeCell ref="Y106:AF106"/>
    <mergeCell ref="AG106:AH106"/>
    <mergeCell ref="B107:F107"/>
    <mergeCell ref="G107:H107"/>
    <mergeCell ref="I107:J107"/>
    <mergeCell ref="K107:N107"/>
    <mergeCell ref="O107:P107"/>
    <mergeCell ref="O105:P105"/>
    <mergeCell ref="Q105:T105"/>
    <mergeCell ref="U105:X105"/>
    <mergeCell ref="Y105:AF105"/>
    <mergeCell ref="AG105:AH105"/>
    <mergeCell ref="B106:F106"/>
    <mergeCell ref="G106:H106"/>
    <mergeCell ref="I106:J106"/>
    <mergeCell ref="K106:L106"/>
    <mergeCell ref="M106:N106"/>
    <mergeCell ref="O104:P104"/>
    <mergeCell ref="Q104:T104"/>
    <mergeCell ref="U104:X104"/>
    <mergeCell ref="Y104:AF104"/>
    <mergeCell ref="AG104:AH104"/>
    <mergeCell ref="B105:F105"/>
    <mergeCell ref="G105:H105"/>
    <mergeCell ref="I105:J105"/>
    <mergeCell ref="K105:L105"/>
    <mergeCell ref="M105:N105"/>
    <mergeCell ref="B103:F103"/>
    <mergeCell ref="G103:H103"/>
    <mergeCell ref="I103:J103"/>
    <mergeCell ref="K103:N103"/>
    <mergeCell ref="O103:AH103"/>
    <mergeCell ref="B104:F104"/>
    <mergeCell ref="G104:H104"/>
    <mergeCell ref="I104:J104"/>
    <mergeCell ref="K104:L104"/>
    <mergeCell ref="M104:N104"/>
    <mergeCell ref="Q101:R101"/>
    <mergeCell ref="S101:V101"/>
    <mergeCell ref="W101:AH101"/>
    <mergeCell ref="B102:F102"/>
    <mergeCell ref="G102:H102"/>
    <mergeCell ref="I102:J102"/>
    <mergeCell ref="K102:N102"/>
    <mergeCell ref="O102:AH102"/>
    <mergeCell ref="B101:F101"/>
    <mergeCell ref="G101:H101"/>
    <mergeCell ref="I101:J101"/>
    <mergeCell ref="K101:L101"/>
    <mergeCell ref="M101:N101"/>
    <mergeCell ref="O101:P101"/>
    <mergeCell ref="AE99:AH99"/>
    <mergeCell ref="B100:F100"/>
    <mergeCell ref="G100:H100"/>
    <mergeCell ref="I100:J100"/>
    <mergeCell ref="K100:L100"/>
    <mergeCell ref="M100:N100"/>
    <mergeCell ref="O100:P100"/>
    <mergeCell ref="Q100:R100"/>
    <mergeCell ref="S100:V100"/>
    <mergeCell ref="W100:AH100"/>
    <mergeCell ref="Q98:R98"/>
    <mergeCell ref="S98:V98"/>
    <mergeCell ref="W98:X98"/>
    <mergeCell ref="Y98:AD98"/>
    <mergeCell ref="AE98:AH98"/>
    <mergeCell ref="B99:F99"/>
    <mergeCell ref="G99:H99"/>
    <mergeCell ref="I99:J99"/>
    <mergeCell ref="K99:X99"/>
    <mergeCell ref="Y99:AD99"/>
    <mergeCell ref="B98:F98"/>
    <mergeCell ref="G98:H98"/>
    <mergeCell ref="I98:J98"/>
    <mergeCell ref="K98:L98"/>
    <mergeCell ref="M98:N98"/>
    <mergeCell ref="O98:P98"/>
    <mergeCell ref="Y96:AD96"/>
    <mergeCell ref="AE96:AH96"/>
    <mergeCell ref="B97:F97"/>
    <mergeCell ref="G97:H97"/>
    <mergeCell ref="I97:J97"/>
    <mergeCell ref="K97:X97"/>
    <mergeCell ref="Y97:AD97"/>
    <mergeCell ref="AE97:AH97"/>
    <mergeCell ref="B95:AH95"/>
    <mergeCell ref="B96:F96"/>
    <mergeCell ref="G96:H96"/>
    <mergeCell ref="I96:J96"/>
    <mergeCell ref="K96:L96"/>
    <mergeCell ref="M96:N96"/>
    <mergeCell ref="O96:P96"/>
    <mergeCell ref="Q96:R96"/>
    <mergeCell ref="S96:V96"/>
    <mergeCell ref="W96:X96"/>
    <mergeCell ref="B94:F94"/>
    <mergeCell ref="G94:J94"/>
    <mergeCell ref="K94:L94"/>
    <mergeCell ref="M94:R94"/>
    <mergeCell ref="S94:AB94"/>
    <mergeCell ref="AC94:AH94"/>
    <mergeCell ref="Q92:T92"/>
    <mergeCell ref="U92:X92"/>
    <mergeCell ref="Y92:AF92"/>
    <mergeCell ref="AG92:AH92"/>
    <mergeCell ref="B93:F93"/>
    <mergeCell ref="G93:H93"/>
    <mergeCell ref="I93:J93"/>
    <mergeCell ref="K93:AH93"/>
    <mergeCell ref="Q91:T91"/>
    <mergeCell ref="U91:X91"/>
    <mergeCell ref="Y91:AF91"/>
    <mergeCell ref="AG91:AH91"/>
    <mergeCell ref="B92:F92"/>
    <mergeCell ref="G92:H92"/>
    <mergeCell ref="I92:J92"/>
    <mergeCell ref="K92:L92"/>
    <mergeCell ref="M92:N92"/>
    <mergeCell ref="O92:P92"/>
    <mergeCell ref="Q90:T90"/>
    <mergeCell ref="U90:X90"/>
    <mergeCell ref="Y90:AF90"/>
    <mergeCell ref="AG90:AH90"/>
    <mergeCell ref="B91:F91"/>
    <mergeCell ref="G91:H91"/>
    <mergeCell ref="I91:J91"/>
    <mergeCell ref="K91:L91"/>
    <mergeCell ref="M91:N91"/>
    <mergeCell ref="O91:P91"/>
    <mergeCell ref="Q89:T89"/>
    <mergeCell ref="U89:X89"/>
    <mergeCell ref="Y89:AF89"/>
    <mergeCell ref="AG89:AH89"/>
    <mergeCell ref="B90:F90"/>
    <mergeCell ref="G90:H90"/>
    <mergeCell ref="I90:J90"/>
    <mergeCell ref="K90:L90"/>
    <mergeCell ref="M90:N90"/>
    <mergeCell ref="O90:P90"/>
    <mergeCell ref="Q88:T88"/>
    <mergeCell ref="U88:X88"/>
    <mergeCell ref="Y88:AF88"/>
    <mergeCell ref="AG88:AH88"/>
    <mergeCell ref="B89:F89"/>
    <mergeCell ref="G89:H89"/>
    <mergeCell ref="I89:J89"/>
    <mergeCell ref="K89:L89"/>
    <mergeCell ref="M89:N89"/>
    <mergeCell ref="O89:P89"/>
    <mergeCell ref="Q87:T87"/>
    <mergeCell ref="U87:X87"/>
    <mergeCell ref="Y87:AF87"/>
    <mergeCell ref="AG87:AH87"/>
    <mergeCell ref="B88:F88"/>
    <mergeCell ref="G88:H88"/>
    <mergeCell ref="I88:J88"/>
    <mergeCell ref="K88:L88"/>
    <mergeCell ref="M88:N88"/>
    <mergeCell ref="O88:P88"/>
    <mergeCell ref="Q86:T86"/>
    <mergeCell ref="U86:X86"/>
    <mergeCell ref="Y86:AF86"/>
    <mergeCell ref="AG86:AH86"/>
    <mergeCell ref="B87:F87"/>
    <mergeCell ref="G87:H87"/>
    <mergeCell ref="I87:J87"/>
    <mergeCell ref="K87:L87"/>
    <mergeCell ref="M87:N87"/>
    <mergeCell ref="O87:P87"/>
    <mergeCell ref="Q85:T85"/>
    <mergeCell ref="U85:X85"/>
    <mergeCell ref="Y85:AF85"/>
    <mergeCell ref="AG85:AH85"/>
    <mergeCell ref="B86:F86"/>
    <mergeCell ref="G86:H86"/>
    <mergeCell ref="I86:J86"/>
    <mergeCell ref="K86:L86"/>
    <mergeCell ref="M86:N86"/>
    <mergeCell ref="O86:P86"/>
    <mergeCell ref="B85:F85"/>
    <mergeCell ref="G85:H85"/>
    <mergeCell ref="I85:J85"/>
    <mergeCell ref="K85:L85"/>
    <mergeCell ref="M85:N85"/>
    <mergeCell ref="O85:P85"/>
    <mergeCell ref="U83:X83"/>
    <mergeCell ref="Y83:AF83"/>
    <mergeCell ref="AG83:AH83"/>
    <mergeCell ref="B84:F84"/>
    <mergeCell ref="G84:H84"/>
    <mergeCell ref="I84:J84"/>
    <mergeCell ref="K84:L84"/>
    <mergeCell ref="M84:N84"/>
    <mergeCell ref="O84:P84"/>
    <mergeCell ref="Q84:AH84"/>
    <mergeCell ref="U82:X82"/>
    <mergeCell ref="Y82:AF82"/>
    <mergeCell ref="AG82:AH82"/>
    <mergeCell ref="B83:F83"/>
    <mergeCell ref="G83:H83"/>
    <mergeCell ref="I83:J83"/>
    <mergeCell ref="K83:L83"/>
    <mergeCell ref="M83:N83"/>
    <mergeCell ref="O83:P83"/>
    <mergeCell ref="Q83:T83"/>
    <mergeCell ref="B82:F82"/>
    <mergeCell ref="G82:H82"/>
    <mergeCell ref="I82:J82"/>
    <mergeCell ref="K82:L82"/>
    <mergeCell ref="M82:N82"/>
    <mergeCell ref="O82:P82"/>
    <mergeCell ref="Q82:T82"/>
    <mergeCell ref="U80:X80"/>
    <mergeCell ref="Y80:AF80"/>
    <mergeCell ref="AG80:AH80"/>
    <mergeCell ref="B81:F81"/>
    <mergeCell ref="G81:H81"/>
    <mergeCell ref="I81:J81"/>
    <mergeCell ref="K81:L81"/>
    <mergeCell ref="M81:N81"/>
    <mergeCell ref="O81:P81"/>
    <mergeCell ref="Q81:T81"/>
    <mergeCell ref="Q79:T79"/>
    <mergeCell ref="U79:X79"/>
    <mergeCell ref="Y79:AF79"/>
    <mergeCell ref="AG79:AH79"/>
    <mergeCell ref="B80:F80"/>
    <mergeCell ref="G80:H80"/>
    <mergeCell ref="I80:J80"/>
    <mergeCell ref="K80:N80"/>
    <mergeCell ref="O80:P80"/>
    <mergeCell ref="Q80:T80"/>
    <mergeCell ref="B79:F79"/>
    <mergeCell ref="G79:H79"/>
    <mergeCell ref="I79:J79"/>
    <mergeCell ref="K79:N79"/>
    <mergeCell ref="O79:P79"/>
    <mergeCell ref="U81:X81"/>
    <mergeCell ref="Y81:AF81"/>
    <mergeCell ref="AG81:AH81"/>
    <mergeCell ref="O77:P77"/>
    <mergeCell ref="Q77:T77"/>
    <mergeCell ref="U77:X77"/>
    <mergeCell ref="Y77:AF77"/>
    <mergeCell ref="AG77:AH77"/>
    <mergeCell ref="B78:F78"/>
    <mergeCell ref="G78:H78"/>
    <mergeCell ref="I78:J78"/>
    <mergeCell ref="K78:L78"/>
    <mergeCell ref="M78:N78"/>
    <mergeCell ref="O76:P76"/>
    <mergeCell ref="Q76:T76"/>
    <mergeCell ref="U76:X76"/>
    <mergeCell ref="Y76:AF76"/>
    <mergeCell ref="AG76:AH76"/>
    <mergeCell ref="B77:F77"/>
    <mergeCell ref="G77:H77"/>
    <mergeCell ref="I77:J77"/>
    <mergeCell ref="K77:L77"/>
    <mergeCell ref="M77:N77"/>
    <mergeCell ref="Q78:T78"/>
    <mergeCell ref="U78:X78"/>
    <mergeCell ref="Y78:AF78"/>
    <mergeCell ref="AG78:AH78"/>
    <mergeCell ref="O78:P78"/>
    <mergeCell ref="B75:F75"/>
    <mergeCell ref="G75:H75"/>
    <mergeCell ref="I75:J75"/>
    <mergeCell ref="K75:N75"/>
    <mergeCell ref="O75:AH75"/>
    <mergeCell ref="B76:F76"/>
    <mergeCell ref="G76:H76"/>
    <mergeCell ref="I76:J76"/>
    <mergeCell ref="K76:L76"/>
    <mergeCell ref="M76:N76"/>
    <mergeCell ref="Q73:R73"/>
    <mergeCell ref="S73:V73"/>
    <mergeCell ref="W73:AH73"/>
    <mergeCell ref="B74:F74"/>
    <mergeCell ref="G74:H74"/>
    <mergeCell ref="I74:J74"/>
    <mergeCell ref="K74:N74"/>
    <mergeCell ref="O74:AH74"/>
    <mergeCell ref="B73:F73"/>
    <mergeCell ref="G73:H73"/>
    <mergeCell ref="I73:J73"/>
    <mergeCell ref="K73:L73"/>
    <mergeCell ref="M73:N73"/>
    <mergeCell ref="O73:P73"/>
    <mergeCell ref="AE71:AH71"/>
    <mergeCell ref="B72:F72"/>
    <mergeCell ref="G72:H72"/>
    <mergeCell ref="I72:J72"/>
    <mergeCell ref="K72:L72"/>
    <mergeCell ref="M72:N72"/>
    <mergeCell ref="O72:P72"/>
    <mergeCell ref="Q72:R72"/>
    <mergeCell ref="S72:V72"/>
    <mergeCell ref="W72:AH72"/>
    <mergeCell ref="Q70:R70"/>
    <mergeCell ref="S70:V70"/>
    <mergeCell ref="W70:X70"/>
    <mergeCell ref="Y70:AD70"/>
    <mergeCell ref="AE70:AH70"/>
    <mergeCell ref="B71:F71"/>
    <mergeCell ref="G71:H71"/>
    <mergeCell ref="I71:J71"/>
    <mergeCell ref="K71:X71"/>
    <mergeCell ref="Y71:AD71"/>
    <mergeCell ref="B70:F70"/>
    <mergeCell ref="G70:H70"/>
    <mergeCell ref="I70:J70"/>
    <mergeCell ref="K70:L70"/>
    <mergeCell ref="M70:N70"/>
    <mergeCell ref="O70:P70"/>
    <mergeCell ref="Y68:AD68"/>
    <mergeCell ref="AE68:AH68"/>
    <mergeCell ref="B69:F69"/>
    <mergeCell ref="G69:H69"/>
    <mergeCell ref="I69:J69"/>
    <mergeCell ref="K69:X69"/>
    <mergeCell ref="Y69:AD69"/>
    <mergeCell ref="AE69:AH69"/>
    <mergeCell ref="B67:AH67"/>
    <mergeCell ref="B68:F68"/>
    <mergeCell ref="G68:H68"/>
    <mergeCell ref="I68:J68"/>
    <mergeCell ref="K68:L68"/>
    <mergeCell ref="M68:N68"/>
    <mergeCell ref="O68:P68"/>
    <mergeCell ref="Q68:R68"/>
    <mergeCell ref="S68:V68"/>
    <mergeCell ref="W68:X68"/>
    <mergeCell ref="B66:F66"/>
    <mergeCell ref="G66:J66"/>
    <mergeCell ref="K66:L66"/>
    <mergeCell ref="M66:R66"/>
    <mergeCell ref="S66:AB66"/>
    <mergeCell ref="AC66:AH66"/>
    <mergeCell ref="Q64:T64"/>
    <mergeCell ref="U64:X64"/>
    <mergeCell ref="Y64:AF64"/>
    <mergeCell ref="AG64:AH64"/>
    <mergeCell ref="B65:F65"/>
    <mergeCell ref="G65:H65"/>
    <mergeCell ref="I65:J65"/>
    <mergeCell ref="K65:AH65"/>
    <mergeCell ref="Q63:T63"/>
    <mergeCell ref="U63:X63"/>
    <mergeCell ref="Y63:AF63"/>
    <mergeCell ref="AG63:AH63"/>
    <mergeCell ref="B64:F64"/>
    <mergeCell ref="G64:H64"/>
    <mergeCell ref="I64:J64"/>
    <mergeCell ref="K64:L64"/>
    <mergeCell ref="M64:N64"/>
    <mergeCell ref="O64:P64"/>
    <mergeCell ref="Q62:T62"/>
    <mergeCell ref="U62:X62"/>
    <mergeCell ref="Y62:AF62"/>
    <mergeCell ref="AG62:AH62"/>
    <mergeCell ref="B63:F63"/>
    <mergeCell ref="G63:H63"/>
    <mergeCell ref="I63:J63"/>
    <mergeCell ref="K63:L63"/>
    <mergeCell ref="M63:N63"/>
    <mergeCell ref="O63:P63"/>
    <mergeCell ref="Q61:T61"/>
    <mergeCell ref="U61:X61"/>
    <mergeCell ref="Y61:AF61"/>
    <mergeCell ref="AG61:AH61"/>
    <mergeCell ref="B62:F62"/>
    <mergeCell ref="G62:H62"/>
    <mergeCell ref="I62:J62"/>
    <mergeCell ref="K62:L62"/>
    <mergeCell ref="M62:N62"/>
    <mergeCell ref="O62:P62"/>
    <mergeCell ref="B61:F61"/>
    <mergeCell ref="G61:H61"/>
    <mergeCell ref="I61:J61"/>
    <mergeCell ref="K61:L61"/>
    <mergeCell ref="M61:N61"/>
    <mergeCell ref="O61:P61"/>
    <mergeCell ref="B58:F58"/>
    <mergeCell ref="G58:H58"/>
    <mergeCell ref="I58:J58"/>
    <mergeCell ref="K58:L58"/>
    <mergeCell ref="M58:N58"/>
    <mergeCell ref="O58:P58"/>
    <mergeCell ref="B57:F57"/>
    <mergeCell ref="G57:H57"/>
    <mergeCell ref="I57:J57"/>
    <mergeCell ref="K57:L57"/>
    <mergeCell ref="M57:N57"/>
    <mergeCell ref="O57:P57"/>
    <mergeCell ref="Q59:T59"/>
    <mergeCell ref="U59:X59"/>
    <mergeCell ref="Y59:AF59"/>
    <mergeCell ref="AG59:AH59"/>
    <mergeCell ref="U55:X55"/>
    <mergeCell ref="Y55:AF55"/>
    <mergeCell ref="AG55:AH55"/>
    <mergeCell ref="B56:F56"/>
    <mergeCell ref="G56:H56"/>
    <mergeCell ref="I56:J56"/>
    <mergeCell ref="K56:L56"/>
    <mergeCell ref="M56:N56"/>
    <mergeCell ref="O56:P56"/>
    <mergeCell ref="Q56:AH56"/>
    <mergeCell ref="U54:X54"/>
    <mergeCell ref="Y54:AF54"/>
    <mergeCell ref="AG54:AH54"/>
    <mergeCell ref="B55:F55"/>
    <mergeCell ref="G55:H55"/>
    <mergeCell ref="I55:J55"/>
    <mergeCell ref="K55:L55"/>
    <mergeCell ref="M55:N55"/>
    <mergeCell ref="O55:P55"/>
    <mergeCell ref="Q55:T55"/>
    <mergeCell ref="B54:F54"/>
    <mergeCell ref="G54:H54"/>
    <mergeCell ref="I54:J54"/>
    <mergeCell ref="K54:L54"/>
    <mergeCell ref="M54:N54"/>
    <mergeCell ref="O54:P54"/>
    <mergeCell ref="Q54:T54"/>
    <mergeCell ref="Q53:T53"/>
    <mergeCell ref="Q51:T51"/>
    <mergeCell ref="U51:X51"/>
    <mergeCell ref="Y51:AF51"/>
    <mergeCell ref="AG51:AH51"/>
    <mergeCell ref="B52:F52"/>
    <mergeCell ref="G52:H52"/>
    <mergeCell ref="I52:J52"/>
    <mergeCell ref="K52:N52"/>
    <mergeCell ref="O52:P52"/>
    <mergeCell ref="Q52:T52"/>
    <mergeCell ref="O50:P50"/>
    <mergeCell ref="Q50:T50"/>
    <mergeCell ref="U50:X50"/>
    <mergeCell ref="Y50:AF50"/>
    <mergeCell ref="AG50:AH50"/>
    <mergeCell ref="B51:F51"/>
    <mergeCell ref="G51:H51"/>
    <mergeCell ref="I51:J51"/>
    <mergeCell ref="K51:N51"/>
    <mergeCell ref="O51:P51"/>
    <mergeCell ref="Y49:AF49"/>
    <mergeCell ref="AG49:AH49"/>
    <mergeCell ref="B50:F50"/>
    <mergeCell ref="G50:H50"/>
    <mergeCell ref="I50:J50"/>
    <mergeCell ref="K50:L50"/>
    <mergeCell ref="M50:N50"/>
    <mergeCell ref="O48:P48"/>
    <mergeCell ref="Q48:T48"/>
    <mergeCell ref="U48:X48"/>
    <mergeCell ref="Y48:AF48"/>
    <mergeCell ref="AG48:AH48"/>
    <mergeCell ref="B49:F49"/>
    <mergeCell ref="G49:H49"/>
    <mergeCell ref="I49:J49"/>
    <mergeCell ref="K49:L49"/>
    <mergeCell ref="M49:N49"/>
    <mergeCell ref="B48:F48"/>
    <mergeCell ref="G48:H48"/>
    <mergeCell ref="I48:J48"/>
    <mergeCell ref="K48:L48"/>
    <mergeCell ref="M48:N48"/>
    <mergeCell ref="Q49:T49"/>
    <mergeCell ref="U49:X49"/>
    <mergeCell ref="O49:P49"/>
    <mergeCell ref="Q45:R45"/>
    <mergeCell ref="S45:V45"/>
    <mergeCell ref="W45:AH45"/>
    <mergeCell ref="B46:F46"/>
    <mergeCell ref="G46:H46"/>
    <mergeCell ref="I46:J46"/>
    <mergeCell ref="K46:N46"/>
    <mergeCell ref="O46:AH46"/>
    <mergeCell ref="B45:F45"/>
    <mergeCell ref="G45:H45"/>
    <mergeCell ref="I45:J45"/>
    <mergeCell ref="K45:L45"/>
    <mergeCell ref="M45:N45"/>
    <mergeCell ref="O45:P45"/>
    <mergeCell ref="AE43:AH43"/>
    <mergeCell ref="B44:F44"/>
    <mergeCell ref="G44:H44"/>
    <mergeCell ref="I44:J44"/>
    <mergeCell ref="K44:L44"/>
    <mergeCell ref="M44:N44"/>
    <mergeCell ref="O44:P44"/>
    <mergeCell ref="Q44:R44"/>
    <mergeCell ref="S44:V44"/>
    <mergeCell ref="W44:AH44"/>
    <mergeCell ref="Q42:R42"/>
    <mergeCell ref="S42:V42"/>
    <mergeCell ref="W42:X42"/>
    <mergeCell ref="Y42:AD42"/>
    <mergeCell ref="AE42:AH42"/>
    <mergeCell ref="B43:F43"/>
    <mergeCell ref="G43:H43"/>
    <mergeCell ref="I43:J43"/>
    <mergeCell ref="K43:X43"/>
    <mergeCell ref="Y43:AD43"/>
    <mergeCell ref="B42:F42"/>
    <mergeCell ref="G42:H42"/>
    <mergeCell ref="I42:J42"/>
    <mergeCell ref="K42:L42"/>
    <mergeCell ref="M42:N42"/>
    <mergeCell ref="O42:P42"/>
    <mergeCell ref="Y40:AD40"/>
    <mergeCell ref="AE40:AH40"/>
    <mergeCell ref="B41:F41"/>
    <mergeCell ref="G41:H41"/>
    <mergeCell ref="I41:J41"/>
    <mergeCell ref="K41:X41"/>
    <mergeCell ref="Y41:AD41"/>
    <mergeCell ref="AE41:AH41"/>
    <mergeCell ref="B39:AH39"/>
    <mergeCell ref="B40:F40"/>
    <mergeCell ref="G40:H40"/>
    <mergeCell ref="I40:J40"/>
    <mergeCell ref="K40:L40"/>
    <mergeCell ref="M40:N40"/>
    <mergeCell ref="O40:P40"/>
    <mergeCell ref="Q40:R40"/>
    <mergeCell ref="S40:V40"/>
    <mergeCell ref="W40:X40"/>
    <mergeCell ref="B37:AH37"/>
    <mergeCell ref="B38:F38"/>
    <mergeCell ref="G38:J38"/>
    <mergeCell ref="K38:L38"/>
    <mergeCell ref="M38:R38"/>
    <mergeCell ref="S38:AB38"/>
    <mergeCell ref="AC38:AH38"/>
    <mergeCell ref="H31:I31"/>
    <mergeCell ref="J31:K31"/>
    <mergeCell ref="L31:M31"/>
    <mergeCell ref="N31:O31"/>
    <mergeCell ref="P31:Q31"/>
    <mergeCell ref="AH29:AJ29"/>
    <mergeCell ref="C30:G30"/>
    <mergeCell ref="H30:I30"/>
    <mergeCell ref="J30:K30"/>
    <mergeCell ref="L30:M30"/>
    <mergeCell ref="N30:O30"/>
    <mergeCell ref="P30:Q30"/>
    <mergeCell ref="R28:U28"/>
    <mergeCell ref="V28:Y28"/>
    <mergeCell ref="Z28:AG28"/>
    <mergeCell ref="AH28:AJ28"/>
    <mergeCell ref="C29:G29"/>
    <mergeCell ref="H29:I29"/>
    <mergeCell ref="J29:K29"/>
    <mergeCell ref="L29:M29"/>
    <mergeCell ref="N29:O29"/>
    <mergeCell ref="P29:Q29"/>
    <mergeCell ref="V27:Y27"/>
    <mergeCell ref="Z27:AG27"/>
    <mergeCell ref="AH27:AJ27"/>
    <mergeCell ref="C28:G28"/>
    <mergeCell ref="H28:I28"/>
    <mergeCell ref="J28:K28"/>
    <mergeCell ref="L28:M28"/>
    <mergeCell ref="N28:O28"/>
    <mergeCell ref="P28:Q28"/>
    <mergeCell ref="C27:G27"/>
    <mergeCell ref="H27:I27"/>
    <mergeCell ref="J27:K27"/>
    <mergeCell ref="L27:M27"/>
    <mergeCell ref="N27:O27"/>
    <mergeCell ref="P27:Q27"/>
    <mergeCell ref="AH25:AJ25"/>
    <mergeCell ref="C26:G26"/>
    <mergeCell ref="H26:I26"/>
    <mergeCell ref="J26:K26"/>
    <mergeCell ref="L26:M26"/>
    <mergeCell ref="N26:O26"/>
    <mergeCell ref="P26:AJ26"/>
    <mergeCell ref="C25:G25"/>
    <mergeCell ref="H25:I25"/>
    <mergeCell ref="J25:K25"/>
    <mergeCell ref="L25:M25"/>
    <mergeCell ref="N25:O25"/>
    <mergeCell ref="P25:Q25"/>
    <mergeCell ref="R25:U25"/>
    <mergeCell ref="V25:Y25"/>
    <mergeCell ref="Z25:AG25"/>
    <mergeCell ref="C23:G23"/>
    <mergeCell ref="H23:I23"/>
    <mergeCell ref="J23:K23"/>
    <mergeCell ref="L23:M23"/>
    <mergeCell ref="N23:O23"/>
    <mergeCell ref="P23:Q23"/>
    <mergeCell ref="R23:U23"/>
    <mergeCell ref="V23:Y23"/>
    <mergeCell ref="Z23:AG23"/>
    <mergeCell ref="V21:Y21"/>
    <mergeCell ref="Z21:AG21"/>
    <mergeCell ref="AH21:AJ21"/>
    <mergeCell ref="C22:G22"/>
    <mergeCell ref="H22:I22"/>
    <mergeCell ref="J22:K22"/>
    <mergeCell ref="L22:Q22"/>
    <mergeCell ref="R22:U22"/>
    <mergeCell ref="V22:Y22"/>
    <mergeCell ref="Z22:AG22"/>
    <mergeCell ref="P20:Q20"/>
    <mergeCell ref="R20:U20"/>
    <mergeCell ref="V20:Y20"/>
    <mergeCell ref="Z20:AG20"/>
    <mergeCell ref="AH20:AJ20"/>
    <mergeCell ref="C21:G21"/>
    <mergeCell ref="H21:I21"/>
    <mergeCell ref="J21:K21"/>
    <mergeCell ref="L21:Q21"/>
    <mergeCell ref="R21:U21"/>
    <mergeCell ref="P19:Q19"/>
    <mergeCell ref="R19:U19"/>
    <mergeCell ref="V19:Y19"/>
    <mergeCell ref="Z19:AG19"/>
    <mergeCell ref="AH19:AJ19"/>
    <mergeCell ref="C20:G20"/>
    <mergeCell ref="H20:I20"/>
    <mergeCell ref="J20:K20"/>
    <mergeCell ref="L20:M20"/>
    <mergeCell ref="N20:O20"/>
    <mergeCell ref="P18:Q18"/>
    <mergeCell ref="R18:U18"/>
    <mergeCell ref="V18:Y18"/>
    <mergeCell ref="Z18:AG18"/>
    <mergeCell ref="AH18:AJ18"/>
    <mergeCell ref="C19:G19"/>
    <mergeCell ref="H19:I19"/>
    <mergeCell ref="J19:K19"/>
    <mergeCell ref="L19:M19"/>
    <mergeCell ref="N19:O19"/>
    <mergeCell ref="C17:G17"/>
    <mergeCell ref="H17:I17"/>
    <mergeCell ref="J17:K17"/>
    <mergeCell ref="L17:O17"/>
    <mergeCell ref="P17:AJ17"/>
    <mergeCell ref="C18:G18"/>
    <mergeCell ref="H18:I18"/>
    <mergeCell ref="J18:K18"/>
    <mergeCell ref="L18:M18"/>
    <mergeCell ref="N18:O18"/>
    <mergeCell ref="C11:G11"/>
    <mergeCell ref="H11:I11"/>
    <mergeCell ref="J11:K11"/>
    <mergeCell ref="L11:Y11"/>
    <mergeCell ref="Z11:AE11"/>
    <mergeCell ref="T15:W15"/>
    <mergeCell ref="X15:AJ15"/>
    <mergeCell ref="C16:G16"/>
    <mergeCell ref="H16:I16"/>
    <mergeCell ref="J16:K16"/>
    <mergeCell ref="L16:O16"/>
    <mergeCell ref="P16:AJ16"/>
    <mergeCell ref="R14:S14"/>
    <mergeCell ref="T14:W14"/>
    <mergeCell ref="X14:AJ14"/>
    <mergeCell ref="C15:G15"/>
    <mergeCell ref="H15:I15"/>
    <mergeCell ref="J15:K15"/>
    <mergeCell ref="L15:M15"/>
    <mergeCell ref="N15:O15"/>
    <mergeCell ref="P15:Q15"/>
    <mergeCell ref="R15:S15"/>
    <mergeCell ref="C14:G14"/>
    <mergeCell ref="H14:I14"/>
    <mergeCell ref="J14:K14"/>
    <mergeCell ref="L14:M14"/>
    <mergeCell ref="N14:O14"/>
    <mergeCell ref="P14:Q14"/>
    <mergeCell ref="H10:I10"/>
    <mergeCell ref="J10:K10"/>
    <mergeCell ref="L10:M10"/>
    <mergeCell ref="N10:O10"/>
    <mergeCell ref="P10:Q10"/>
    <mergeCell ref="E2:Z2"/>
    <mergeCell ref="E4:Z5"/>
    <mergeCell ref="AB5:AL5"/>
    <mergeCell ref="C9:G9"/>
    <mergeCell ref="H9:K9"/>
    <mergeCell ref="L9:M9"/>
    <mergeCell ref="N9:S9"/>
    <mergeCell ref="T9:AC9"/>
    <mergeCell ref="AD9:AJ9"/>
    <mergeCell ref="Z12:AE12"/>
    <mergeCell ref="AF12:AJ12"/>
    <mergeCell ref="C13:G13"/>
    <mergeCell ref="H13:I13"/>
    <mergeCell ref="J13:K13"/>
    <mergeCell ref="L13:Y13"/>
    <mergeCell ref="Z13:AE13"/>
    <mergeCell ref="AF13:AJ13"/>
    <mergeCell ref="AF11:AJ11"/>
    <mergeCell ref="C12:G12"/>
    <mergeCell ref="H12:I12"/>
    <mergeCell ref="J12:K12"/>
    <mergeCell ref="L12:M12"/>
    <mergeCell ref="N12:O12"/>
    <mergeCell ref="P12:Q12"/>
    <mergeCell ref="R12:S12"/>
    <mergeCell ref="T12:W12"/>
    <mergeCell ref="X12:Y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2"/>
  <sheetViews>
    <sheetView workbookViewId="0">
      <selection activeCell="E4" sqref="E4"/>
    </sheetView>
  </sheetViews>
  <sheetFormatPr defaultRowHeight="15.75" x14ac:dyDescent="0.25"/>
  <cols>
    <col min="1" max="1" width="11.75" style="17" customWidth="1"/>
    <col min="2" max="3" width="6.75" customWidth="1"/>
    <col min="4" max="4" width="34.875" customWidth="1"/>
    <col min="5" max="6" width="12.625" style="4" bestFit="1" customWidth="1"/>
    <col min="7" max="7" width="10.75" bestFit="1" customWidth="1"/>
  </cols>
  <sheetData>
    <row r="1" spans="1:15" x14ac:dyDescent="0.25">
      <c r="A1" s="17" t="s">
        <v>4</v>
      </c>
      <c r="B1" s="6"/>
      <c r="C1" s="6"/>
      <c r="D1" s="11" t="s">
        <v>18</v>
      </c>
      <c r="E1" s="12">
        <v>100</v>
      </c>
      <c r="F1" s="5"/>
      <c r="G1" s="2">
        <f>TRB!AB11</f>
        <v>0</v>
      </c>
      <c r="H1" s="1" t="s">
        <v>2</v>
      </c>
      <c r="I1" s="1"/>
      <c r="J1" s="1"/>
    </row>
    <row r="2" spans="1:15" x14ac:dyDescent="0.25">
      <c r="A2" s="17" t="s">
        <v>5</v>
      </c>
      <c r="B2" s="6" t="s">
        <v>6</v>
      </c>
      <c r="C2" s="6" t="s">
        <v>7</v>
      </c>
      <c r="D2" s="1"/>
      <c r="E2" s="4" t="s">
        <v>0</v>
      </c>
      <c r="F2" s="4" t="s">
        <v>1</v>
      </c>
      <c r="G2" s="2"/>
      <c r="H2" s="1"/>
      <c r="I2" s="1"/>
      <c r="J2" s="1"/>
      <c r="N2" s="25">
        <v>702100</v>
      </c>
      <c r="O2" s="25">
        <v>4452</v>
      </c>
    </row>
    <row r="3" spans="1:15" x14ac:dyDescent="0.25">
      <c r="A3" s="7">
        <v>702100</v>
      </c>
      <c r="B3" s="8" t="s">
        <v>16</v>
      </c>
      <c r="C3" s="8" t="s">
        <v>16</v>
      </c>
      <c r="D3" s="1" t="s">
        <v>8</v>
      </c>
      <c r="E3" s="4">
        <f>TRB!G69</f>
        <v>0</v>
      </c>
      <c r="G3" s="1"/>
      <c r="H3" s="1"/>
      <c r="I3" s="1"/>
      <c r="J3" s="1"/>
      <c r="N3" s="25">
        <v>702101</v>
      </c>
      <c r="O3" s="25">
        <v>4414</v>
      </c>
    </row>
    <row r="4" spans="1:15" x14ac:dyDescent="0.25">
      <c r="A4" s="7">
        <v>702101</v>
      </c>
      <c r="B4" s="8" t="s">
        <v>16</v>
      </c>
      <c r="C4" s="8" t="s">
        <v>16</v>
      </c>
      <c r="D4" s="1" t="s">
        <v>8</v>
      </c>
      <c r="E4" s="4">
        <f>TRB!G125</f>
        <v>0</v>
      </c>
      <c r="G4" s="1"/>
      <c r="H4" s="1"/>
      <c r="I4" s="1"/>
      <c r="J4" s="1"/>
      <c r="N4" s="25">
        <v>702200</v>
      </c>
      <c r="O4" s="25">
        <v>4079</v>
      </c>
    </row>
    <row r="5" spans="1:15" x14ac:dyDescent="0.25">
      <c r="A5" s="7">
        <v>702200</v>
      </c>
      <c r="B5" s="8" t="s">
        <v>16</v>
      </c>
      <c r="C5" s="8" t="s">
        <v>16</v>
      </c>
      <c r="D5" s="1" t="s">
        <v>8</v>
      </c>
      <c r="E5" s="4">
        <f>TRB!G41+TRB!G97</f>
        <v>0</v>
      </c>
      <c r="G5" s="1"/>
      <c r="H5" s="1"/>
      <c r="I5" s="1"/>
      <c r="J5" s="1"/>
    </row>
    <row r="6" spans="1:15" x14ac:dyDescent="0.25">
      <c r="A6" s="7">
        <v>702704</v>
      </c>
      <c r="B6" s="8" t="s">
        <v>16</v>
      </c>
      <c r="C6" s="8" t="s">
        <v>16</v>
      </c>
      <c r="D6" s="1" t="s">
        <v>8</v>
      </c>
      <c r="E6" s="27">
        <f>TRB!G209+TRB!G237+TRB!G265+TRB!G293+TRB!G321-TRB!I321-TRB!I265</f>
        <v>0</v>
      </c>
      <c r="G6" s="1"/>
      <c r="H6" s="1"/>
      <c r="I6" s="1"/>
      <c r="J6" s="1"/>
    </row>
    <row r="7" spans="1:15" x14ac:dyDescent="0.25">
      <c r="A7" s="7">
        <v>702705</v>
      </c>
      <c r="B7" s="8" t="s">
        <v>16</v>
      </c>
      <c r="C7" s="8" t="s">
        <v>16</v>
      </c>
      <c r="D7" s="1" t="s">
        <v>8</v>
      </c>
      <c r="E7" s="27">
        <f>TRB!G349+TRB!G377+TRB!G405-TRB!I405-TRB!I377</f>
        <v>0</v>
      </c>
      <c r="G7" s="1"/>
      <c r="H7" s="1"/>
      <c r="I7" s="1"/>
      <c r="J7" s="1"/>
    </row>
    <row r="8" spans="1:15" x14ac:dyDescent="0.25">
      <c r="A8" s="7">
        <v>702706</v>
      </c>
      <c r="B8" s="8" t="s">
        <v>16</v>
      </c>
      <c r="C8" s="8" t="s">
        <v>16</v>
      </c>
      <c r="D8" s="1" t="s">
        <v>8</v>
      </c>
      <c r="E8" s="4">
        <f>TRB!G153+TRB!G181+TRB!G433-TRB!I153</f>
        <v>0</v>
      </c>
      <c r="G8" s="1"/>
      <c r="H8" s="1"/>
      <c r="I8" s="1"/>
      <c r="J8" s="1"/>
    </row>
    <row r="9" spans="1:15" x14ac:dyDescent="0.25">
      <c r="A9" s="21">
        <v>731900</v>
      </c>
      <c r="B9" s="8" t="s">
        <v>17</v>
      </c>
      <c r="C9" s="8" t="s">
        <v>17</v>
      </c>
      <c r="D9" s="1" t="s">
        <v>8</v>
      </c>
      <c r="F9" s="4">
        <f>SUM(E3:E8)</f>
        <v>0</v>
      </c>
      <c r="G9" s="3">
        <f>SUM(E3:E8)-SUM(F3:F9)</f>
        <v>0</v>
      </c>
      <c r="H9" s="1"/>
      <c r="I9" s="1"/>
      <c r="J9" s="1"/>
    </row>
    <row r="10" spans="1:15" x14ac:dyDescent="0.25">
      <c r="B10" s="6"/>
      <c r="C10" s="6"/>
      <c r="D10" s="1"/>
      <c r="G10" s="1"/>
      <c r="H10" s="1"/>
      <c r="I10" s="1"/>
      <c r="J10" s="1"/>
    </row>
    <row r="11" spans="1:15" x14ac:dyDescent="0.25">
      <c r="A11" s="20">
        <v>731900</v>
      </c>
      <c r="B11" s="8" t="s">
        <v>17</v>
      </c>
      <c r="C11" s="8" t="s">
        <v>17</v>
      </c>
      <c r="D11" s="1" t="s">
        <v>8</v>
      </c>
      <c r="E11" s="4">
        <f>F9</f>
        <v>0</v>
      </c>
      <c r="G11" s="2"/>
      <c r="H11" s="1"/>
      <c r="I11" s="1"/>
      <c r="J11" s="1"/>
    </row>
    <row r="12" spans="1:15" x14ac:dyDescent="0.25">
      <c r="A12" s="17">
        <v>732000</v>
      </c>
      <c r="B12" s="8" t="s">
        <v>17</v>
      </c>
      <c r="C12" s="8" t="s">
        <v>17</v>
      </c>
      <c r="D12" s="13" t="s">
        <v>8</v>
      </c>
      <c r="F12" s="4">
        <f t="shared" ref="F12:F18" si="0">E3</f>
        <v>0</v>
      </c>
      <c r="G12" s="2"/>
      <c r="H12" s="13"/>
      <c r="I12" s="13"/>
      <c r="J12" s="13"/>
    </row>
    <row r="13" spans="1:15" x14ac:dyDescent="0.25">
      <c r="A13" s="17">
        <v>732000</v>
      </c>
      <c r="B13" s="8" t="s">
        <v>17</v>
      </c>
      <c r="C13" s="8" t="s">
        <v>17</v>
      </c>
      <c r="D13" s="13" t="s">
        <v>8</v>
      </c>
      <c r="F13" s="4">
        <f t="shared" si="0"/>
        <v>0</v>
      </c>
      <c r="G13" s="2"/>
      <c r="H13" s="13"/>
      <c r="I13" s="13"/>
      <c r="J13" s="13"/>
    </row>
    <row r="14" spans="1:15" x14ac:dyDescent="0.25">
      <c r="A14" s="17">
        <v>732000</v>
      </c>
      <c r="B14" s="8" t="s">
        <v>17</v>
      </c>
      <c r="C14" s="8" t="s">
        <v>17</v>
      </c>
      <c r="D14" s="13" t="s">
        <v>8</v>
      </c>
      <c r="F14" s="4">
        <f t="shared" si="0"/>
        <v>0</v>
      </c>
      <c r="G14" s="2"/>
      <c r="H14" s="13"/>
      <c r="I14" s="13"/>
      <c r="J14" s="13"/>
    </row>
    <row r="15" spans="1:15" x14ac:dyDescent="0.25">
      <c r="A15" s="17">
        <v>732000</v>
      </c>
      <c r="B15" s="8" t="s">
        <v>17</v>
      </c>
      <c r="C15" s="8" t="s">
        <v>17</v>
      </c>
      <c r="D15" s="13" t="s">
        <v>8</v>
      </c>
      <c r="F15" s="4">
        <f>E6-F6</f>
        <v>0</v>
      </c>
      <c r="G15" s="2"/>
      <c r="H15" s="13"/>
      <c r="I15" s="13"/>
      <c r="J15" s="13"/>
    </row>
    <row r="16" spans="1:15" x14ac:dyDescent="0.25">
      <c r="A16" s="17">
        <v>732000</v>
      </c>
      <c r="B16" s="8" t="s">
        <v>17</v>
      </c>
      <c r="C16" s="8" t="s">
        <v>17</v>
      </c>
      <c r="D16" s="13" t="s">
        <v>8</v>
      </c>
      <c r="F16" s="4">
        <f t="shared" si="0"/>
        <v>0</v>
      </c>
      <c r="G16" s="2"/>
      <c r="H16" s="13"/>
      <c r="I16" s="13"/>
      <c r="J16" s="13"/>
    </row>
    <row r="17" spans="1:10" x14ac:dyDescent="0.25">
      <c r="A17" s="17">
        <v>732000</v>
      </c>
      <c r="B17" s="8" t="s">
        <v>17</v>
      </c>
      <c r="C17" s="8" t="s">
        <v>17</v>
      </c>
      <c r="D17" s="13" t="s">
        <v>8</v>
      </c>
      <c r="F17" s="4">
        <f t="shared" si="0"/>
        <v>0</v>
      </c>
      <c r="G17" s="15">
        <f>E11-SUM(F12:F18)</f>
        <v>0</v>
      </c>
      <c r="H17" s="13"/>
      <c r="I17" s="13"/>
      <c r="J17" s="13"/>
    </row>
    <row r="18" spans="1:10" x14ac:dyDescent="0.25">
      <c r="A18" s="17">
        <v>732000</v>
      </c>
      <c r="B18" s="8" t="s">
        <v>17</v>
      </c>
      <c r="C18" s="8" t="s">
        <v>17</v>
      </c>
      <c r="D18" s="1" t="s">
        <v>8</v>
      </c>
      <c r="F18" s="4">
        <f t="shared" si="0"/>
        <v>0</v>
      </c>
      <c r="G18" s="2"/>
      <c r="H18" s="1"/>
      <c r="I18" s="1"/>
      <c r="J18" s="1"/>
    </row>
    <row r="19" spans="1:10" x14ac:dyDescent="0.25">
      <c r="B19" s="6"/>
      <c r="C19" s="6"/>
      <c r="D19" s="1"/>
      <c r="G19" s="2"/>
      <c r="H19" s="1"/>
      <c r="I19" s="1"/>
      <c r="J19" s="1"/>
    </row>
    <row r="20" spans="1:10" x14ac:dyDescent="0.25">
      <c r="A20" s="17">
        <v>731900</v>
      </c>
      <c r="B20" s="8" t="s">
        <v>17</v>
      </c>
      <c r="C20" s="8" t="s">
        <v>17</v>
      </c>
      <c r="D20" t="s">
        <v>9</v>
      </c>
      <c r="E20" s="4">
        <f>SUM(F21:F26)</f>
        <v>0</v>
      </c>
    </row>
    <row r="21" spans="1:10" s="1" customFormat="1" x14ac:dyDescent="0.25">
      <c r="A21" s="17">
        <v>702100</v>
      </c>
      <c r="B21" s="8" t="s">
        <v>16</v>
      </c>
      <c r="C21" s="8" t="s">
        <v>16</v>
      </c>
      <c r="D21" t="s">
        <v>9</v>
      </c>
      <c r="E21" s="4"/>
      <c r="F21" s="4">
        <f>TRB!I70</f>
        <v>0</v>
      </c>
    </row>
    <row r="22" spans="1:10" s="1" customFormat="1" x14ac:dyDescent="0.25">
      <c r="A22" s="17">
        <v>702101</v>
      </c>
      <c r="B22" s="8" t="s">
        <v>16</v>
      </c>
      <c r="C22" s="8" t="s">
        <v>16</v>
      </c>
      <c r="D22" t="s">
        <v>9</v>
      </c>
      <c r="E22" s="4"/>
      <c r="F22" s="4">
        <f>TRB!I126</f>
        <v>0</v>
      </c>
    </row>
    <row r="23" spans="1:10" s="1" customFormat="1" x14ac:dyDescent="0.25">
      <c r="A23" s="17">
        <v>702200</v>
      </c>
      <c r="B23" s="8" t="s">
        <v>16</v>
      </c>
      <c r="C23" s="8" t="s">
        <v>16</v>
      </c>
      <c r="D23" t="s">
        <v>9</v>
      </c>
      <c r="E23" s="4"/>
      <c r="F23" s="4">
        <f>TRB!I42+TRB!I98</f>
        <v>0</v>
      </c>
    </row>
    <row r="24" spans="1:10" s="1" customFormat="1" x14ac:dyDescent="0.25">
      <c r="A24" s="17">
        <v>702704</v>
      </c>
      <c r="B24" s="8" t="s">
        <v>16</v>
      </c>
      <c r="C24" s="8" t="s">
        <v>16</v>
      </c>
      <c r="D24" t="s">
        <v>9</v>
      </c>
      <c r="E24" s="4"/>
      <c r="F24" s="4">
        <f>TRB!I210+TRB!I238+TRB!I266+TRB!I294+TRB!I322-TRB!G294-TRB!G266-TRB!G322</f>
        <v>0</v>
      </c>
    </row>
    <row r="25" spans="1:10" s="17" customFormat="1" x14ac:dyDescent="0.25">
      <c r="A25" s="17">
        <v>702705</v>
      </c>
      <c r="B25" s="8" t="s">
        <v>16</v>
      </c>
      <c r="C25" s="8" t="s">
        <v>16</v>
      </c>
      <c r="D25" t="s">
        <v>9</v>
      </c>
      <c r="E25" s="4"/>
      <c r="F25" s="4">
        <f>TRB!I350+TRB!I378+TRB!I406-TRB!G406</f>
        <v>0</v>
      </c>
    </row>
    <row r="26" spans="1:10" s="1" customFormat="1" x14ac:dyDescent="0.25">
      <c r="A26" s="17">
        <v>702706</v>
      </c>
      <c r="B26" s="8" t="s">
        <v>16</v>
      </c>
      <c r="C26" s="8" t="s">
        <v>16</v>
      </c>
      <c r="D26" t="s">
        <v>9</v>
      </c>
      <c r="E26" s="4">
        <f>TRB!G154+TRB!G182+TRB!G434</f>
        <v>0</v>
      </c>
      <c r="F26" s="4">
        <f>TRB!I154+TRB!I182+TRB!I434</f>
        <v>0</v>
      </c>
      <c r="G26" s="28">
        <f>SUM(E20:E26)-SUM(F21:F26)</f>
        <v>0</v>
      </c>
    </row>
    <row r="28" spans="1:10" x14ac:dyDescent="0.25">
      <c r="A28" s="17">
        <v>732000</v>
      </c>
      <c r="B28" s="8" t="s">
        <v>17</v>
      </c>
      <c r="C28" s="8" t="s">
        <v>17</v>
      </c>
      <c r="D28" t="s">
        <v>9</v>
      </c>
      <c r="E28" s="4">
        <f t="shared" ref="E28:E33" si="1">F21</f>
        <v>0</v>
      </c>
    </row>
    <row r="29" spans="1:10" x14ac:dyDescent="0.25">
      <c r="A29" s="17">
        <v>732000</v>
      </c>
      <c r="B29" s="8" t="s">
        <v>17</v>
      </c>
      <c r="C29" s="8" t="s">
        <v>17</v>
      </c>
      <c r="D29" t="s">
        <v>9</v>
      </c>
      <c r="E29" s="4">
        <f t="shared" si="1"/>
        <v>0</v>
      </c>
    </row>
    <row r="30" spans="1:10" x14ac:dyDescent="0.25">
      <c r="A30" s="17">
        <v>732000</v>
      </c>
      <c r="B30" s="8" t="s">
        <v>17</v>
      </c>
      <c r="C30" s="8" t="s">
        <v>17</v>
      </c>
      <c r="D30" t="s">
        <v>9</v>
      </c>
      <c r="E30" s="4">
        <f t="shared" si="1"/>
        <v>0</v>
      </c>
    </row>
    <row r="31" spans="1:10" x14ac:dyDescent="0.25">
      <c r="A31" s="17">
        <v>732000</v>
      </c>
      <c r="B31" s="8" t="s">
        <v>17</v>
      </c>
      <c r="C31" s="8" t="s">
        <v>17</v>
      </c>
      <c r="D31" t="s">
        <v>9</v>
      </c>
      <c r="E31" s="4">
        <f t="shared" si="1"/>
        <v>0</v>
      </c>
      <c r="F31" s="4">
        <f>E24</f>
        <v>0</v>
      </c>
    </row>
    <row r="32" spans="1:10" x14ac:dyDescent="0.25">
      <c r="A32" s="17">
        <v>732000</v>
      </c>
      <c r="B32" s="8" t="s">
        <v>17</v>
      </c>
      <c r="C32" s="8" t="s">
        <v>17</v>
      </c>
      <c r="D32" t="s">
        <v>9</v>
      </c>
      <c r="E32" s="4">
        <f t="shared" si="1"/>
        <v>0</v>
      </c>
      <c r="F32" s="4">
        <f>E25</f>
        <v>0</v>
      </c>
    </row>
    <row r="33" spans="1:8" x14ac:dyDescent="0.25">
      <c r="A33" s="17">
        <v>732000</v>
      </c>
      <c r="B33" s="8" t="s">
        <v>17</v>
      </c>
      <c r="C33" s="8" t="s">
        <v>17</v>
      </c>
      <c r="D33" t="s">
        <v>9</v>
      </c>
      <c r="E33" s="4">
        <f t="shared" si="1"/>
        <v>0</v>
      </c>
      <c r="F33" s="4">
        <f>E26</f>
        <v>0</v>
      </c>
    </row>
    <row r="34" spans="1:8" x14ac:dyDescent="0.25">
      <c r="A34" s="17">
        <v>731900</v>
      </c>
      <c r="B34" s="8" t="s">
        <v>17</v>
      </c>
      <c r="C34" s="8" t="s">
        <v>17</v>
      </c>
      <c r="D34" t="s">
        <v>9</v>
      </c>
      <c r="F34" s="4">
        <f>SUM(E28:E33)-SUM(F28:F33)</f>
        <v>0</v>
      </c>
      <c r="G34" s="14">
        <f>SUM(E28:E34)-SUM(F28:F34)</f>
        <v>0</v>
      </c>
    </row>
    <row r="37" spans="1:8" x14ac:dyDescent="0.25">
      <c r="A37" s="17">
        <v>802500</v>
      </c>
      <c r="B37" s="9" t="s">
        <v>17</v>
      </c>
      <c r="C37" s="9" t="s">
        <v>17</v>
      </c>
      <c r="D37" t="s">
        <v>10</v>
      </c>
      <c r="E37" s="4">
        <f>E40</f>
        <v>0</v>
      </c>
    </row>
    <row r="38" spans="1:8" x14ac:dyDescent="0.25">
      <c r="A38" s="17">
        <v>731900</v>
      </c>
      <c r="B38" s="9" t="s">
        <v>17</v>
      </c>
      <c r="C38" s="9" t="s">
        <v>17</v>
      </c>
      <c r="D38" t="s">
        <v>10</v>
      </c>
      <c r="F38" s="4">
        <f>E37</f>
        <v>0</v>
      </c>
    </row>
    <row r="40" spans="1:8" x14ac:dyDescent="0.25">
      <c r="A40" s="20">
        <v>731900</v>
      </c>
      <c r="B40" s="9" t="s">
        <v>17</v>
      </c>
      <c r="C40" s="9" t="s">
        <v>17</v>
      </c>
      <c r="D40" t="s">
        <v>10</v>
      </c>
      <c r="E40" s="4">
        <f>SUM(F41:F46)</f>
        <v>0</v>
      </c>
    </row>
    <row r="41" spans="1:8" x14ac:dyDescent="0.25">
      <c r="A41" s="17">
        <v>732000</v>
      </c>
      <c r="B41" s="9" t="s">
        <v>17</v>
      </c>
      <c r="C41" s="9" t="s">
        <v>17</v>
      </c>
      <c r="D41" t="s">
        <v>10</v>
      </c>
      <c r="F41" s="4">
        <f>TRB!G43+TRB!G99</f>
        <v>0</v>
      </c>
      <c r="H41" s="22">
        <v>4079</v>
      </c>
    </row>
    <row r="42" spans="1:8" x14ac:dyDescent="0.25">
      <c r="A42" s="17">
        <v>732000</v>
      </c>
      <c r="B42" s="9" t="s">
        <v>17</v>
      </c>
      <c r="C42" s="9" t="s">
        <v>17</v>
      </c>
      <c r="D42" t="s">
        <v>10</v>
      </c>
      <c r="F42" s="4">
        <f>TRB!G71</f>
        <v>0</v>
      </c>
      <c r="H42" s="23">
        <v>4452</v>
      </c>
    </row>
    <row r="43" spans="1:8" x14ac:dyDescent="0.25">
      <c r="A43" s="17">
        <v>732000</v>
      </c>
      <c r="B43" s="9" t="s">
        <v>17</v>
      </c>
      <c r="C43" s="9" t="s">
        <v>17</v>
      </c>
      <c r="D43" t="s">
        <v>10</v>
      </c>
      <c r="F43" s="4">
        <f>TRB!G127</f>
        <v>0</v>
      </c>
      <c r="H43" s="23">
        <v>4414</v>
      </c>
    </row>
    <row r="44" spans="1:8" x14ac:dyDescent="0.25">
      <c r="A44" s="17">
        <v>732000</v>
      </c>
      <c r="B44" s="9" t="s">
        <v>17</v>
      </c>
      <c r="C44" s="9" t="s">
        <v>17</v>
      </c>
      <c r="D44" t="s">
        <v>10</v>
      </c>
      <c r="F44" s="4">
        <f>TRB!G211+TRB!G239+TRB!G267+TRB!G295+TRB!G323</f>
        <v>0</v>
      </c>
      <c r="H44" s="23">
        <v>458704</v>
      </c>
    </row>
    <row r="45" spans="1:8" x14ac:dyDescent="0.25">
      <c r="A45" s="17">
        <v>732000</v>
      </c>
      <c r="B45" s="9" t="s">
        <v>17</v>
      </c>
      <c r="C45" s="9" t="s">
        <v>17</v>
      </c>
      <c r="D45" t="s">
        <v>10</v>
      </c>
      <c r="F45" s="4">
        <f>TRB!G351+TRB!G379+TRB!G407</f>
        <v>0</v>
      </c>
      <c r="H45" s="23">
        <v>458705</v>
      </c>
    </row>
    <row r="46" spans="1:8" x14ac:dyDescent="0.25">
      <c r="A46" s="17">
        <v>732000</v>
      </c>
      <c r="B46" s="9" t="s">
        <v>17</v>
      </c>
      <c r="C46" s="9" t="s">
        <v>17</v>
      </c>
      <c r="D46" t="s">
        <v>10</v>
      </c>
      <c r="F46" s="4">
        <f>TRB!G155+TRB!G183+TRB!G435</f>
        <v>0</v>
      </c>
      <c r="G46" s="16">
        <f>E40-SUM(F41:F46)</f>
        <v>0</v>
      </c>
      <c r="H46" s="24">
        <v>458706</v>
      </c>
    </row>
    <row r="48" spans="1:8" x14ac:dyDescent="0.25">
      <c r="A48" s="17" t="s">
        <v>3</v>
      </c>
    </row>
    <row r="49" spans="1:6" x14ac:dyDescent="0.25">
      <c r="A49" s="17">
        <v>702100</v>
      </c>
      <c r="B49" s="10" t="s">
        <v>16</v>
      </c>
      <c r="C49" s="10" t="s">
        <v>16</v>
      </c>
      <c r="D49" s="19" t="s">
        <v>11</v>
      </c>
      <c r="E49" s="4">
        <f>TRB!G77</f>
        <v>0</v>
      </c>
      <c r="F49" s="4">
        <f>TRB!I77</f>
        <v>0</v>
      </c>
    </row>
    <row r="50" spans="1:6" x14ac:dyDescent="0.25">
      <c r="A50" s="17">
        <v>112100</v>
      </c>
      <c r="B50" s="10" t="s">
        <v>16</v>
      </c>
      <c r="C50" s="10" t="s">
        <v>16</v>
      </c>
      <c r="D50" s="26" t="s">
        <v>11</v>
      </c>
      <c r="E50" s="4">
        <f>F49</f>
        <v>0</v>
      </c>
      <c r="F50" s="4">
        <f>E49</f>
        <v>0</v>
      </c>
    </row>
    <row r="51" spans="1:6" x14ac:dyDescent="0.25">
      <c r="A51" s="17">
        <v>702101</v>
      </c>
      <c r="B51" s="10" t="s">
        <v>16</v>
      </c>
      <c r="C51" s="10" t="s">
        <v>16</v>
      </c>
      <c r="D51" s="26" t="s">
        <v>11</v>
      </c>
      <c r="E51" s="4">
        <f>TRB!G133</f>
        <v>0</v>
      </c>
      <c r="F51" s="4">
        <f>TRB!I133</f>
        <v>0</v>
      </c>
    </row>
    <row r="52" spans="1:6" x14ac:dyDescent="0.25">
      <c r="A52" s="17">
        <v>112101</v>
      </c>
      <c r="B52" s="10" t="s">
        <v>16</v>
      </c>
      <c r="C52" s="10" t="s">
        <v>16</v>
      </c>
      <c r="D52" s="26" t="s">
        <v>11</v>
      </c>
      <c r="E52" s="4">
        <f>F51</f>
        <v>0</v>
      </c>
      <c r="F52" s="4">
        <f>E51</f>
        <v>0</v>
      </c>
    </row>
    <row r="53" spans="1:6" x14ac:dyDescent="0.25">
      <c r="A53" s="17">
        <v>702200</v>
      </c>
      <c r="B53" s="10" t="s">
        <v>16</v>
      </c>
      <c r="C53" s="10" t="s">
        <v>16</v>
      </c>
      <c r="D53" s="26" t="s">
        <v>11</v>
      </c>
      <c r="E53" s="4">
        <f>TRB!G49+TRB!G105</f>
        <v>0</v>
      </c>
      <c r="F53" s="4">
        <f>TRB!I49+TRB!I105</f>
        <v>0</v>
      </c>
    </row>
    <row r="54" spans="1:6" x14ac:dyDescent="0.25">
      <c r="A54" s="17">
        <v>112200</v>
      </c>
      <c r="B54" s="10" t="s">
        <v>16</v>
      </c>
      <c r="C54" s="10" t="s">
        <v>16</v>
      </c>
      <c r="D54" s="26" t="s">
        <v>11</v>
      </c>
      <c r="E54" s="4">
        <f>F53</f>
        <v>0</v>
      </c>
      <c r="F54" s="4">
        <f>E53</f>
        <v>0</v>
      </c>
    </row>
    <row r="55" spans="1:6" x14ac:dyDescent="0.25">
      <c r="A55" s="17">
        <v>702704</v>
      </c>
      <c r="B55" s="10" t="s">
        <v>16</v>
      </c>
      <c r="C55" s="10" t="s">
        <v>16</v>
      </c>
      <c r="D55" s="26" t="s">
        <v>11</v>
      </c>
      <c r="E55" s="4">
        <f>TRB!G217+TRB!G245+TRB!G273+TRB!G301+TRB!G329</f>
        <v>0</v>
      </c>
      <c r="F55" s="4">
        <f>TRB!I217+TRB!I245+TRB!I273+TRB!I301+TRB!I329</f>
        <v>0</v>
      </c>
    </row>
    <row r="56" spans="1:6" x14ac:dyDescent="0.25">
      <c r="A56" s="17">
        <v>112704</v>
      </c>
      <c r="B56" s="10" t="s">
        <v>16</v>
      </c>
      <c r="C56" s="10" t="s">
        <v>16</v>
      </c>
      <c r="D56" s="26" t="s">
        <v>11</v>
      </c>
      <c r="E56" s="4">
        <f>F55</f>
        <v>0</v>
      </c>
      <c r="F56" s="4">
        <f>E55</f>
        <v>0</v>
      </c>
    </row>
    <row r="57" spans="1:6" x14ac:dyDescent="0.25">
      <c r="A57" s="17">
        <v>702705</v>
      </c>
      <c r="B57" s="10" t="s">
        <v>16</v>
      </c>
      <c r="C57" s="10" t="s">
        <v>16</v>
      </c>
      <c r="D57" s="26" t="s">
        <v>11</v>
      </c>
      <c r="E57" s="4">
        <f>TRB!G357+TRB!G385+TRB!G413</f>
        <v>0</v>
      </c>
      <c r="F57" s="4">
        <f>TRB!I357+TRB!I385+TRB!I413</f>
        <v>0</v>
      </c>
    </row>
    <row r="58" spans="1:6" x14ac:dyDescent="0.25">
      <c r="A58" s="17">
        <v>112705</v>
      </c>
      <c r="B58" s="10" t="s">
        <v>16</v>
      </c>
      <c r="C58" s="10" t="s">
        <v>16</v>
      </c>
      <c r="D58" s="26" t="s">
        <v>11</v>
      </c>
      <c r="E58" s="4">
        <f>F57</f>
        <v>0</v>
      </c>
      <c r="F58" s="4">
        <f>E57</f>
        <v>0</v>
      </c>
    </row>
    <row r="59" spans="1:6" x14ac:dyDescent="0.25">
      <c r="A59" s="17">
        <v>702706</v>
      </c>
      <c r="B59" s="10" t="s">
        <v>16</v>
      </c>
      <c r="C59" s="10" t="s">
        <v>16</v>
      </c>
      <c r="D59" s="26" t="s">
        <v>11</v>
      </c>
      <c r="E59" s="4">
        <f>TRB!G161+TRB!G189+TRB!G441</f>
        <v>0</v>
      </c>
      <c r="F59" s="4">
        <f>TRB!I161+TRB!I189+TRB!I441</f>
        <v>0</v>
      </c>
    </row>
    <row r="60" spans="1:6" x14ac:dyDescent="0.25">
      <c r="A60" s="17">
        <v>112706</v>
      </c>
      <c r="B60" s="10" t="s">
        <v>16</v>
      </c>
      <c r="C60" s="10" t="s">
        <v>16</v>
      </c>
      <c r="D60" s="26" t="s">
        <v>11</v>
      </c>
      <c r="E60" s="4">
        <f>F59</f>
        <v>0</v>
      </c>
      <c r="F60" s="4">
        <f>E59</f>
        <v>0</v>
      </c>
    </row>
    <row r="61" spans="1:6" x14ac:dyDescent="0.25">
      <c r="B61" s="10"/>
      <c r="C61" s="10"/>
    </row>
    <row r="62" spans="1:6" x14ac:dyDescent="0.25">
      <c r="A62" s="17">
        <v>286200</v>
      </c>
      <c r="B62" s="10" t="s">
        <v>16</v>
      </c>
      <c r="C62" s="10" t="s">
        <v>16</v>
      </c>
      <c r="D62" s="19" t="s">
        <v>12</v>
      </c>
      <c r="E62" s="4">
        <f>SUM(F63:F68)</f>
        <v>0</v>
      </c>
      <c r="F62" s="4">
        <f>SUM(E63:E68)</f>
        <v>0</v>
      </c>
    </row>
    <row r="63" spans="1:6" x14ac:dyDescent="0.25">
      <c r="A63" s="17">
        <v>702100</v>
      </c>
      <c r="B63" s="10" t="s">
        <v>16</v>
      </c>
      <c r="C63" s="10" t="s">
        <v>16</v>
      </c>
      <c r="D63" t="s">
        <v>12</v>
      </c>
      <c r="E63" s="4">
        <f>TRB!G78</f>
        <v>0</v>
      </c>
      <c r="F63" s="4">
        <f>TRB!I78</f>
        <v>0</v>
      </c>
    </row>
    <row r="64" spans="1:6" x14ac:dyDescent="0.25">
      <c r="A64" s="17">
        <v>702101</v>
      </c>
      <c r="B64" s="10" t="s">
        <v>16</v>
      </c>
      <c r="C64" s="10" t="s">
        <v>16</v>
      </c>
      <c r="D64" t="s">
        <v>12</v>
      </c>
      <c r="E64" s="4">
        <f>TRB!G134</f>
        <v>0</v>
      </c>
      <c r="F64" s="4">
        <f>TRB!I134</f>
        <v>0</v>
      </c>
    </row>
    <row r="65" spans="1:6" x14ac:dyDescent="0.25">
      <c r="A65" s="17">
        <v>702200</v>
      </c>
      <c r="B65" s="10" t="s">
        <v>16</v>
      </c>
      <c r="C65" s="10" t="s">
        <v>16</v>
      </c>
      <c r="D65" t="s">
        <v>12</v>
      </c>
      <c r="E65" s="4">
        <f>TRB!G50+TRB!G106</f>
        <v>0</v>
      </c>
      <c r="F65" s="4">
        <f>TRB!I50+TRB!I106</f>
        <v>0</v>
      </c>
    </row>
    <row r="66" spans="1:6" x14ac:dyDescent="0.25">
      <c r="A66" s="17">
        <v>702704</v>
      </c>
      <c r="B66" s="10" t="s">
        <v>16</v>
      </c>
      <c r="C66" s="10" t="s">
        <v>16</v>
      </c>
      <c r="D66" t="s">
        <v>12</v>
      </c>
      <c r="E66" s="4">
        <f>TRB!G218+TRB!G246+TRB!G274+TRB!G302+TRB!G330</f>
        <v>0</v>
      </c>
      <c r="F66" s="4">
        <f>TRB!I218+TRB!I246+TRB!I274+TRB!I302+TRB!I330</f>
        <v>0</v>
      </c>
    </row>
    <row r="67" spans="1:6" x14ac:dyDescent="0.25">
      <c r="A67" s="17">
        <v>702705</v>
      </c>
      <c r="B67" s="10" t="s">
        <v>16</v>
      </c>
      <c r="C67" s="10" t="s">
        <v>16</v>
      </c>
      <c r="D67" t="s">
        <v>12</v>
      </c>
      <c r="E67" s="4">
        <f>TRB!G358+TRB!G386+TRB!G414</f>
        <v>0</v>
      </c>
      <c r="F67" s="4">
        <f>TRB!I358+TRB!I386+TRB!I414</f>
        <v>0</v>
      </c>
    </row>
    <row r="68" spans="1:6" x14ac:dyDescent="0.25">
      <c r="A68" s="17">
        <v>702706</v>
      </c>
      <c r="B68" s="10" t="s">
        <v>16</v>
      </c>
      <c r="C68" s="10" t="s">
        <v>16</v>
      </c>
      <c r="D68" t="s">
        <v>12</v>
      </c>
      <c r="E68" s="4">
        <f>TRB!G162+TRB!G190+TRB!G442</f>
        <v>0</v>
      </c>
      <c r="F68" s="4">
        <f>TRB!I162+TRB!I190+TRB!I442</f>
        <v>0</v>
      </c>
    </row>
    <row r="69" spans="1:6" x14ac:dyDescent="0.25">
      <c r="B69" s="10"/>
      <c r="C69" s="10"/>
    </row>
    <row r="70" spans="1:6" x14ac:dyDescent="0.25">
      <c r="A70" s="17">
        <v>702100</v>
      </c>
      <c r="B70" s="10" t="s">
        <v>16</v>
      </c>
      <c r="C70" s="10" t="s">
        <v>16</v>
      </c>
      <c r="D70" s="19" t="s">
        <v>13</v>
      </c>
      <c r="E70" s="4">
        <f>SUM(TRB!G81-TRB!I82)</f>
        <v>0</v>
      </c>
    </row>
    <row r="71" spans="1:6" x14ac:dyDescent="0.25">
      <c r="A71" s="17">
        <v>702101</v>
      </c>
      <c r="B71" s="10" t="s">
        <v>16</v>
      </c>
      <c r="C71" s="10" t="s">
        <v>16</v>
      </c>
      <c r="D71" t="s">
        <v>13</v>
      </c>
      <c r="E71" s="4">
        <f>SUM(TRB!G137-TRB!I138)</f>
        <v>0</v>
      </c>
    </row>
    <row r="72" spans="1:6" x14ac:dyDescent="0.25">
      <c r="A72" s="17">
        <v>702200</v>
      </c>
      <c r="B72" s="10" t="s">
        <v>16</v>
      </c>
      <c r="C72" s="10" t="s">
        <v>16</v>
      </c>
      <c r="D72" t="s">
        <v>13</v>
      </c>
      <c r="E72" s="4">
        <f>SUM(TRB!G53:I54)+SUM(TRB!G109:I110)</f>
        <v>0</v>
      </c>
    </row>
    <row r="73" spans="1:6" x14ac:dyDescent="0.25">
      <c r="A73" s="17">
        <v>702704</v>
      </c>
      <c r="B73" s="10" t="s">
        <v>16</v>
      </c>
      <c r="C73" s="10" t="s">
        <v>16</v>
      </c>
      <c r="D73" t="s">
        <v>13</v>
      </c>
      <c r="E73" s="4">
        <f>SUM(TRB!G221:I222)+SUM(TRB!G249:I250)+SUM(TRB!G277:I278)+SUM(TRB!G305:I306)+SUM(TRB!G333:I334)</f>
        <v>0</v>
      </c>
    </row>
    <row r="74" spans="1:6" x14ac:dyDescent="0.25">
      <c r="A74" s="17">
        <v>702705</v>
      </c>
      <c r="B74" s="10" t="s">
        <v>16</v>
      </c>
      <c r="C74" s="10" t="s">
        <v>16</v>
      </c>
      <c r="D74" t="s">
        <v>13</v>
      </c>
      <c r="E74" s="4">
        <f>SUM(TRB!G361:I362)+SUM(TRB!G389:I390)+SUM(TRB!G417:I418)</f>
        <v>0</v>
      </c>
    </row>
    <row r="75" spans="1:6" x14ac:dyDescent="0.25">
      <c r="A75" s="17">
        <v>702706</v>
      </c>
      <c r="B75" s="10" t="s">
        <v>16</v>
      </c>
      <c r="C75" s="10" t="s">
        <v>16</v>
      </c>
      <c r="D75" t="s">
        <v>13</v>
      </c>
      <c r="E75" s="4">
        <f>SUM(TRB!G165:I166)+SUM(TRB!G193:I194)+SUM(TRB!G445:I446)</f>
        <v>0</v>
      </c>
    </row>
    <row r="76" spans="1:6" x14ac:dyDescent="0.25">
      <c r="A76" s="20">
        <v>801900</v>
      </c>
      <c r="B76" s="10" t="s">
        <v>17</v>
      </c>
      <c r="C76" s="10" t="s">
        <v>17</v>
      </c>
      <c r="D76" t="s">
        <v>13</v>
      </c>
      <c r="F76" s="4">
        <f>SUM(E70:E75)</f>
        <v>0</v>
      </c>
    </row>
    <row r="77" spans="1:6" x14ac:dyDescent="0.25">
      <c r="B77" s="6"/>
      <c r="C77" s="6"/>
    </row>
    <row r="78" spans="1:6" x14ac:dyDescent="0.25">
      <c r="A78" s="17">
        <v>702100</v>
      </c>
      <c r="B78" s="10" t="s">
        <v>16</v>
      </c>
      <c r="C78" s="10" t="s">
        <v>16</v>
      </c>
      <c r="D78" s="19" t="s">
        <v>14</v>
      </c>
      <c r="E78" s="4">
        <f>TRB!G83</f>
        <v>0</v>
      </c>
      <c r="F78" s="4">
        <f>TRB!I83</f>
        <v>0</v>
      </c>
    </row>
    <row r="79" spans="1:6" x14ac:dyDescent="0.25">
      <c r="A79" s="17">
        <v>112100</v>
      </c>
      <c r="B79" s="10" t="s">
        <v>16</v>
      </c>
      <c r="C79" s="10" t="s">
        <v>16</v>
      </c>
      <c r="D79" t="s">
        <v>14</v>
      </c>
      <c r="E79" s="4">
        <f>F78</f>
        <v>0</v>
      </c>
      <c r="F79" s="4">
        <f>E78</f>
        <v>0</v>
      </c>
    </row>
    <row r="80" spans="1:6" x14ac:dyDescent="0.25">
      <c r="A80" s="17">
        <v>702101</v>
      </c>
      <c r="B80" s="10" t="s">
        <v>16</v>
      </c>
      <c r="C80" s="10" t="s">
        <v>16</v>
      </c>
      <c r="D80" t="s">
        <v>14</v>
      </c>
      <c r="E80" s="4">
        <f>TRB!G139</f>
        <v>0</v>
      </c>
      <c r="F80" s="4">
        <f>TRB!I139</f>
        <v>0</v>
      </c>
    </row>
    <row r="81" spans="1:12" x14ac:dyDescent="0.25">
      <c r="A81" s="17">
        <v>112101</v>
      </c>
      <c r="B81" s="10" t="s">
        <v>16</v>
      </c>
      <c r="C81" s="10" t="s">
        <v>16</v>
      </c>
      <c r="D81" t="s">
        <v>14</v>
      </c>
      <c r="E81" s="4">
        <f>F80</f>
        <v>0</v>
      </c>
      <c r="F81" s="4">
        <f>E80</f>
        <v>0</v>
      </c>
    </row>
    <row r="82" spans="1:12" x14ac:dyDescent="0.25">
      <c r="A82" s="17">
        <v>702200</v>
      </c>
      <c r="B82" s="10" t="s">
        <v>16</v>
      </c>
      <c r="C82" s="10" t="s">
        <v>16</v>
      </c>
      <c r="D82" t="s">
        <v>14</v>
      </c>
      <c r="E82" s="4">
        <f>TRB!G55+TRB!G111</f>
        <v>0</v>
      </c>
      <c r="F82" s="4">
        <f>TRB!I55+TRB!I111</f>
        <v>0</v>
      </c>
    </row>
    <row r="83" spans="1:12" x14ac:dyDescent="0.25">
      <c r="A83" s="17">
        <v>112200</v>
      </c>
      <c r="B83" s="10" t="s">
        <v>16</v>
      </c>
      <c r="C83" s="10" t="s">
        <v>16</v>
      </c>
      <c r="D83" t="s">
        <v>14</v>
      </c>
      <c r="E83" s="4">
        <f>F82</f>
        <v>0</v>
      </c>
      <c r="F83" s="4">
        <f>E82</f>
        <v>0</v>
      </c>
    </row>
    <row r="84" spans="1:12" x14ac:dyDescent="0.25">
      <c r="A84" s="17">
        <v>702704</v>
      </c>
      <c r="B84" s="10" t="s">
        <v>16</v>
      </c>
      <c r="C84" s="10" t="s">
        <v>16</v>
      </c>
      <c r="D84" t="s">
        <v>14</v>
      </c>
      <c r="E84" s="4">
        <f>TRB!G223+TRB!G251+TRB!G279+TRB!G307+TRB!G335</f>
        <v>0</v>
      </c>
      <c r="F84" s="4">
        <f>TRB!I223+TRB!I251+TRB!I279+TRB!I307+TRB!I335</f>
        <v>0</v>
      </c>
    </row>
    <row r="85" spans="1:12" x14ac:dyDescent="0.25">
      <c r="A85" s="17">
        <v>112704</v>
      </c>
      <c r="B85" s="10" t="s">
        <v>16</v>
      </c>
      <c r="C85" s="10" t="s">
        <v>16</v>
      </c>
      <c r="D85" t="s">
        <v>14</v>
      </c>
      <c r="E85" s="4">
        <f>F84</f>
        <v>0</v>
      </c>
      <c r="F85" s="4">
        <f>E84</f>
        <v>0</v>
      </c>
    </row>
    <row r="86" spans="1:12" x14ac:dyDescent="0.25">
      <c r="A86" s="17">
        <v>702705</v>
      </c>
      <c r="B86" s="10" t="s">
        <v>16</v>
      </c>
      <c r="C86" s="10" t="s">
        <v>16</v>
      </c>
      <c r="D86" t="s">
        <v>14</v>
      </c>
      <c r="E86" s="4">
        <f>TRB!G363+TRB!G391+TRB!G419</f>
        <v>0</v>
      </c>
      <c r="F86" s="4">
        <f>TRB!I363+TRB!I391+TRB!I419</f>
        <v>0</v>
      </c>
    </row>
    <row r="87" spans="1:12" x14ac:dyDescent="0.25">
      <c r="A87" s="17">
        <v>112705</v>
      </c>
      <c r="B87" s="10" t="s">
        <v>16</v>
      </c>
      <c r="C87" s="10" t="s">
        <v>16</v>
      </c>
      <c r="D87" t="s">
        <v>14</v>
      </c>
      <c r="E87" s="4">
        <f>F86</f>
        <v>0</v>
      </c>
      <c r="F87" s="4">
        <f>E86</f>
        <v>0</v>
      </c>
    </row>
    <row r="88" spans="1:12" x14ac:dyDescent="0.25">
      <c r="A88" s="17">
        <v>702706</v>
      </c>
      <c r="B88" s="10" t="s">
        <v>16</v>
      </c>
      <c r="C88" s="10" t="s">
        <v>16</v>
      </c>
      <c r="D88" t="s">
        <v>14</v>
      </c>
      <c r="E88" s="27">
        <f>TRB!G167+TRB!G195+TRB!G447</f>
        <v>0</v>
      </c>
      <c r="F88" s="4">
        <f>TRB!I167+TRB!I447</f>
        <v>0</v>
      </c>
      <c r="I88" t="s">
        <v>24</v>
      </c>
      <c r="L88" s="4">
        <f>TRB!K167+TRB!K195+TRB!K447</f>
        <v>0</v>
      </c>
    </row>
    <row r="89" spans="1:12" x14ac:dyDescent="0.25">
      <c r="A89" s="17">
        <v>112706</v>
      </c>
      <c r="B89" s="10" t="s">
        <v>16</v>
      </c>
      <c r="C89" s="10" t="s">
        <v>16</v>
      </c>
      <c r="D89" t="s">
        <v>14</v>
      </c>
      <c r="E89" s="4">
        <f>F88</f>
        <v>0</v>
      </c>
      <c r="F89" s="4">
        <f>E88</f>
        <v>0</v>
      </c>
    </row>
    <row r="90" spans="1:12" x14ac:dyDescent="0.25">
      <c r="B90" s="10"/>
      <c r="C90" s="10"/>
    </row>
    <row r="91" spans="1:12" x14ac:dyDescent="0.25">
      <c r="A91" s="17">
        <v>702100</v>
      </c>
      <c r="B91" s="10" t="s">
        <v>16</v>
      </c>
      <c r="C91" s="10" t="s">
        <v>16</v>
      </c>
      <c r="D91" s="19" t="s">
        <v>15</v>
      </c>
      <c r="E91" s="4">
        <f>TRB!G84</f>
        <v>0</v>
      </c>
      <c r="F91" s="4">
        <f>TRB!I84</f>
        <v>0</v>
      </c>
    </row>
    <row r="92" spans="1:12" x14ac:dyDescent="0.25">
      <c r="A92" s="17">
        <v>702101</v>
      </c>
      <c r="B92" s="10" t="s">
        <v>16</v>
      </c>
      <c r="C92" s="10" t="s">
        <v>16</v>
      </c>
      <c r="D92" t="s">
        <v>15</v>
      </c>
      <c r="E92" s="4">
        <f>TRB!G140</f>
        <v>0</v>
      </c>
      <c r="F92" s="4">
        <f>TRB!I140</f>
        <v>0</v>
      </c>
    </row>
    <row r="93" spans="1:12" x14ac:dyDescent="0.25">
      <c r="A93" s="17">
        <v>702200</v>
      </c>
      <c r="B93" s="10" t="s">
        <v>16</v>
      </c>
      <c r="C93" s="10" t="s">
        <v>16</v>
      </c>
      <c r="D93" t="s">
        <v>15</v>
      </c>
      <c r="E93" s="4">
        <f>TRB!G56+TRB!G112</f>
        <v>0</v>
      </c>
      <c r="F93" s="4">
        <f>TRB!I56+TRB!I112</f>
        <v>0</v>
      </c>
    </row>
    <row r="94" spans="1:12" x14ac:dyDescent="0.25">
      <c r="A94" s="17">
        <v>702704</v>
      </c>
      <c r="B94" s="10" t="s">
        <v>16</v>
      </c>
      <c r="C94" s="10" t="s">
        <v>16</v>
      </c>
      <c r="D94" t="s">
        <v>15</v>
      </c>
      <c r="E94" s="4">
        <f>TRB!G224+TRB!G252+TRB!G280+TRB!G308+TRB!G336</f>
        <v>0</v>
      </c>
      <c r="F94" s="4">
        <f>TRB!I224+TRB!I252+TRB!I280+TRB!I308+TRB!I336</f>
        <v>0</v>
      </c>
    </row>
    <row r="95" spans="1:12" x14ac:dyDescent="0.25">
      <c r="A95" s="17">
        <v>702705</v>
      </c>
      <c r="B95" s="10" t="s">
        <v>16</v>
      </c>
      <c r="C95" s="10" t="s">
        <v>16</v>
      </c>
      <c r="D95" t="s">
        <v>15</v>
      </c>
      <c r="E95" s="4">
        <f>TRB!G364+TRB!G392+TRB!G420</f>
        <v>0</v>
      </c>
      <c r="F95" s="4">
        <f>TRB!I364+TRB!I392+TRB!I420</f>
        <v>0</v>
      </c>
    </row>
    <row r="96" spans="1:12" x14ac:dyDescent="0.25">
      <c r="A96" s="17">
        <v>702706</v>
      </c>
      <c r="B96" s="10" t="s">
        <v>16</v>
      </c>
      <c r="C96" s="10" t="s">
        <v>16</v>
      </c>
      <c r="D96" t="s">
        <v>15</v>
      </c>
      <c r="E96" s="4">
        <f>TRB!G168+TRB!G196+TRB!G448</f>
        <v>0</v>
      </c>
      <c r="F96" s="4">
        <f>TRB!I168+TRB!I196+TRB!I448</f>
        <v>0</v>
      </c>
    </row>
    <row r="97" spans="1:6" x14ac:dyDescent="0.25">
      <c r="A97" s="17">
        <v>153200</v>
      </c>
      <c r="B97" s="10" t="s">
        <v>16</v>
      </c>
      <c r="C97" s="10" t="s">
        <v>16</v>
      </c>
      <c r="D97" t="s">
        <v>15</v>
      </c>
      <c r="E97" s="4">
        <f>SUM(F91:F96)</f>
        <v>0</v>
      </c>
      <c r="F97" s="4">
        <f>SUM(E91:E96)</f>
        <v>0</v>
      </c>
    </row>
    <row r="98" spans="1:6" x14ac:dyDescent="0.25">
      <c r="B98" s="10"/>
      <c r="C98" s="10"/>
    </row>
    <row r="99" spans="1:6" x14ac:dyDescent="0.25">
      <c r="A99" s="17">
        <v>702100</v>
      </c>
      <c r="B99" s="10" t="s">
        <v>16</v>
      </c>
      <c r="C99" s="10" t="s">
        <v>16</v>
      </c>
      <c r="D99" s="19" t="s">
        <v>23</v>
      </c>
      <c r="E99" s="4">
        <f>TRB!G85</f>
        <v>0</v>
      </c>
      <c r="F99" s="4">
        <f>TRB!I85</f>
        <v>0</v>
      </c>
    </row>
    <row r="100" spans="1:6" x14ac:dyDescent="0.25">
      <c r="A100" s="17">
        <v>702101</v>
      </c>
      <c r="B100" s="10" t="s">
        <v>16</v>
      </c>
      <c r="C100" s="10" t="s">
        <v>16</v>
      </c>
      <c r="D100" t="s">
        <v>23</v>
      </c>
      <c r="E100" s="4">
        <f>TRB!G141</f>
        <v>0</v>
      </c>
      <c r="F100" s="4">
        <f>TRB!I141</f>
        <v>0</v>
      </c>
    </row>
    <row r="101" spans="1:6" x14ac:dyDescent="0.25">
      <c r="A101" s="17">
        <v>702200</v>
      </c>
      <c r="B101" s="10" t="s">
        <v>16</v>
      </c>
      <c r="C101" s="10" t="s">
        <v>16</v>
      </c>
      <c r="D101" t="s">
        <v>23</v>
      </c>
      <c r="E101" s="4">
        <f>TRB!G57+TRB!G113</f>
        <v>0</v>
      </c>
      <c r="F101" s="4">
        <f>TRB!I57+TRB!I113</f>
        <v>0</v>
      </c>
    </row>
    <row r="102" spans="1:6" x14ac:dyDescent="0.25">
      <c r="A102" s="17">
        <v>702704</v>
      </c>
      <c r="B102" s="10" t="s">
        <v>16</v>
      </c>
      <c r="C102" s="10" t="s">
        <v>16</v>
      </c>
      <c r="D102" t="s">
        <v>23</v>
      </c>
      <c r="E102" s="4">
        <f>TRB!G225+TRB!G253+TRB!G281+TRB!G309+TRB!G337</f>
        <v>0</v>
      </c>
      <c r="F102" s="4">
        <f>TRB!I225+TRB!I253+TRB!I281+TRB!I309+TRB!I337</f>
        <v>0</v>
      </c>
    </row>
    <row r="103" spans="1:6" x14ac:dyDescent="0.25">
      <c r="A103" s="17">
        <v>702705</v>
      </c>
      <c r="B103" s="10" t="s">
        <v>16</v>
      </c>
      <c r="C103" s="10" t="s">
        <v>16</v>
      </c>
      <c r="D103" t="s">
        <v>23</v>
      </c>
      <c r="E103" s="4">
        <f>TRB!G365+TRB!G393+TRB!G421</f>
        <v>0</v>
      </c>
      <c r="F103" s="4">
        <f>TRB!I365+TRB!I393+TRB!I421</f>
        <v>0</v>
      </c>
    </row>
    <row r="104" spans="1:6" x14ac:dyDescent="0.25">
      <c r="A104" s="17">
        <v>702706</v>
      </c>
      <c r="B104" s="10" t="s">
        <v>16</v>
      </c>
      <c r="C104" s="10" t="s">
        <v>16</v>
      </c>
      <c r="D104" t="s">
        <v>23</v>
      </c>
      <c r="E104" s="4">
        <f>TRB!G169+TRB!G197+TRB!G449</f>
        <v>0</v>
      </c>
      <c r="F104" s="4">
        <f>TRB!I169+TRB!I197+TRB!I449</f>
        <v>0</v>
      </c>
    </row>
    <row r="105" spans="1:6" x14ac:dyDescent="0.25">
      <c r="A105" s="20">
        <v>153200</v>
      </c>
      <c r="B105" s="10" t="s">
        <v>16</v>
      </c>
      <c r="C105" s="10" t="s">
        <v>16</v>
      </c>
      <c r="D105" t="s">
        <v>23</v>
      </c>
      <c r="E105" s="4">
        <f>SUM(F99:F104)</f>
        <v>0</v>
      </c>
      <c r="F105" s="4">
        <f>SUM(E99:E104)</f>
        <v>0</v>
      </c>
    </row>
    <row r="106" spans="1:6" x14ac:dyDescent="0.25">
      <c r="B106" s="10"/>
      <c r="C106" s="10"/>
    </row>
    <row r="107" spans="1:6" x14ac:dyDescent="0.25">
      <c r="B107" s="10"/>
      <c r="C107" s="10"/>
    </row>
    <row r="108" spans="1:6" x14ac:dyDescent="0.25">
      <c r="A108" s="17">
        <v>702100</v>
      </c>
      <c r="B108" s="10" t="s">
        <v>16</v>
      </c>
      <c r="C108" s="10" t="s">
        <v>16</v>
      </c>
      <c r="D108" s="19" t="s">
        <v>21</v>
      </c>
      <c r="E108" s="4">
        <f>TRB!G86-TRB!I86</f>
        <v>0</v>
      </c>
    </row>
    <row r="109" spans="1:6" x14ac:dyDescent="0.25">
      <c r="A109" s="17">
        <v>702101</v>
      </c>
      <c r="B109" s="10" t="s">
        <v>16</v>
      </c>
      <c r="C109" s="10" t="s">
        <v>16</v>
      </c>
      <c r="D109" t="s">
        <v>21</v>
      </c>
      <c r="E109" s="4">
        <f>TRB!G142-TRB!I142</f>
        <v>0</v>
      </c>
    </row>
    <row r="110" spans="1:6" x14ac:dyDescent="0.25">
      <c r="A110" s="17">
        <v>702200</v>
      </c>
      <c r="B110" s="10" t="s">
        <v>16</v>
      </c>
      <c r="C110" s="10" t="s">
        <v>16</v>
      </c>
      <c r="D110" t="s">
        <v>21</v>
      </c>
      <c r="E110" s="4">
        <f>TRB!G58+TRB!G114-TRB!I58-TRB!I114</f>
        <v>0</v>
      </c>
    </row>
    <row r="111" spans="1:6" x14ac:dyDescent="0.25">
      <c r="A111" s="17">
        <v>702704</v>
      </c>
      <c r="B111" s="10" t="s">
        <v>16</v>
      </c>
      <c r="C111" s="10" t="s">
        <v>16</v>
      </c>
      <c r="D111" t="s">
        <v>21</v>
      </c>
      <c r="E111" s="4">
        <f>SUM(TRB!G226+TRB!G254+TRB!G282+TRB!G310+TRB!G338)-(TRB!I226+TRB!I254+TRB!I282+TRB!I310+TRB!I338)</f>
        <v>0</v>
      </c>
    </row>
    <row r="112" spans="1:6" x14ac:dyDescent="0.25">
      <c r="A112" s="17">
        <v>702705</v>
      </c>
      <c r="B112" s="10" t="s">
        <v>16</v>
      </c>
      <c r="C112" s="10" t="s">
        <v>16</v>
      </c>
      <c r="D112" t="s">
        <v>21</v>
      </c>
      <c r="E112" s="4">
        <f>SUM(TRB!G366+TRB!G394+TRB!G422)-(TRB!I366+TRB!I394+TRB!I422)</f>
        <v>0</v>
      </c>
    </row>
    <row r="113" spans="1:16" x14ac:dyDescent="0.25">
      <c r="A113" s="17">
        <v>702706</v>
      </c>
      <c r="B113" s="10" t="s">
        <v>16</v>
      </c>
      <c r="C113" s="10" t="s">
        <v>16</v>
      </c>
      <c r="D113" t="s">
        <v>21</v>
      </c>
      <c r="E113" s="4">
        <f>SUM(TRB!G170+TRB!G198+TRB!G450)-(TRB!I170+TRB!I198+TRB!I450)</f>
        <v>0</v>
      </c>
    </row>
    <row r="114" spans="1:16" x14ac:dyDescent="0.25">
      <c r="A114" s="17">
        <v>132101</v>
      </c>
      <c r="B114" s="10" t="s">
        <v>16</v>
      </c>
      <c r="C114" s="10" t="s">
        <v>16</v>
      </c>
      <c r="D114" t="s">
        <v>21</v>
      </c>
      <c r="F114" s="4">
        <f>SUM(E108:E113)</f>
        <v>0</v>
      </c>
    </row>
    <row r="115" spans="1:16" x14ac:dyDescent="0.25">
      <c r="B115" s="10"/>
      <c r="C115" s="10"/>
    </row>
    <row r="116" spans="1:16" x14ac:dyDescent="0.25">
      <c r="A116" s="17">
        <v>702100</v>
      </c>
      <c r="B116" s="10" t="s">
        <v>16</v>
      </c>
      <c r="C116" s="10" t="s">
        <v>16</v>
      </c>
      <c r="D116" s="19" t="s">
        <v>22</v>
      </c>
      <c r="E116" s="4">
        <f>TRB!G89</f>
        <v>0</v>
      </c>
    </row>
    <row r="117" spans="1:16" x14ac:dyDescent="0.25">
      <c r="A117" s="17">
        <v>702101</v>
      </c>
      <c r="B117" s="10" t="s">
        <v>16</v>
      </c>
      <c r="C117" s="10" t="s">
        <v>16</v>
      </c>
      <c r="D117" t="s">
        <v>22</v>
      </c>
      <c r="E117" s="4">
        <f>TRB!G145-TRB!I145</f>
        <v>0</v>
      </c>
    </row>
    <row r="118" spans="1:16" x14ac:dyDescent="0.25">
      <c r="A118" s="17">
        <v>702200</v>
      </c>
      <c r="B118" s="10" t="s">
        <v>16</v>
      </c>
      <c r="C118" s="10" t="s">
        <v>16</v>
      </c>
      <c r="D118" t="s">
        <v>22</v>
      </c>
      <c r="E118" s="14">
        <f>TRB!G61</f>
        <v>0</v>
      </c>
      <c r="F118" s="14"/>
      <c r="I118" s="4"/>
    </row>
    <row r="119" spans="1:16" x14ac:dyDescent="0.25">
      <c r="A119" s="17">
        <v>702704</v>
      </c>
      <c r="B119" s="10" t="s">
        <v>16</v>
      </c>
      <c r="C119" s="10" t="s">
        <v>16</v>
      </c>
      <c r="D119" t="s">
        <v>22</v>
      </c>
      <c r="E119" s="4">
        <f>SUM(TRB!G227:I230)+SUM(TRB!G255:I258)+SUM(TRB!G283:I286)+SUM(TRB!G311:I314)+SUM(TRB!G339:I342)</f>
        <v>0</v>
      </c>
    </row>
    <row r="120" spans="1:16" x14ac:dyDescent="0.25">
      <c r="A120" s="17">
        <v>702705</v>
      </c>
      <c r="B120" s="10" t="s">
        <v>16</v>
      </c>
      <c r="C120" s="10" t="s">
        <v>16</v>
      </c>
      <c r="D120" t="s">
        <v>22</v>
      </c>
      <c r="E120" s="4">
        <f>SUM(TRB!G367:K370)+SUM(TRB!G395:K398)+SUM(TRB!G423:K426)</f>
        <v>0</v>
      </c>
      <c r="F120" s="4">
        <f>SUM(TRB!K367:L370)+SUM(TRB!K395:L398)+SUM(TRB!K423:L426)</f>
        <v>0</v>
      </c>
    </row>
    <row r="121" spans="1:16" x14ac:dyDescent="0.25">
      <c r="A121" s="17">
        <v>702706</v>
      </c>
      <c r="B121" s="10" t="s">
        <v>16</v>
      </c>
      <c r="C121" s="10" t="s">
        <v>16</v>
      </c>
      <c r="D121" t="s">
        <v>22</v>
      </c>
      <c r="E121" s="4">
        <f>SUM(TRB!G171:K174)+SUM(TRB!G199:K202)+SUM(TRB!G451:I454)</f>
        <v>0</v>
      </c>
      <c r="F121" s="4">
        <f>SUM(TRB!K171:L174)+SUM(TRB!K199:L202)+SUM(TRB!K451:L454)</f>
        <v>0</v>
      </c>
    </row>
    <row r="122" spans="1:16" x14ac:dyDescent="0.25">
      <c r="A122" s="17">
        <v>153200</v>
      </c>
      <c r="B122" s="10" t="s">
        <v>16</v>
      </c>
      <c r="C122" s="10" t="s">
        <v>16</v>
      </c>
      <c r="D122" t="s">
        <v>22</v>
      </c>
      <c r="E122" s="27"/>
      <c r="F122" s="27">
        <f>SUM(E116:E121)</f>
        <v>0</v>
      </c>
      <c r="I122" s="4"/>
    </row>
    <row r="124" spans="1:16" x14ac:dyDescent="0.25">
      <c r="A124" s="17">
        <v>802500</v>
      </c>
      <c r="B124" s="10" t="s">
        <v>17</v>
      </c>
      <c r="C124" s="10" t="s">
        <v>17</v>
      </c>
      <c r="D124" s="19" t="s">
        <v>20</v>
      </c>
      <c r="E124" s="4">
        <f>SUM(F125:F130)</f>
        <v>0</v>
      </c>
      <c r="N124" s="25">
        <v>702100</v>
      </c>
      <c r="O124" s="25">
        <v>4452</v>
      </c>
      <c r="P124" t="s">
        <v>25</v>
      </c>
    </row>
    <row r="125" spans="1:16" x14ac:dyDescent="0.25">
      <c r="A125" s="17">
        <v>702100</v>
      </c>
      <c r="B125" s="10" t="s">
        <v>16</v>
      </c>
      <c r="C125" s="10" t="s">
        <v>16</v>
      </c>
      <c r="D125" t="s">
        <v>20</v>
      </c>
      <c r="F125" s="4">
        <f>TRB!I91+TRB!I92+TRB!I93</f>
        <v>0</v>
      </c>
      <c r="N125" s="25">
        <v>702101</v>
      </c>
      <c r="O125" s="25">
        <v>4414</v>
      </c>
      <c r="P125" t="s">
        <v>26</v>
      </c>
    </row>
    <row r="126" spans="1:16" x14ac:dyDescent="0.25">
      <c r="A126" s="17">
        <v>702101</v>
      </c>
      <c r="B126" s="10" t="s">
        <v>16</v>
      </c>
      <c r="C126" s="10" t="s">
        <v>16</v>
      </c>
      <c r="D126" t="s">
        <v>20</v>
      </c>
      <c r="F126" s="4">
        <f>TRB!I147+TRB!I148+TRB!I149</f>
        <v>0</v>
      </c>
      <c r="N126" s="25">
        <v>702200</v>
      </c>
      <c r="O126" s="25">
        <v>4079</v>
      </c>
      <c r="P126" t="s">
        <v>27</v>
      </c>
    </row>
    <row r="127" spans="1:16" x14ac:dyDescent="0.25">
      <c r="A127" s="17">
        <v>702200</v>
      </c>
      <c r="B127" s="10" t="s">
        <v>16</v>
      </c>
      <c r="C127" s="10" t="s">
        <v>16</v>
      </c>
      <c r="D127" t="s">
        <v>20</v>
      </c>
      <c r="F127" s="4">
        <f>TRB!I63+TRB!I64+TRB!I65+TRB!I119+TRB!I120+TRB!I121</f>
        <v>0</v>
      </c>
    </row>
    <row r="128" spans="1:16" x14ac:dyDescent="0.25">
      <c r="A128" s="17">
        <v>702704</v>
      </c>
      <c r="B128" s="10" t="s">
        <v>16</v>
      </c>
      <c r="C128" s="10" t="s">
        <v>16</v>
      </c>
      <c r="D128" t="s">
        <v>20</v>
      </c>
      <c r="F128" s="4">
        <f>SUM(TRB!I231:I233)+SUM(TRB!I259:I261)+SUM(TRB!I287:I289)+SUM(TRB!I315:I317)+SUM(TRB!I343:I345)</f>
        <v>0</v>
      </c>
    </row>
    <row r="129" spans="1:7" x14ac:dyDescent="0.25">
      <c r="A129" s="17">
        <v>702705</v>
      </c>
      <c r="B129" s="10" t="s">
        <v>16</v>
      </c>
      <c r="C129" s="10" t="s">
        <v>16</v>
      </c>
      <c r="D129" t="s">
        <v>20</v>
      </c>
      <c r="F129" s="4">
        <f>SUM(TRB!I371:I373)+SUM(TRB!I399:I401)+SUM(TRB!I427:I429)</f>
        <v>0</v>
      </c>
    </row>
    <row r="130" spans="1:7" x14ac:dyDescent="0.25">
      <c r="A130" s="17">
        <v>702706</v>
      </c>
      <c r="B130" s="10" t="s">
        <v>16</v>
      </c>
      <c r="C130" s="10" t="s">
        <v>16</v>
      </c>
      <c r="D130" t="s">
        <v>20</v>
      </c>
      <c r="F130" s="4">
        <f>SUM(TRB!I175:I177)+SUM(TRB!I203:I205)+SUM(TRB!I455:I457)</f>
        <v>0</v>
      </c>
    </row>
    <row r="131" spans="1:7" x14ac:dyDescent="0.25">
      <c r="B131" s="10"/>
      <c r="C131" s="10"/>
    </row>
    <row r="132" spans="1:7" x14ac:dyDescent="0.25">
      <c r="E132" s="4">
        <f>SUM(E3:E131)</f>
        <v>0</v>
      </c>
      <c r="F132" s="4">
        <f>SUM(F3:F131)</f>
        <v>0</v>
      </c>
      <c r="G132" s="16">
        <f>E132-F132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6"/>
  <sheetViews>
    <sheetView tabSelected="1" zoomScaleNormal="100" workbookViewId="0">
      <selection activeCell="B11" sqref="B11"/>
    </sheetView>
  </sheetViews>
  <sheetFormatPr defaultRowHeight="15.75" x14ac:dyDescent="0.25"/>
  <cols>
    <col min="1" max="1" width="19" customWidth="1"/>
    <col min="2" max="2" width="11.75" style="14" bestFit="1" customWidth="1"/>
    <col min="3" max="3" width="34.25" bestFit="1" customWidth="1"/>
  </cols>
  <sheetData>
    <row r="1" spans="1:3" x14ac:dyDescent="0.25">
      <c r="A1" t="str">
        <f>CONCATENATE(JV!$E$1,JV!A3,JV!B3,JV!C3)</f>
        <v>10070210001200120</v>
      </c>
      <c r="B1" s="14">
        <f>JV!E3</f>
        <v>0</v>
      </c>
      <c r="C1" t="str">
        <f>JV!D3</f>
        <v>TRB - Net Retail Sales and Cash</v>
      </c>
    </row>
    <row r="2" spans="1:3" ht="14.45" customHeight="1" x14ac:dyDescent="0.25">
      <c r="A2" t="str">
        <f>CONCATENATE(JV!$E$1,JV!A4,JV!B4,JV!C4)</f>
        <v>10070210101200120</v>
      </c>
      <c r="B2" s="14">
        <f>JV!E4</f>
        <v>0</v>
      </c>
      <c r="C2" t="str">
        <f>JV!D4</f>
        <v>TRB - Net Retail Sales and Cash</v>
      </c>
    </row>
    <row r="3" spans="1:3" x14ac:dyDescent="0.25">
      <c r="A3" t="str">
        <f>CONCATENATE(JV!$E$1,JV!A5,JV!B5,JV!C5)</f>
        <v>10070220001200120</v>
      </c>
      <c r="B3" s="14">
        <f>JV!E5</f>
        <v>0</v>
      </c>
      <c r="C3" t="str">
        <f>JV!D5</f>
        <v>TRB - Net Retail Sales and Cash</v>
      </c>
    </row>
    <row r="4" spans="1:3" ht="4.1500000000000004" customHeight="1" x14ac:dyDescent="0.25">
      <c r="A4" t="str">
        <f>CONCATENATE(JV!$E$1,JV!A6,JV!B6,JV!C6)</f>
        <v>10070270401200120</v>
      </c>
      <c r="B4" s="15">
        <f>JV!E6-JV!F6</f>
        <v>0</v>
      </c>
      <c r="C4" t="str">
        <f>JV!D6</f>
        <v>TRB - Net Retail Sales and Cash</v>
      </c>
    </row>
    <row r="5" spans="1:3" ht="14.45" customHeight="1" x14ac:dyDescent="0.25">
      <c r="A5" t="str">
        <f>CONCATENATE(JV!$E$1,JV!A7,JV!B7,JV!C7)</f>
        <v>10070270501200120</v>
      </c>
      <c r="B5" s="15">
        <f>JV!E7</f>
        <v>0</v>
      </c>
      <c r="C5" t="str">
        <f>JV!D7</f>
        <v>TRB - Net Retail Sales and Cash</v>
      </c>
    </row>
    <row r="6" spans="1:3" x14ac:dyDescent="0.25">
      <c r="A6" s="17" t="str">
        <f>CONCATENATE(JV!$E$1,JV!A8,JV!B8,JV!C8)</f>
        <v>10070270601200120</v>
      </c>
      <c r="B6" s="15">
        <f>JV!E8-JV!F8</f>
        <v>0</v>
      </c>
      <c r="C6" s="17" t="str">
        <f>JV!D8</f>
        <v>TRB - Net Retail Sales and Cash</v>
      </c>
    </row>
    <row r="7" spans="1:3" ht="4.3499999999999996" customHeight="1" x14ac:dyDescent="0.25">
      <c r="A7" t="str">
        <f>CONCATENATE(JV!$E$1,JV!A9,JV!B9,JV!C9)</f>
        <v>10073190000000000</v>
      </c>
      <c r="B7" s="14">
        <f>-JV!F9</f>
        <v>0</v>
      </c>
      <c r="C7" t="str">
        <f>JV!D9</f>
        <v>TRB - Net Retail Sales and Cash</v>
      </c>
    </row>
    <row r="8" spans="1:3" x14ac:dyDescent="0.25">
      <c r="C8">
        <f>JV!D10</f>
        <v>0</v>
      </c>
    </row>
    <row r="9" spans="1:3" ht="21.6" customHeight="1" x14ac:dyDescent="0.25">
      <c r="A9" t="str">
        <f>CONCATENATE(JV!$E$1,JV!A11,JV!B11,JV!C11)</f>
        <v>10073190000000000</v>
      </c>
      <c r="B9" s="14">
        <f>JV!E11</f>
        <v>0</v>
      </c>
      <c r="C9" t="str">
        <f>JV!D11</f>
        <v>TRB - Net Retail Sales and Cash</v>
      </c>
    </row>
    <row r="10" spans="1:3" ht="17.850000000000001" customHeight="1" x14ac:dyDescent="0.25">
      <c r="A10" t="str">
        <f>CONCATENATE(JV!$E$1,JV!A18,JV!B18,JV!C18)</f>
        <v>10073200000000000</v>
      </c>
      <c r="B10" s="14">
        <f>-JV!F12</f>
        <v>0</v>
      </c>
      <c r="C10" t="str">
        <f>JV!D18</f>
        <v>TRB - Net Retail Sales and Cash</v>
      </c>
    </row>
    <row r="11" spans="1:3" ht="18" customHeight="1" x14ac:dyDescent="0.25">
      <c r="A11" t="s">
        <v>19</v>
      </c>
      <c r="B11" s="14">
        <f>-JV!F13</f>
        <v>0</v>
      </c>
      <c r="C11" t="s">
        <v>8</v>
      </c>
    </row>
    <row r="12" spans="1:3" ht="18" customHeight="1" x14ac:dyDescent="0.25">
      <c r="A12" t="s">
        <v>19</v>
      </c>
      <c r="B12" s="14">
        <f>-JV!F14</f>
        <v>0</v>
      </c>
      <c r="C12" t="s">
        <v>8</v>
      </c>
    </row>
    <row r="13" spans="1:3" ht="18" customHeight="1" x14ac:dyDescent="0.25">
      <c r="A13" t="s">
        <v>19</v>
      </c>
      <c r="B13" s="15">
        <f>JV!E15-JV!F15</f>
        <v>0</v>
      </c>
      <c r="C13" t="s">
        <v>8</v>
      </c>
    </row>
    <row r="14" spans="1:3" ht="18" customHeight="1" x14ac:dyDescent="0.25">
      <c r="A14" t="s">
        <v>19</v>
      </c>
      <c r="B14" s="15">
        <f>-JV!F16</f>
        <v>0</v>
      </c>
      <c r="C14" t="s">
        <v>8</v>
      </c>
    </row>
    <row r="15" spans="1:3" ht="18" customHeight="1" x14ac:dyDescent="0.25">
      <c r="A15" t="s">
        <v>19</v>
      </c>
      <c r="B15" s="15">
        <f>-JV!F17+JV!E17</f>
        <v>0</v>
      </c>
      <c r="C15" t="s">
        <v>8</v>
      </c>
    </row>
    <row r="16" spans="1:3" ht="18" customHeight="1" x14ac:dyDescent="0.25">
      <c r="A16" t="s">
        <v>19</v>
      </c>
      <c r="B16" s="14">
        <f>-JV!F18</f>
        <v>0</v>
      </c>
      <c r="C16" t="s">
        <v>8</v>
      </c>
    </row>
    <row r="17" spans="1:3" ht="18" customHeight="1" x14ac:dyDescent="0.25">
      <c r="A17" t="s">
        <v>19</v>
      </c>
      <c r="B17" s="14">
        <f>-JV!F19</f>
        <v>0</v>
      </c>
      <c r="C17" t="s">
        <v>8</v>
      </c>
    </row>
    <row r="18" spans="1:3" ht="18" customHeight="1" x14ac:dyDescent="0.25">
      <c r="A18" t="s">
        <v>19</v>
      </c>
      <c r="B18" s="14">
        <f>-JV!F20</f>
        <v>0</v>
      </c>
      <c r="C18" t="s">
        <v>8</v>
      </c>
    </row>
    <row r="19" spans="1:3" ht="18" customHeight="1" x14ac:dyDescent="0.25">
      <c r="C19">
        <f>JV!D19</f>
        <v>0</v>
      </c>
    </row>
    <row r="20" spans="1:3" ht="18" customHeight="1" x14ac:dyDescent="0.25">
      <c r="A20" t="str">
        <f>CONCATENATE(JV!$E$1,JV!A20,JV!B20,JV!C20)</f>
        <v>10073190000000000</v>
      </c>
      <c r="B20" s="14">
        <f>JV!E20</f>
        <v>0</v>
      </c>
      <c r="C20" t="str">
        <f>JV!D20</f>
        <v>TRB - Payment posted to cardholders</v>
      </c>
    </row>
    <row r="21" spans="1:3" ht="17.850000000000001" customHeight="1" x14ac:dyDescent="0.25">
      <c r="A21" t="str">
        <f>CONCATENATE(JV!$E$1,JV!A21,JV!B21,JV!C21)</f>
        <v>10070210001200120</v>
      </c>
      <c r="B21" s="14">
        <f>-JV!F21</f>
        <v>0</v>
      </c>
      <c r="C21" t="str">
        <f>JV!D21</f>
        <v>TRB - Payment posted to cardholders</v>
      </c>
    </row>
    <row r="22" spans="1:3" ht="18" customHeight="1" x14ac:dyDescent="0.25">
      <c r="A22" t="str">
        <f>CONCATENATE(JV!$E$1,JV!A22,JV!B22,JV!C22)</f>
        <v>10070210101200120</v>
      </c>
      <c r="B22" s="14">
        <f>-JV!F22</f>
        <v>0</v>
      </c>
      <c r="C22" t="str">
        <f>JV!D22</f>
        <v>TRB - Payment posted to cardholders</v>
      </c>
    </row>
    <row r="23" spans="1:3" ht="18" customHeight="1" x14ac:dyDescent="0.25">
      <c r="A23" t="str">
        <f>CONCATENATE(JV!$E$1,JV!A23,JV!B23,JV!C23)</f>
        <v>10070220001200120</v>
      </c>
      <c r="B23" s="14">
        <f>-JV!F23</f>
        <v>0</v>
      </c>
      <c r="C23" t="str">
        <f>JV!D23</f>
        <v>TRB - Payment posted to cardholders</v>
      </c>
    </row>
    <row r="24" spans="1:3" ht="18" customHeight="1" x14ac:dyDescent="0.25">
      <c r="A24" t="str">
        <f>CONCATENATE(JV!$E$1,JV!A24,JV!B24,JV!C24)</f>
        <v>10070270401200120</v>
      </c>
      <c r="B24" s="15">
        <f>-JV!F24</f>
        <v>0</v>
      </c>
      <c r="C24" t="str">
        <f>JV!D24</f>
        <v>TRB - Payment posted to cardholders</v>
      </c>
    </row>
    <row r="25" spans="1:3" ht="17.850000000000001" customHeight="1" x14ac:dyDescent="0.25">
      <c r="A25" t="str">
        <f>CONCATENATE(JV!$E$1,JV!A25,JV!B25,JV!C25)</f>
        <v>10070270501200120</v>
      </c>
      <c r="B25" s="15">
        <f>-JV!F25</f>
        <v>0</v>
      </c>
      <c r="C25" t="str">
        <f>JV!D25</f>
        <v>TRB - Payment posted to cardholders</v>
      </c>
    </row>
    <row r="26" spans="1:3" ht="18" customHeight="1" x14ac:dyDescent="0.25">
      <c r="A26" t="str">
        <f>CONCATENATE(JV!$E$1,JV!A26,JV!B26,JV!C26)</f>
        <v>10070270601200120</v>
      </c>
      <c r="B26" s="14">
        <f>-JV!F26+JV!E26</f>
        <v>0</v>
      </c>
      <c r="C26" t="str">
        <f>JV!D26</f>
        <v>TRB - Payment posted to cardholders</v>
      </c>
    </row>
    <row r="27" spans="1:3" ht="17.850000000000001" customHeight="1" x14ac:dyDescent="0.25">
      <c r="C27">
        <f>JV!D27</f>
        <v>0</v>
      </c>
    </row>
    <row r="28" spans="1:3" ht="18" customHeight="1" x14ac:dyDescent="0.25">
      <c r="A28" t="str">
        <f>CONCATENATE(JV!$E$1,JV!A28,JV!B28,JV!C28)</f>
        <v>10073200000000000</v>
      </c>
      <c r="B28" s="14">
        <f>JV!E28</f>
        <v>0</v>
      </c>
      <c r="C28" t="str">
        <f>JV!D28</f>
        <v>TRB - Payment posted to cardholders</v>
      </c>
    </row>
    <row r="29" spans="1:3" ht="18" customHeight="1" x14ac:dyDescent="0.25">
      <c r="A29" t="str">
        <f>CONCATENATE(JV!$E$1,JV!A28,JV!B28,JV!C28)</f>
        <v>10073200000000000</v>
      </c>
      <c r="B29" s="14">
        <f>JV!E29</f>
        <v>0</v>
      </c>
      <c r="C29" t="str">
        <f>JV!D28</f>
        <v>TRB - Payment posted to cardholders</v>
      </c>
    </row>
    <row r="30" spans="1:3" ht="18" customHeight="1" x14ac:dyDescent="0.25">
      <c r="A30" t="str">
        <f>CONCATENATE(JV!$E$1,JV!A29,JV!B29,JV!C29)</f>
        <v>10073200000000000</v>
      </c>
      <c r="B30" s="14">
        <f>JV!E30</f>
        <v>0</v>
      </c>
      <c r="C30" t="str">
        <f>JV!D29</f>
        <v>TRB - Payment posted to cardholders</v>
      </c>
    </row>
    <row r="31" spans="1:3" ht="18" customHeight="1" x14ac:dyDescent="0.25">
      <c r="A31" t="str">
        <f>CONCATENATE(JV!$E$1,JV!A30,JV!B30,JV!C30)</f>
        <v>10073200000000000</v>
      </c>
      <c r="B31" s="15">
        <f>JV!E31</f>
        <v>0</v>
      </c>
      <c r="C31" t="str">
        <f>JV!D30</f>
        <v>TRB - Payment posted to cardholders</v>
      </c>
    </row>
    <row r="32" spans="1:3" ht="17.850000000000001" customHeight="1" x14ac:dyDescent="0.25">
      <c r="A32" t="str">
        <f>CONCATENATE(JV!$E$1,JV!A31,JV!B31,JV!C31)</f>
        <v>10073200000000000</v>
      </c>
      <c r="B32" s="14">
        <f>JV!E32</f>
        <v>0</v>
      </c>
      <c r="C32" t="str">
        <f>JV!D31</f>
        <v>TRB - Payment posted to cardholders</v>
      </c>
    </row>
    <row r="33" spans="1:3" ht="18" customHeight="1" x14ac:dyDescent="0.25">
      <c r="A33" t="str">
        <f>CONCATENATE(JV!$E$1,JV!A32,JV!B32,JV!C32)</f>
        <v>10073200000000000</v>
      </c>
      <c r="B33" s="14">
        <f>JV!E33</f>
        <v>0</v>
      </c>
      <c r="C33" t="str">
        <f>JV!D32</f>
        <v>TRB - Payment posted to cardholders</v>
      </c>
    </row>
    <row r="34" spans="1:3" ht="17.850000000000001" customHeight="1" x14ac:dyDescent="0.25">
      <c r="A34" t="str">
        <f>CONCATENATE(JV!$E$1,JV!A34,JV!B34,JV!C34)</f>
        <v>10073190000000000</v>
      </c>
      <c r="B34" s="14">
        <f>-JV!F34</f>
        <v>0</v>
      </c>
      <c r="C34" t="str">
        <f>JV!D34</f>
        <v>TRB - Payment posted to cardholders</v>
      </c>
    </row>
    <row r="35" spans="1:3" ht="18" customHeight="1" x14ac:dyDescent="0.25">
      <c r="C35">
        <f>JV!D35</f>
        <v>0</v>
      </c>
    </row>
    <row r="36" spans="1:3" x14ac:dyDescent="0.25">
      <c r="C36">
        <f>JV!D36</f>
        <v>0</v>
      </c>
    </row>
    <row r="37" spans="1:3" ht="18" customHeight="1" x14ac:dyDescent="0.25">
      <c r="A37" t="str">
        <f>CONCATENATE(JV!$E$1,JV!A37,JV!B37,JV!C37)</f>
        <v>10080250000000000</v>
      </c>
      <c r="B37" s="14">
        <f>JV!E37</f>
        <v>0</v>
      </c>
      <c r="C37" t="str">
        <f>JV!D37</f>
        <v>TRB - Remote Payments</v>
      </c>
    </row>
    <row r="38" spans="1:3" ht="18" customHeight="1" x14ac:dyDescent="0.25">
      <c r="A38" t="str">
        <f>CONCATENATE(JV!$E$1,JV!A38,JV!B38,JV!C38)</f>
        <v>10073190000000000</v>
      </c>
      <c r="B38" s="14">
        <f>-JV!F38</f>
        <v>0</v>
      </c>
      <c r="C38" t="str">
        <f>JV!D38</f>
        <v>TRB - Remote Payments</v>
      </c>
    </row>
    <row r="39" spans="1:3" ht="18" customHeight="1" x14ac:dyDescent="0.25">
      <c r="C39">
        <f>JV!D39</f>
        <v>0</v>
      </c>
    </row>
    <row r="40" spans="1:3" ht="18" customHeight="1" x14ac:dyDescent="0.25">
      <c r="A40" t="str">
        <f>CONCATENATE(JV!$E$1,JV!A40,JV!B40,JV!C40)</f>
        <v>10073190000000000</v>
      </c>
      <c r="B40" s="14">
        <f>JV!E40</f>
        <v>0</v>
      </c>
      <c r="C40" t="str">
        <f>JV!D40</f>
        <v>TRB - Remote Payments</v>
      </c>
    </row>
    <row r="41" spans="1:3" ht="18" customHeight="1" x14ac:dyDescent="0.25">
      <c r="A41" t="str">
        <f>CONCATENATE(JV!$E$1,JV!A45,JV!B45,JV!C45)</f>
        <v>10073200000000000</v>
      </c>
      <c r="B41" s="14">
        <f>-JV!F41</f>
        <v>0</v>
      </c>
      <c r="C41" t="str">
        <f>JV!D41</f>
        <v>TRB - Remote Payments</v>
      </c>
    </row>
    <row r="42" spans="1:3" ht="18" customHeight="1" x14ac:dyDescent="0.25">
      <c r="A42" t="s">
        <v>19</v>
      </c>
      <c r="B42" s="14">
        <f>-JV!F42</f>
        <v>0</v>
      </c>
      <c r="C42" t="str">
        <f>JV!D42</f>
        <v>TRB - Remote Payments</v>
      </c>
    </row>
    <row r="43" spans="1:3" ht="18" customHeight="1" x14ac:dyDescent="0.25">
      <c r="A43" t="s">
        <v>19</v>
      </c>
      <c r="B43" s="14">
        <f>-JV!F43</f>
        <v>0</v>
      </c>
      <c r="C43" t="str">
        <f>JV!D43</f>
        <v>TRB - Remote Payments</v>
      </c>
    </row>
    <row r="44" spans="1:3" ht="18" customHeight="1" x14ac:dyDescent="0.25">
      <c r="A44" t="s">
        <v>19</v>
      </c>
      <c r="B44" s="14">
        <f>-JV!F44</f>
        <v>0</v>
      </c>
      <c r="C44" t="str">
        <f>JV!D44</f>
        <v>TRB - Remote Payments</v>
      </c>
    </row>
    <row r="45" spans="1:3" ht="22.5" customHeight="1" x14ac:dyDescent="0.25">
      <c r="A45" t="s">
        <v>19</v>
      </c>
      <c r="B45" s="14">
        <f>-JV!F45</f>
        <v>0</v>
      </c>
      <c r="C45" t="str">
        <f>JV!D45</f>
        <v>TRB - Remote Payments</v>
      </c>
    </row>
    <row r="46" spans="1:3" ht="18" customHeight="1" x14ac:dyDescent="0.25">
      <c r="A46" t="s">
        <v>19</v>
      </c>
      <c r="B46" s="14">
        <f>-JV!F46</f>
        <v>0</v>
      </c>
      <c r="C46" t="str">
        <f>JV!D46</f>
        <v>TRB - Remote Payments</v>
      </c>
    </row>
    <row r="47" spans="1:3" ht="18" customHeight="1" x14ac:dyDescent="0.25">
      <c r="C47">
        <f>JV!D47</f>
        <v>0</v>
      </c>
    </row>
    <row r="48" spans="1:3" ht="18" customHeight="1" x14ac:dyDescent="0.25">
      <c r="A48" t="str">
        <f>CONCATENATE(JV!$E$1,JV!A49,JV!B49,JV!C49)</f>
        <v>10070210001200120</v>
      </c>
      <c r="B48" s="14">
        <f>JV!E49-JV!F49</f>
        <v>0</v>
      </c>
      <c r="C48" t="str">
        <f>JV!D49</f>
        <v>TRB - Adjustment - NonSettlement</v>
      </c>
    </row>
    <row r="49" spans="1:3" ht="17.850000000000001" customHeight="1" x14ac:dyDescent="0.25">
      <c r="A49" t="str">
        <f>CONCATENATE(JV!$E$1,JV!A50,JV!B50,JV!C50)</f>
        <v>10011210001200120</v>
      </c>
      <c r="B49" s="14">
        <f>JV!E50-JV!F50</f>
        <v>0</v>
      </c>
      <c r="C49" t="str">
        <f>JV!D50</f>
        <v>TRB - Adjustment - NonSettlement</v>
      </c>
    </row>
    <row r="50" spans="1:3" ht="18" customHeight="1" x14ac:dyDescent="0.25">
      <c r="A50" t="str">
        <f>CONCATENATE(JV!$E$1,JV!A51,JV!B51,JV!C51)</f>
        <v>10070210101200120</v>
      </c>
      <c r="B50" s="14">
        <f>JV!E51-JV!F51</f>
        <v>0</v>
      </c>
      <c r="C50" t="str">
        <f>JV!D51</f>
        <v>TRB - Adjustment - NonSettlement</v>
      </c>
    </row>
    <row r="51" spans="1:3" ht="18" customHeight="1" x14ac:dyDescent="0.25">
      <c r="A51" t="str">
        <f>CONCATENATE(JV!$E$1,JV!A52,JV!B52,JV!C52)</f>
        <v>10011210101200120</v>
      </c>
      <c r="B51" s="14">
        <f>JV!E52-JV!F52</f>
        <v>0</v>
      </c>
      <c r="C51" t="str">
        <f>JV!D52</f>
        <v>TRB - Adjustment - NonSettlement</v>
      </c>
    </row>
    <row r="52" spans="1:3" ht="18" customHeight="1" x14ac:dyDescent="0.25">
      <c r="A52" t="str">
        <f>CONCATENATE(JV!$E$1,JV!A53,JV!B53,JV!C53)</f>
        <v>10070220001200120</v>
      </c>
      <c r="B52" s="14">
        <f>JV!E53-JV!F53</f>
        <v>0</v>
      </c>
      <c r="C52" t="str">
        <f>JV!D53</f>
        <v>TRB - Adjustment - NonSettlement</v>
      </c>
    </row>
    <row r="53" spans="1:3" ht="17.850000000000001" customHeight="1" x14ac:dyDescent="0.25">
      <c r="A53" t="str">
        <f>CONCATENATE(JV!$E$1,JV!A54,JV!B54,JV!C54)</f>
        <v>10011220001200120</v>
      </c>
      <c r="B53" s="14">
        <f>JV!E54-JV!F54</f>
        <v>0</v>
      </c>
      <c r="C53" t="str">
        <f>JV!D54</f>
        <v>TRB - Adjustment - NonSettlement</v>
      </c>
    </row>
    <row r="54" spans="1:3" ht="18" customHeight="1" x14ac:dyDescent="0.25">
      <c r="A54" t="str">
        <f>CONCATENATE(JV!$E$1,JV!A55,JV!B55,JV!C55)</f>
        <v>10070270401200120</v>
      </c>
      <c r="B54" s="14">
        <f>JV!E55-JV!F55</f>
        <v>0</v>
      </c>
      <c r="C54" t="str">
        <f>JV!D55</f>
        <v>TRB - Adjustment - NonSettlement</v>
      </c>
    </row>
    <row r="55" spans="1:3" ht="18" customHeight="1" x14ac:dyDescent="0.25">
      <c r="A55" t="str">
        <f>CONCATENATE(JV!$E$1,JV!A56,JV!B56,JV!C56)</f>
        <v>10011270401200120</v>
      </c>
      <c r="B55" s="14">
        <f>JV!E56-JV!F56</f>
        <v>0</v>
      </c>
      <c r="C55" t="str">
        <f>JV!D56</f>
        <v>TRB - Adjustment - NonSettlement</v>
      </c>
    </row>
    <row r="56" spans="1:3" ht="18" customHeight="1" x14ac:dyDescent="0.25">
      <c r="A56" t="str">
        <f>CONCATENATE(JV!$E$1,JV!A57,JV!B57,JV!C57)</f>
        <v>10070270501200120</v>
      </c>
      <c r="B56" s="14">
        <f>JV!E57-JV!F57</f>
        <v>0</v>
      </c>
      <c r="C56" t="str">
        <f>JV!D57</f>
        <v>TRB - Adjustment - NonSettlement</v>
      </c>
    </row>
    <row r="57" spans="1:3" ht="17.850000000000001" customHeight="1" x14ac:dyDescent="0.25">
      <c r="A57" t="str">
        <f>CONCATENATE(JV!$E$1,JV!A58,JV!B58,JV!C58)</f>
        <v>10011270501200120</v>
      </c>
      <c r="B57" s="14">
        <f>JV!E58-JV!F58</f>
        <v>0</v>
      </c>
      <c r="C57" t="str">
        <f>JV!D58</f>
        <v>TRB - Adjustment - NonSettlement</v>
      </c>
    </row>
    <row r="58" spans="1:3" ht="18" customHeight="1" x14ac:dyDescent="0.25">
      <c r="A58" t="str">
        <f>CONCATENATE(JV!$E$1,JV!A59,JV!B59,JV!C59)</f>
        <v>10070270601200120</v>
      </c>
      <c r="B58" s="14">
        <f>JV!E59-JV!F59</f>
        <v>0</v>
      </c>
      <c r="C58" t="str">
        <f>JV!D59</f>
        <v>TRB - Adjustment - NonSettlement</v>
      </c>
    </row>
    <row r="59" spans="1:3" ht="17.850000000000001" customHeight="1" x14ac:dyDescent="0.25">
      <c r="A59" t="str">
        <f>CONCATENATE(JV!$E$1,JV!A60,JV!B60,JV!C60)</f>
        <v>10011270601200120</v>
      </c>
      <c r="B59" s="14">
        <f>JV!E60-JV!F60</f>
        <v>0</v>
      </c>
      <c r="C59" t="str">
        <f>JV!D60</f>
        <v>TRB - Adjustment - NonSettlement</v>
      </c>
    </row>
    <row r="60" spans="1:3" ht="18" customHeight="1" x14ac:dyDescent="0.25">
      <c r="C60">
        <f>JV!D61</f>
        <v>0</v>
      </c>
    </row>
    <row r="61" spans="1:3" ht="18" customHeight="1" x14ac:dyDescent="0.25">
      <c r="A61" t="str">
        <f>CONCATENATE(JV!$E$1,JV!A62,JV!B62,JV!C62)</f>
        <v>10028620001200120</v>
      </c>
      <c r="B61" s="14">
        <f>JV!E62</f>
        <v>0</v>
      </c>
      <c r="C61" t="str">
        <f>JV!D62</f>
        <v>TRB - Rebates Paid</v>
      </c>
    </row>
    <row r="62" spans="1:3" ht="18" customHeight="1" x14ac:dyDescent="0.25">
      <c r="A62" t="str">
        <f>CONCATENATE(JV!$E$1,JV!A63,JV!B63,JV!C63)</f>
        <v>10070210001200120</v>
      </c>
      <c r="B62" s="14">
        <f>-JV!F63</f>
        <v>0</v>
      </c>
      <c r="C62" t="str">
        <f>JV!D63</f>
        <v>TRB - Rebates Paid</v>
      </c>
    </row>
    <row r="63" spans="1:3" ht="18" customHeight="1" x14ac:dyDescent="0.25">
      <c r="A63" t="str">
        <f>CONCATENATE(JV!$E$1,JV!A64,JV!B64,JV!C64)</f>
        <v>10070210101200120</v>
      </c>
      <c r="B63" s="14">
        <f>-JV!F64</f>
        <v>0</v>
      </c>
      <c r="C63" t="str">
        <f>JV!D64</f>
        <v>TRB - Rebates Paid</v>
      </c>
    </row>
    <row r="64" spans="1:3" ht="17.850000000000001" customHeight="1" x14ac:dyDescent="0.25">
      <c r="A64" t="str">
        <f>CONCATENATE(JV!$E$1,JV!A65,JV!B65,JV!C65)</f>
        <v>10070220001200120</v>
      </c>
      <c r="B64" s="14">
        <f>-JV!F65</f>
        <v>0</v>
      </c>
      <c r="C64" t="str">
        <f>JV!D65</f>
        <v>TRB - Rebates Paid</v>
      </c>
    </row>
    <row r="65" spans="1:3" ht="18" customHeight="1" x14ac:dyDescent="0.25">
      <c r="A65" t="str">
        <f>CONCATENATE(JV!$E$1,JV!A66,JV!B66,JV!C66)</f>
        <v>10070270401200120</v>
      </c>
      <c r="B65" s="14">
        <f>-JV!F66</f>
        <v>0</v>
      </c>
      <c r="C65" t="str">
        <f>JV!D66</f>
        <v>TRB - Rebates Paid</v>
      </c>
    </row>
    <row r="66" spans="1:3" ht="18" customHeight="1" x14ac:dyDescent="0.25">
      <c r="A66" t="str">
        <f>CONCATENATE(JV!$E$1,JV!A67,JV!B67,JV!C67)</f>
        <v>10070270501200120</v>
      </c>
      <c r="B66" s="14">
        <f>-JV!F67</f>
        <v>0</v>
      </c>
      <c r="C66" t="str">
        <f>JV!D67</f>
        <v>TRB - Rebates Paid</v>
      </c>
    </row>
    <row r="67" spans="1:3" ht="18" customHeight="1" x14ac:dyDescent="0.25">
      <c r="A67" t="str">
        <f>CONCATENATE(JV!$E$1,JV!A68,JV!B68,JV!C68)</f>
        <v>10070270601200120</v>
      </c>
      <c r="B67" s="14">
        <f>-JV!F68</f>
        <v>0</v>
      </c>
      <c r="C67" t="str">
        <f>JV!D68</f>
        <v>TRB - Rebates Paid</v>
      </c>
    </row>
    <row r="68" spans="1:3" ht="18" customHeight="1" x14ac:dyDescent="0.25">
      <c r="C68">
        <f>JV!D69</f>
        <v>0</v>
      </c>
    </row>
    <row r="69" spans="1:3" ht="18" customHeight="1" x14ac:dyDescent="0.25">
      <c r="A69" t="str">
        <f>CONCATENATE(JV!$E$1,JV!A70,JV!B70,JV!C70)</f>
        <v>10070210001200120</v>
      </c>
      <c r="B69" s="14">
        <f>JV!E70-JV!F70</f>
        <v>0</v>
      </c>
      <c r="C69" t="str">
        <f>JV!D70</f>
        <v>TRB - Credit Life Premiums/Adjustments</v>
      </c>
    </row>
    <row r="70" spans="1:3" ht="18" customHeight="1" x14ac:dyDescent="0.25">
      <c r="A70" t="str">
        <f>CONCATENATE(JV!$E$1,JV!A71,JV!B71,JV!C71)</f>
        <v>10070210101200120</v>
      </c>
      <c r="B70" s="14">
        <f>JV!E71-JV!F71</f>
        <v>0</v>
      </c>
      <c r="C70" t="str">
        <f>JV!D71</f>
        <v>TRB - Credit Life Premiums/Adjustments</v>
      </c>
    </row>
    <row r="71" spans="1:3" ht="18" customHeight="1" x14ac:dyDescent="0.25">
      <c r="A71" t="str">
        <f>CONCATENATE(JV!$E$1,JV!A72,JV!B72,JV!C72)</f>
        <v>10070220001200120</v>
      </c>
      <c r="B71" s="14">
        <f>JV!E72-JV!F72</f>
        <v>0</v>
      </c>
      <c r="C71" t="str">
        <f>JV!D72</f>
        <v>TRB - Credit Life Premiums/Adjustments</v>
      </c>
    </row>
    <row r="72" spans="1:3" ht="18" customHeight="1" x14ac:dyDescent="0.25">
      <c r="A72" t="str">
        <f>CONCATENATE(JV!$E$1,JV!A73,JV!B73,JV!C73)</f>
        <v>10070270401200120</v>
      </c>
      <c r="B72" s="14">
        <f>JV!E73-JV!F73</f>
        <v>0</v>
      </c>
      <c r="C72" t="str">
        <f>JV!D73</f>
        <v>TRB - Credit Life Premiums/Adjustments</v>
      </c>
    </row>
    <row r="73" spans="1:3" ht="22.5" customHeight="1" x14ac:dyDescent="0.25">
      <c r="A73" t="str">
        <f>CONCATENATE(JV!$E$1,JV!A74,JV!B74,JV!C74)</f>
        <v>10070270501200120</v>
      </c>
      <c r="B73" s="14">
        <f>JV!E74-JV!F74</f>
        <v>0</v>
      </c>
      <c r="C73" t="str">
        <f>JV!D74</f>
        <v>TRB - Credit Life Premiums/Adjustments</v>
      </c>
    </row>
    <row r="74" spans="1:3" ht="18" customHeight="1" x14ac:dyDescent="0.25">
      <c r="A74" t="str">
        <f>CONCATENATE(JV!$E$1,JV!A75,JV!B75,JV!C75)</f>
        <v>10070270601200120</v>
      </c>
      <c r="B74" s="14">
        <f>JV!E75-JV!F75</f>
        <v>0</v>
      </c>
      <c r="C74" t="str">
        <f>JV!D75</f>
        <v>TRB - Credit Life Premiums/Adjustments</v>
      </c>
    </row>
    <row r="75" spans="1:3" ht="18" customHeight="1" x14ac:dyDescent="0.25">
      <c r="A75" s="19" t="str">
        <f>CONCATENATE(JV!$E$1,JV!A76,JV!B76,JV!C76)</f>
        <v>10080190000000000</v>
      </c>
      <c r="B75" s="14">
        <f>-SUM(B69:B74)</f>
        <v>0</v>
      </c>
      <c r="C75" t="str">
        <f>JV!D76</f>
        <v>TRB - Credit Life Premiums/Adjustments</v>
      </c>
    </row>
    <row r="76" spans="1:3" ht="18" customHeight="1" x14ac:dyDescent="0.25">
      <c r="C76">
        <f>JV!D77</f>
        <v>0</v>
      </c>
    </row>
    <row r="77" spans="1:3" ht="17.850000000000001" customHeight="1" x14ac:dyDescent="0.25">
      <c r="A77" t="str">
        <f>CONCATENATE(JV!$E$1,JV!A78,JV!B78,JV!C78)</f>
        <v>10070210001200120</v>
      </c>
      <c r="B77" s="4">
        <f>JV!E78-JV!F78</f>
        <v>0</v>
      </c>
      <c r="C77" t="str">
        <f>JV!D78</f>
        <v>TRB - Interest Income</v>
      </c>
    </row>
    <row r="78" spans="1:3" ht="18" customHeight="1" x14ac:dyDescent="0.25">
      <c r="A78" t="str">
        <f>CONCATENATE(JV!$E$1,JV!A79,JV!B79,JV!C79)</f>
        <v>10011210001200120</v>
      </c>
      <c r="B78" s="14">
        <f>-B77</f>
        <v>0</v>
      </c>
      <c r="C78" t="str">
        <f>JV!D79</f>
        <v>TRB - Interest Income</v>
      </c>
    </row>
    <row r="79" spans="1:3" ht="18" customHeight="1" x14ac:dyDescent="0.25">
      <c r="A79" t="str">
        <f>CONCATENATE(JV!$E$1,JV!A80,JV!B80,JV!C80)</f>
        <v>10070210101200120</v>
      </c>
      <c r="B79" s="14">
        <f>JV!E80-JV!F80</f>
        <v>0</v>
      </c>
      <c r="C79" t="str">
        <f>JV!D80</f>
        <v>TRB - Interest Income</v>
      </c>
    </row>
    <row r="80" spans="1:3" ht="18" customHeight="1" x14ac:dyDescent="0.25">
      <c r="A80" t="str">
        <f>CONCATENATE(JV!$E$1,JV!A81,JV!B81,JV!C81)</f>
        <v>10011210101200120</v>
      </c>
      <c r="B80" s="14">
        <f>-B79</f>
        <v>0</v>
      </c>
      <c r="C80" t="str">
        <f>JV!D81</f>
        <v>TRB - Interest Income</v>
      </c>
    </row>
    <row r="81" spans="1:3" ht="17.850000000000001" customHeight="1" x14ac:dyDescent="0.25">
      <c r="A81" t="str">
        <f>CONCATENATE(JV!$E$1,JV!A82,JV!B82,JV!C82)</f>
        <v>10070220001200120</v>
      </c>
      <c r="B81" s="14">
        <f>JV!E82-JV!F82</f>
        <v>0</v>
      </c>
      <c r="C81" t="str">
        <f>JV!D82</f>
        <v>TRB - Interest Income</v>
      </c>
    </row>
    <row r="82" spans="1:3" ht="18" customHeight="1" x14ac:dyDescent="0.25">
      <c r="A82" t="str">
        <f>CONCATENATE(JV!$E$1,JV!A83,JV!B83,JV!C83)</f>
        <v>10011220001200120</v>
      </c>
      <c r="B82" s="14">
        <f>-B81</f>
        <v>0</v>
      </c>
      <c r="C82" t="str">
        <f>JV!D83</f>
        <v>TRB - Interest Income</v>
      </c>
    </row>
    <row r="83" spans="1:3" ht="18" customHeight="1" x14ac:dyDescent="0.25">
      <c r="A83" t="str">
        <f>CONCATENATE(JV!$E$1,JV!A84,JV!B84,JV!C84)</f>
        <v>10070270401200120</v>
      </c>
      <c r="B83" s="14">
        <f>JV!E84-JV!F84</f>
        <v>0</v>
      </c>
      <c r="C83" t="str">
        <f>JV!D84</f>
        <v>TRB - Interest Income</v>
      </c>
    </row>
    <row r="84" spans="1:3" ht="18" customHeight="1" x14ac:dyDescent="0.25">
      <c r="A84" t="str">
        <f>CONCATENATE(JV!$E$1,JV!A85,JV!B85,JV!C85)</f>
        <v>10011270401200120</v>
      </c>
      <c r="B84" s="14">
        <f>-B83</f>
        <v>0</v>
      </c>
      <c r="C84" t="str">
        <f>JV!D85</f>
        <v>TRB - Interest Income</v>
      </c>
    </row>
    <row r="85" spans="1:3" ht="17.850000000000001" customHeight="1" x14ac:dyDescent="0.25">
      <c r="A85" t="str">
        <f>CONCATENATE(JV!$E$1,JV!A86,JV!B86,JV!C86)</f>
        <v>10070270501200120</v>
      </c>
      <c r="B85" s="14">
        <f>JV!E86-JV!F86</f>
        <v>0</v>
      </c>
      <c r="C85" t="str">
        <f>JV!D86</f>
        <v>TRB - Interest Income</v>
      </c>
    </row>
    <row r="86" spans="1:3" ht="18" customHeight="1" x14ac:dyDescent="0.25">
      <c r="A86" t="str">
        <f>CONCATENATE(JV!$E$1,JV!A87,JV!B87,JV!C87)</f>
        <v>10011270501200120</v>
      </c>
      <c r="B86" s="14">
        <f>-B85</f>
        <v>0</v>
      </c>
      <c r="C86" t="str">
        <f>JV!D87</f>
        <v>TRB - Interest Income</v>
      </c>
    </row>
    <row r="87" spans="1:3" ht="17.850000000000001" customHeight="1" x14ac:dyDescent="0.25">
      <c r="A87" t="str">
        <f>CONCATENATE(JV!$E$1,JV!A88,JV!B88,JV!C88)</f>
        <v>10070270601200120</v>
      </c>
      <c r="B87" s="14">
        <f>JV!E88-JV!F88</f>
        <v>0</v>
      </c>
      <c r="C87" t="str">
        <f>JV!D88</f>
        <v>TRB - Interest Income</v>
      </c>
    </row>
    <row r="88" spans="1:3" ht="18" customHeight="1" x14ac:dyDescent="0.25">
      <c r="A88" t="str">
        <f>CONCATENATE(JV!$E$1,JV!A89,JV!B89,JV!C89)</f>
        <v>10011270601200120</v>
      </c>
      <c r="B88" s="14">
        <f>-B87</f>
        <v>0</v>
      </c>
      <c r="C88" t="str">
        <f>JV!D89</f>
        <v>TRB - Interest Income</v>
      </c>
    </row>
    <row r="89" spans="1:3" ht="18" customHeight="1" x14ac:dyDescent="0.25">
      <c r="C89">
        <f>JV!D90</f>
        <v>0</v>
      </c>
    </row>
    <row r="90" spans="1:3" ht="18" customHeight="1" x14ac:dyDescent="0.25">
      <c r="A90" t="str">
        <f>CONCATENATE(JV!$E$1,JV!A91,JV!B91,JV!C91)</f>
        <v>10070210001200120</v>
      </c>
      <c r="C90" t="str">
        <f>JV!D91</f>
        <v>TRB - Cash Advance Fees</v>
      </c>
    </row>
    <row r="91" spans="1:3" ht="18" customHeight="1" x14ac:dyDescent="0.25">
      <c r="A91" t="str">
        <f>CONCATENATE(JV!$E$1,JV!A92,JV!B92,JV!C92)</f>
        <v>10070210101200120</v>
      </c>
      <c r="C91" t="str">
        <f>JV!D92</f>
        <v>TRB - Cash Advance Fees</v>
      </c>
    </row>
    <row r="92" spans="1:3" ht="17.850000000000001" customHeight="1" x14ac:dyDescent="0.25">
      <c r="A92" t="str">
        <f>CONCATENATE(JV!$E$1,JV!A93,JV!B93,JV!C93)</f>
        <v>10070220001200120</v>
      </c>
      <c r="C92" t="str">
        <f>JV!D93</f>
        <v>TRB - Cash Advance Fees</v>
      </c>
    </row>
    <row r="93" spans="1:3" ht="18" customHeight="1" x14ac:dyDescent="0.25">
      <c r="A93" t="str">
        <f>CONCATENATE(JV!$E$1,JV!A94,JV!B94,JV!C94)</f>
        <v>10070270401200120</v>
      </c>
      <c r="C93" t="str">
        <f>JV!D94</f>
        <v>TRB - Cash Advance Fees</v>
      </c>
    </row>
    <row r="94" spans="1:3" ht="18" customHeight="1" x14ac:dyDescent="0.25">
      <c r="A94" t="str">
        <f>CONCATENATE(JV!$E$1,JV!A95,JV!B95,JV!C95)</f>
        <v>10070270501200120</v>
      </c>
      <c r="C94" t="str">
        <f>JV!D95</f>
        <v>TRB - Cash Advance Fees</v>
      </c>
    </row>
    <row r="95" spans="1:3" ht="18" customHeight="1" x14ac:dyDescent="0.25">
      <c r="A95" t="str">
        <f>CONCATENATE(JV!$E$1,JV!A96,JV!B96,JV!C96)</f>
        <v>10070270601200120</v>
      </c>
      <c r="C95" t="str">
        <f>JV!D96</f>
        <v>TRB - Cash Advance Fees</v>
      </c>
    </row>
    <row r="96" spans="1:3" ht="18" customHeight="1" x14ac:dyDescent="0.25">
      <c r="A96" t="str">
        <f>CONCATENATE(JV!$E$1,JV!A97,JV!B97,JV!C97)</f>
        <v>10015320001200120</v>
      </c>
      <c r="C96" t="str">
        <f>JV!D97</f>
        <v>TRB - Cash Advance Fees</v>
      </c>
    </row>
    <row r="97" spans="1:3" ht="18" customHeight="1" x14ac:dyDescent="0.25">
      <c r="C97">
        <f>JV!D98</f>
        <v>0</v>
      </c>
    </row>
    <row r="98" spans="1:3" ht="18" customHeight="1" x14ac:dyDescent="0.25">
      <c r="A98" t="str">
        <f>CONCATENATE(JV!$E$1,JV!A108,JV!B108,JV!C108)</f>
        <v>10070210001200120</v>
      </c>
      <c r="B98" s="14">
        <f>JV!E108</f>
        <v>0</v>
      </c>
      <c r="C98" t="s">
        <v>21</v>
      </c>
    </row>
    <row r="99" spans="1:3" ht="18" customHeight="1" x14ac:dyDescent="0.25">
      <c r="A99" t="str">
        <f>CONCATENATE(JV!$E$1,JV!A109,JV!B109,JV!C109)</f>
        <v>10070210101200120</v>
      </c>
      <c r="B99" s="14">
        <f>JV!E109</f>
        <v>0</v>
      </c>
      <c r="C99" t="s">
        <v>21</v>
      </c>
    </row>
    <row r="100" spans="1:3" ht="18" customHeight="1" x14ac:dyDescent="0.25">
      <c r="A100" t="str">
        <f>CONCATENATE(JV!$E$1,JV!A110,JV!B110,JV!C110)</f>
        <v>10070220001200120</v>
      </c>
      <c r="B100" s="14">
        <f>JV!E110</f>
        <v>0</v>
      </c>
      <c r="C100" t="s">
        <v>21</v>
      </c>
    </row>
    <row r="101" spans="1:3" ht="22.5" customHeight="1" x14ac:dyDescent="0.25">
      <c r="A101" t="str">
        <f>CONCATENATE(JV!$E$1,JV!A111,JV!B111,JV!C111)</f>
        <v>10070270401200120</v>
      </c>
      <c r="B101" s="14">
        <f>JV!E111-JV!F111</f>
        <v>0</v>
      </c>
      <c r="C101" t="s">
        <v>21</v>
      </c>
    </row>
    <row r="102" spans="1:3" ht="18" customHeight="1" x14ac:dyDescent="0.25">
      <c r="A102" t="str">
        <f>CONCATENATE(JV!$E$1,JV!A112,JV!B112,JV!C112)</f>
        <v>10070270501200120</v>
      </c>
      <c r="B102" s="14">
        <f>JV!E112-JV!F112</f>
        <v>0</v>
      </c>
      <c r="C102" t="s">
        <v>21</v>
      </c>
    </row>
    <row r="103" spans="1:3" ht="18" customHeight="1" x14ac:dyDescent="0.25">
      <c r="A103" t="str">
        <f>CONCATENATE(JV!$E$1,JV!A113,JV!B113,JV!C113)</f>
        <v>10070270601200120</v>
      </c>
      <c r="B103" s="14">
        <f>JV!E113-JV!F113</f>
        <v>0</v>
      </c>
      <c r="C103" t="s">
        <v>21</v>
      </c>
    </row>
    <row r="104" spans="1:3" ht="18" customHeight="1" x14ac:dyDescent="0.25">
      <c r="A104" t="str">
        <f>CONCATENATE(JV!$E$1,JV!A114,JV!B114,JV!C114)</f>
        <v>10013210101200120</v>
      </c>
      <c r="B104" s="14">
        <f>-JV!F114+JV!E114</f>
        <v>0</v>
      </c>
      <c r="C104" t="s">
        <v>21</v>
      </c>
    </row>
    <row r="106" spans="1:3" ht="18" customHeight="1" x14ac:dyDescent="0.25">
      <c r="A106" t="str">
        <f>CONCATENATE(JV!$E$1,JV!A116,JV!B116,JV!C116)</f>
        <v>10070210001200120</v>
      </c>
      <c r="B106" s="14">
        <f>JV!E116</f>
        <v>0</v>
      </c>
      <c r="C106" t="str">
        <f>JV!D116</f>
        <v>TRB - Dynamic fees/Other Service Charges</v>
      </c>
    </row>
    <row r="107" spans="1:3" ht="17.850000000000001" customHeight="1" x14ac:dyDescent="0.25">
      <c r="A107" t="str">
        <f>CONCATENATE(JV!$E$1,JV!A117,JV!B117,JV!C117)</f>
        <v>10070210101200120</v>
      </c>
      <c r="B107" s="14">
        <f>JV!E117</f>
        <v>0</v>
      </c>
      <c r="C107" t="str">
        <f>JV!D117</f>
        <v>TRB - Dynamic fees/Other Service Charges</v>
      </c>
    </row>
    <row r="108" spans="1:3" ht="18" customHeight="1" x14ac:dyDescent="0.25">
      <c r="A108" t="str">
        <f>CONCATENATE(JV!$E$1,JV!A118,JV!B118,JV!C118)</f>
        <v>10070220001200120</v>
      </c>
      <c r="B108" s="14">
        <f>JV!E118-JV!F118</f>
        <v>0</v>
      </c>
      <c r="C108" t="str">
        <f>JV!D118</f>
        <v>TRB - Dynamic fees/Other Service Charges</v>
      </c>
    </row>
    <row r="109" spans="1:3" ht="17.850000000000001" customHeight="1" x14ac:dyDescent="0.25">
      <c r="A109" t="str">
        <f>CONCATENATE(JV!$E$1,JV!A119,JV!B119,JV!C119)</f>
        <v>10070270401200120</v>
      </c>
      <c r="B109" s="14">
        <f>JV!E119</f>
        <v>0</v>
      </c>
      <c r="C109" t="str">
        <f>JV!D119</f>
        <v>TRB - Dynamic fees/Other Service Charges</v>
      </c>
    </row>
    <row r="110" spans="1:3" ht="18" customHeight="1" x14ac:dyDescent="0.25">
      <c r="A110" t="str">
        <f>CONCATENATE(JV!$E$1,JV!A120,JV!B120,JV!C120)</f>
        <v>10070270501200120</v>
      </c>
      <c r="B110" s="14">
        <f>JV!E120</f>
        <v>0</v>
      </c>
      <c r="C110" t="str">
        <f>JV!D120</f>
        <v>TRB - Dynamic fees/Other Service Charges</v>
      </c>
    </row>
    <row r="111" spans="1:3" ht="18" customHeight="1" x14ac:dyDescent="0.25">
      <c r="A111" t="str">
        <f>CONCATENATE(JV!$E$1,JV!A121,JV!B121,JV!C121)</f>
        <v>10070270601200120</v>
      </c>
      <c r="B111" s="14">
        <f>JV!E121</f>
        <v>0</v>
      </c>
      <c r="C111" t="str">
        <f>JV!D121</f>
        <v>TRB - Dynamic fees/Other Service Charges</v>
      </c>
    </row>
    <row r="112" spans="1:3" ht="18" customHeight="1" x14ac:dyDescent="0.25">
      <c r="A112" t="str">
        <f>CONCATENATE(JV!$E$1,JV!A122,JV!B122,JV!C122)</f>
        <v>10015320001200120</v>
      </c>
      <c r="B112" s="14">
        <f>-JV!F122</f>
        <v>0</v>
      </c>
      <c r="C112" t="str">
        <f>JV!D122</f>
        <v>TRB - Dynamic fees/Other Service Charges</v>
      </c>
    </row>
    <row r="113" spans="1:4" ht="17.850000000000001" customHeight="1" x14ac:dyDescent="0.25">
      <c r="A113" t="str">
        <f>CONCATENATE(JV!$E$1,JV!A123,JV!B123,JV!C123)</f>
        <v>100</v>
      </c>
      <c r="B113" s="14">
        <f>-JV!F123</f>
        <v>0</v>
      </c>
      <c r="C113">
        <f>JV!D123</f>
        <v>0</v>
      </c>
      <c r="D113" s="16"/>
    </row>
    <row r="114" spans="1:4" ht="18" customHeight="1" x14ac:dyDescent="0.25">
      <c r="A114" t="str">
        <f>CONCATENATE(JV!$E$1,JV!A124,JV!B124,JV!C124)</f>
        <v>10080250000000000</v>
      </c>
      <c r="B114" s="14">
        <f>JV!E124-JV!F124</f>
        <v>0</v>
      </c>
      <c r="C114" t="str">
        <f>JV!D124</f>
        <v>TRB - Chargeoff</v>
      </c>
    </row>
    <row r="115" spans="1:4" ht="18" customHeight="1" x14ac:dyDescent="0.25">
      <c r="A115" t="str">
        <f>CONCATENATE(JV!$E$1,JV!A125,JV!B125,JV!C125)</f>
        <v>10070210001200120</v>
      </c>
      <c r="B115" s="14">
        <f>+JV!E125-JV!F125</f>
        <v>0</v>
      </c>
      <c r="C115" t="str">
        <f>JV!D125</f>
        <v>TRB - Chargeoff</v>
      </c>
    </row>
    <row r="116" spans="1:4" ht="18" customHeight="1" x14ac:dyDescent="0.25">
      <c r="A116" t="str">
        <f>CONCATENATE(JV!$E$1,JV!A126,JV!B126,JV!C126)</f>
        <v>10070210101200120</v>
      </c>
      <c r="B116" s="14">
        <f>+JV!E126-JV!F126</f>
        <v>0</v>
      </c>
      <c r="C116" t="str">
        <f>JV!D126</f>
        <v>TRB - Chargeoff</v>
      </c>
    </row>
    <row r="117" spans="1:4" ht="18" customHeight="1" x14ac:dyDescent="0.25">
      <c r="A117" t="str">
        <f>CONCATENATE(JV!$E$1,JV!A127,JV!B127,JV!C127)</f>
        <v>10070220001200120</v>
      </c>
      <c r="B117" s="14">
        <f>+JV!E127-JV!F127</f>
        <v>0</v>
      </c>
      <c r="C117" t="str">
        <f>JV!D127</f>
        <v>TRB - Chargeoff</v>
      </c>
    </row>
    <row r="118" spans="1:4" ht="17.850000000000001" customHeight="1" x14ac:dyDescent="0.25">
      <c r="A118" t="str">
        <f>CONCATENATE(JV!$E$1,JV!A128,JV!B128,JV!C128)</f>
        <v>10070270401200120</v>
      </c>
      <c r="B118" s="14">
        <f>+JV!E128-JV!F128</f>
        <v>0</v>
      </c>
      <c r="C118" t="str">
        <f>JV!D128</f>
        <v>TRB - Chargeoff</v>
      </c>
    </row>
    <row r="119" spans="1:4" ht="18" customHeight="1" x14ac:dyDescent="0.25">
      <c r="A119" t="str">
        <f>CONCATENATE(JV!$E$1,JV!A129,JV!B129,JV!C129)</f>
        <v>10070270501200120</v>
      </c>
      <c r="B119" s="14">
        <f>+JV!E129-JV!F129</f>
        <v>0</v>
      </c>
      <c r="C119" t="str">
        <f>JV!D129</f>
        <v>TRB - Chargeoff</v>
      </c>
    </row>
    <row r="120" spans="1:4" ht="17.850000000000001" customHeight="1" x14ac:dyDescent="0.25">
      <c r="A120" t="str">
        <f>CONCATENATE(JV!$E$1,JV!A130,JV!B130,JV!C130)</f>
        <v>10070270601200120</v>
      </c>
      <c r="B120" s="14">
        <f>+JV!E130-JV!F130</f>
        <v>0</v>
      </c>
      <c r="C120" t="str">
        <f>JV!D130</f>
        <v>TRB - Chargeoff</v>
      </c>
    </row>
    <row r="121" spans="1:4" ht="18" customHeight="1" x14ac:dyDescent="0.25">
      <c r="B121" s="14">
        <f>SUM(B1:B120)</f>
        <v>0</v>
      </c>
    </row>
    <row r="146" spans="1:1" ht="17.850000000000001" customHeight="1" x14ac:dyDescent="0.25">
      <c r="A146" t="e">
        <f>CONCATENATE([1]JV!A123,"",[1]JV!C123)</f>
        <v>#REF!</v>
      </c>
    </row>
    <row r="147" spans="1:1" ht="18" customHeight="1" x14ac:dyDescent="0.25">
      <c r="A147" t="e">
        <f>CONCATENATE([1]JV!A124,"",[1]JV!C124)</f>
        <v>#REF!</v>
      </c>
    </row>
    <row r="148" spans="1:1" ht="17.850000000000001" customHeight="1" x14ac:dyDescent="0.25">
      <c r="A148" t="e">
        <f>CONCATENATE([1]JV!A125,"",[1]JV!C125)</f>
        <v>#REF!</v>
      </c>
    </row>
    <row r="149" spans="1:1" ht="18" customHeight="1" x14ac:dyDescent="0.25">
      <c r="A149" t="e">
        <f>CONCATENATE([1]JV!A126,"",[1]JV!C126)</f>
        <v>#REF!</v>
      </c>
    </row>
    <row r="150" spans="1:1" ht="18" customHeight="1" x14ac:dyDescent="0.25">
      <c r="A150" t="e">
        <f>CONCATENATE([1]JV!A127,"",[1]JV!C127)</f>
        <v>#REF!</v>
      </c>
    </row>
    <row r="151" spans="1:1" ht="18" customHeight="1" x14ac:dyDescent="0.25">
      <c r="A151" t="e">
        <f>CONCATENATE([1]JV!A128,"",[1]JV!C128)</f>
        <v>#REF!</v>
      </c>
    </row>
    <row r="152" spans="1:1" ht="18" customHeight="1" x14ac:dyDescent="0.25">
      <c r="A152" t="e">
        <f>CONCATENATE([1]JV!A129,"",[1]JV!C129)</f>
        <v>#REF!</v>
      </c>
    </row>
    <row r="153" spans="1:1" ht="18" customHeight="1" x14ac:dyDescent="0.25">
      <c r="A153" t="e">
        <f>CONCATENATE([1]JV!A130,"",[1]JV!C130)</f>
        <v>#REF!</v>
      </c>
    </row>
    <row r="154" spans="1:1" ht="18" customHeight="1" x14ac:dyDescent="0.25">
      <c r="A154" t="e">
        <f>CONCATENATE([1]JV!A131,"",[1]JV!C131)</f>
        <v>#REF!</v>
      </c>
    </row>
    <row r="155" spans="1:1" ht="18" customHeight="1" x14ac:dyDescent="0.25">
      <c r="A155" t="e">
        <f>CONCATENATE([1]JV!A132,"",[1]JV!C132)</f>
        <v>#REF!</v>
      </c>
    </row>
    <row r="156" spans="1:1" ht="18" customHeight="1" x14ac:dyDescent="0.25">
      <c r="A156" t="e">
        <f>CONCATENATE([1]JV!A133,"",[1]JV!C133)</f>
        <v>#REF!</v>
      </c>
    </row>
    <row r="157" spans="1:1" ht="22.5" customHeight="1" x14ac:dyDescent="0.25">
      <c r="A157" t="e">
        <f>CONCATENATE([1]JV!A134,"",[1]JV!C134)</f>
        <v>#REF!</v>
      </c>
    </row>
    <row r="158" spans="1:1" ht="18" customHeight="1" x14ac:dyDescent="0.25">
      <c r="A158" t="e">
        <f>CONCATENATE([1]JV!A135,"",[1]JV!C135)</f>
        <v>#REF!</v>
      </c>
    </row>
    <row r="159" spans="1:1" ht="18" customHeight="1" x14ac:dyDescent="0.25">
      <c r="A159" t="e">
        <f>CONCATENATE([1]JV!A136,"",[1]JV!C136)</f>
        <v>#REF!</v>
      </c>
    </row>
    <row r="160" spans="1:1" ht="18" customHeight="1" x14ac:dyDescent="0.25">
      <c r="A160" t="e">
        <f>CONCATENATE([1]JV!A137,"",[1]JV!C137)</f>
        <v>#REF!</v>
      </c>
    </row>
    <row r="161" spans="1:1" ht="18" customHeight="1" x14ac:dyDescent="0.25">
      <c r="A161" t="e">
        <f>CONCATENATE([1]JV!A138,"",[1]JV!C138)</f>
        <v>#REF!</v>
      </c>
    </row>
    <row r="162" spans="1:1" ht="18" customHeight="1" x14ac:dyDescent="0.25">
      <c r="A162" t="e">
        <f>CONCATENATE([1]JV!A139,"",[1]JV!C139)</f>
        <v>#REF!</v>
      </c>
    </row>
    <row r="163" spans="1:1" ht="17.850000000000001" customHeight="1" x14ac:dyDescent="0.25">
      <c r="A163" t="e">
        <f>CONCATENATE([1]JV!A140,"",[1]JV!C140)</f>
        <v>#REF!</v>
      </c>
    </row>
    <row r="164" spans="1:1" ht="18" customHeight="1" x14ac:dyDescent="0.25">
      <c r="A164" t="e">
        <f>CONCATENATE([1]JV!A141,"",[1]JV!C141)</f>
        <v>#REF!</v>
      </c>
    </row>
    <row r="165" spans="1:1" ht="18" customHeight="1" x14ac:dyDescent="0.25">
      <c r="A165" t="e">
        <f>CONCATENATE([1]JV!A142,"",[1]JV!C142)</f>
        <v>#REF!</v>
      </c>
    </row>
    <row r="166" spans="1:1" ht="18" customHeight="1" x14ac:dyDescent="0.25">
      <c r="A166" t="e">
        <f>CONCATENATE([1]JV!A143,"",[1]JV!C143)</f>
        <v>#REF!</v>
      </c>
    </row>
    <row r="167" spans="1:1" ht="17.850000000000001" customHeight="1" x14ac:dyDescent="0.25">
      <c r="A167" t="e">
        <f>CONCATENATE([1]JV!A144,"",[1]JV!C144)</f>
        <v>#REF!</v>
      </c>
    </row>
    <row r="168" spans="1:1" ht="18" customHeight="1" x14ac:dyDescent="0.25">
      <c r="A168" t="e">
        <f>CONCATENATE([1]JV!A145,"",[1]JV!C145)</f>
        <v>#REF!</v>
      </c>
    </row>
    <row r="169" spans="1:1" ht="17.850000000000001" customHeight="1" x14ac:dyDescent="0.25">
      <c r="A169" t="e">
        <f>CONCATENATE([1]JV!A146,"",[1]JV!C146)</f>
        <v>#REF!</v>
      </c>
    </row>
    <row r="170" spans="1:1" ht="18" customHeight="1" x14ac:dyDescent="0.25">
      <c r="A170" t="e">
        <f>CONCATENATE([1]JV!A147,"",[1]JV!C147)</f>
        <v>#REF!</v>
      </c>
    </row>
    <row r="171" spans="1:1" ht="18" customHeight="1" x14ac:dyDescent="0.25">
      <c r="A171" t="e">
        <f>CONCATENATE([1]JV!A148,"",[1]JV!C148)</f>
        <v>#REF!</v>
      </c>
    </row>
    <row r="172" spans="1:1" ht="18" customHeight="1" x14ac:dyDescent="0.25">
      <c r="A172" t="e">
        <f>CONCATENATE([1]JV!A149,"",[1]JV!C149)</f>
        <v>#REF!</v>
      </c>
    </row>
    <row r="173" spans="1:1" ht="18" customHeight="1" x14ac:dyDescent="0.25">
      <c r="A173" t="e">
        <f>CONCATENATE([1]JV!A150,"",[1]JV!C150)</f>
        <v>#REF!</v>
      </c>
    </row>
    <row r="174" spans="1:1" ht="17.850000000000001" customHeight="1" x14ac:dyDescent="0.25">
      <c r="A174" t="e">
        <f>CONCATENATE([1]JV!A151,"",[1]JV!C151)</f>
        <v>#REF!</v>
      </c>
    </row>
    <row r="175" spans="1:1" ht="18" customHeight="1" x14ac:dyDescent="0.25">
      <c r="A175" t="e">
        <f>CONCATENATE([1]JV!A152,"",[1]JV!C152)</f>
        <v>#REF!</v>
      </c>
    </row>
    <row r="176" spans="1:1" ht="17.850000000000001" customHeight="1" x14ac:dyDescent="0.25">
      <c r="A176" t="e">
        <f>CONCATENATE([1]JV!A153,"",[1]JV!C153)</f>
        <v>#REF!</v>
      </c>
    </row>
    <row r="177" spans="1:1" ht="18" customHeight="1" x14ac:dyDescent="0.25">
      <c r="A177" t="e">
        <f>CONCATENATE([1]JV!A154,"",[1]JV!C154)</f>
        <v>#REF!</v>
      </c>
    </row>
    <row r="178" spans="1:1" ht="18" customHeight="1" x14ac:dyDescent="0.25">
      <c r="A178" t="e">
        <f>CONCATENATE([1]JV!A155,"",[1]JV!C155)</f>
        <v>#REF!</v>
      </c>
    </row>
    <row r="179" spans="1:1" ht="18" customHeight="1" x14ac:dyDescent="0.25">
      <c r="A179" t="e">
        <f>CONCATENATE([1]JV!A156,"",[1]JV!C156)</f>
        <v>#REF!</v>
      </c>
    </row>
    <row r="180" spans="1:1" ht="18" customHeight="1" x14ac:dyDescent="0.25">
      <c r="A180" t="e">
        <f>CONCATENATE([1]JV!A157,"",[1]JV!C157)</f>
        <v>#REF!</v>
      </c>
    </row>
    <row r="181" spans="1:1" ht="18" customHeight="1" x14ac:dyDescent="0.25">
      <c r="A181" t="e">
        <f>CONCATENATE([1]JV!A158,"",[1]JV!C158)</f>
        <v>#REF!</v>
      </c>
    </row>
    <row r="182" spans="1:1" ht="18" customHeight="1" x14ac:dyDescent="0.25">
      <c r="A182" t="e">
        <f>CONCATENATE([1]JV!A159,"",[1]JV!C159)</f>
        <v>#REF!</v>
      </c>
    </row>
    <row r="183" spans="1:1" ht="18" customHeight="1" x14ac:dyDescent="0.25">
      <c r="A183" t="e">
        <f>CONCATENATE([1]JV!A160,"",[1]JV!C160)</f>
        <v>#REF!</v>
      </c>
    </row>
    <row r="184" spans="1:1" ht="18" customHeight="1" x14ac:dyDescent="0.25">
      <c r="A184" t="e">
        <f>CONCATENATE([1]JV!A161,"",[1]JV!C161)</f>
        <v>#REF!</v>
      </c>
    </row>
    <row r="185" spans="1:1" ht="22.5" customHeight="1" x14ac:dyDescent="0.25">
      <c r="A185" t="e">
        <f>CONCATENATE([1]JV!A162,"",[1]JV!C162)</f>
        <v>#REF!</v>
      </c>
    </row>
    <row r="186" spans="1:1" ht="18" customHeight="1" x14ac:dyDescent="0.25">
      <c r="A186" t="e">
        <f>CONCATENATE([1]JV!A163,"",[1]JV!C163)</f>
        <v>#REF!</v>
      </c>
    </row>
    <row r="187" spans="1:1" ht="18" customHeight="1" x14ac:dyDescent="0.25">
      <c r="A187" t="e">
        <f>CONCATENATE([1]JV!A164,"",[1]JV!C164)</f>
        <v>#REF!</v>
      </c>
    </row>
    <row r="188" spans="1:1" ht="18" customHeight="1" x14ac:dyDescent="0.25">
      <c r="A188" t="e">
        <f>CONCATENATE([1]JV!A165,"",[1]JV!C165)</f>
        <v>#REF!</v>
      </c>
    </row>
    <row r="189" spans="1:1" ht="18" customHeight="1" x14ac:dyDescent="0.25">
      <c r="A189" t="e">
        <f>CONCATENATE([1]JV!A166,"",[1]JV!C166)</f>
        <v>#REF!</v>
      </c>
    </row>
    <row r="190" spans="1:1" ht="18" customHeight="1" x14ac:dyDescent="0.25">
      <c r="A190" t="e">
        <f>CONCATENATE([1]JV!A167,"",[1]JV!C167)</f>
        <v>#REF!</v>
      </c>
    </row>
    <row r="191" spans="1:1" ht="17.850000000000001" customHeight="1" x14ac:dyDescent="0.25">
      <c r="A191" t="e">
        <f>CONCATENATE([1]JV!A168,"",[1]JV!C168)</f>
        <v>#REF!</v>
      </c>
    </row>
    <row r="192" spans="1:1" ht="18" customHeight="1" x14ac:dyDescent="0.25">
      <c r="A192" t="e">
        <f>CONCATENATE([1]JV!A169,"",[1]JV!C169)</f>
        <v>#REF!</v>
      </c>
    </row>
    <row r="193" spans="1:1" ht="18" customHeight="1" x14ac:dyDescent="0.25">
      <c r="A193" t="e">
        <f>CONCATENATE([1]JV!A170,"",[1]JV!C170)</f>
        <v>#REF!</v>
      </c>
    </row>
    <row r="194" spans="1:1" ht="18" customHeight="1" x14ac:dyDescent="0.25">
      <c r="A194" t="e">
        <f>CONCATENATE([1]JV!A171,"",[1]JV!C171)</f>
        <v>#REF!</v>
      </c>
    </row>
    <row r="195" spans="1:1" ht="17.850000000000001" customHeight="1" x14ac:dyDescent="0.25">
      <c r="A195" t="e">
        <f>CONCATENATE([1]JV!A172,"",[1]JV!C172)</f>
        <v>#REF!</v>
      </c>
    </row>
    <row r="196" spans="1:1" ht="18" customHeight="1" x14ac:dyDescent="0.25">
      <c r="A196" t="e">
        <f>CONCATENATE([1]JV!A173,"",[1]JV!C173)</f>
        <v>#REF!</v>
      </c>
    </row>
    <row r="197" spans="1:1" ht="17.850000000000001" customHeight="1" x14ac:dyDescent="0.25">
      <c r="A197" t="e">
        <f>CONCATENATE([1]JV!A174,"",[1]JV!C174)</f>
        <v>#REF!</v>
      </c>
    </row>
    <row r="198" spans="1:1" ht="18" customHeight="1" x14ac:dyDescent="0.25">
      <c r="A198" t="e">
        <f>CONCATENATE([1]JV!A175,"",[1]JV!C175)</f>
        <v>#REF!</v>
      </c>
    </row>
    <row r="199" spans="1:1" ht="18" customHeight="1" x14ac:dyDescent="0.25">
      <c r="A199" t="e">
        <f>CONCATENATE([1]JV!A176,"",[1]JV!C176)</f>
        <v>#REF!</v>
      </c>
    </row>
    <row r="200" spans="1:1" ht="18" customHeight="1" x14ac:dyDescent="0.25">
      <c r="A200" t="e">
        <f>CONCATENATE([1]JV!A177,"",[1]JV!C177)</f>
        <v>#REF!</v>
      </c>
    </row>
    <row r="201" spans="1:1" ht="18" customHeight="1" x14ac:dyDescent="0.25">
      <c r="A201" t="e">
        <f>CONCATENATE([1]JV!A178,"",[1]JV!C178)</f>
        <v>#REF!</v>
      </c>
    </row>
    <row r="202" spans="1:1" ht="17.850000000000001" customHeight="1" x14ac:dyDescent="0.25">
      <c r="A202" t="e">
        <f>CONCATENATE([1]JV!A179,"",[1]JV!C179)</f>
        <v>#REF!</v>
      </c>
    </row>
    <row r="203" spans="1:1" ht="18" customHeight="1" x14ac:dyDescent="0.25">
      <c r="A203" t="e">
        <f>CONCATENATE([1]JV!A180,"",[1]JV!C180)</f>
        <v>#REF!</v>
      </c>
    </row>
    <row r="204" spans="1:1" ht="18" customHeight="1" x14ac:dyDescent="0.25">
      <c r="A204" t="e">
        <f>CONCATENATE([1]JV!A181,"",[1]JV!C181)</f>
        <v>#REF!</v>
      </c>
    </row>
    <row r="205" spans="1:1" ht="18" customHeight="1" x14ac:dyDescent="0.25">
      <c r="A205" t="e">
        <f>CONCATENATE([1]JV!A182,"",[1]JV!C182)</f>
        <v>#REF!</v>
      </c>
    </row>
    <row r="206" spans="1:1" ht="18" customHeight="1" x14ac:dyDescent="0.25">
      <c r="A206" t="e">
        <f>CONCATENATE([1]JV!A183,"",[1]JV!C183)</f>
        <v>#REF!</v>
      </c>
    </row>
    <row r="207" spans="1:1" ht="18" customHeight="1" x14ac:dyDescent="0.25">
      <c r="A207" t="e">
        <f>CONCATENATE([1]JV!A184,"",[1]JV!C184)</f>
        <v>#REF!</v>
      </c>
    </row>
    <row r="208" spans="1:1" ht="18" customHeight="1" x14ac:dyDescent="0.25">
      <c r="A208" t="e">
        <f>CONCATENATE([1]JV!A185,"",[1]JV!C185)</f>
        <v>#REF!</v>
      </c>
    </row>
    <row r="209" spans="1:1" ht="18" customHeight="1" x14ac:dyDescent="0.25">
      <c r="A209" t="e">
        <f>CONCATENATE([1]JV!A186,"",[1]JV!C186)</f>
        <v>#REF!</v>
      </c>
    </row>
    <row r="210" spans="1:1" ht="18" customHeight="1" x14ac:dyDescent="0.25">
      <c r="A210" t="e">
        <f>CONCATENATE([1]JV!A187,"",[1]JV!C187)</f>
        <v>#REF!</v>
      </c>
    </row>
    <row r="211" spans="1:1" ht="18" customHeight="1" x14ac:dyDescent="0.25">
      <c r="A211" t="e">
        <f>CONCATENATE([1]JV!A188,"",[1]JV!C188)</f>
        <v>#REF!</v>
      </c>
    </row>
    <row r="212" spans="1:1" ht="18" customHeight="1" x14ac:dyDescent="0.25">
      <c r="A212" t="e">
        <f>CONCATENATE([1]JV!A189,"",[1]JV!C189)</f>
        <v>#REF!</v>
      </c>
    </row>
    <row r="213" spans="1:1" ht="22.5" customHeight="1" x14ac:dyDescent="0.25">
      <c r="A213" t="e">
        <f>CONCATENATE([1]JV!A190,"",[1]JV!C190)</f>
        <v>#REF!</v>
      </c>
    </row>
    <row r="214" spans="1:1" ht="18" customHeight="1" x14ac:dyDescent="0.25">
      <c r="A214" t="e">
        <f>CONCATENATE([1]JV!A191,"",[1]JV!C191)</f>
        <v>#REF!</v>
      </c>
    </row>
    <row r="215" spans="1:1" ht="18" customHeight="1" x14ac:dyDescent="0.25">
      <c r="A215" t="e">
        <f>CONCATENATE([1]JV!A192,"",[1]JV!C192)</f>
        <v>#REF!</v>
      </c>
    </row>
    <row r="216" spans="1:1" ht="18" customHeight="1" x14ac:dyDescent="0.25">
      <c r="A216" t="e">
        <f>CONCATENATE([1]JV!A193,"",[1]JV!C193)</f>
        <v>#REF!</v>
      </c>
    </row>
    <row r="217" spans="1:1" ht="17.850000000000001" customHeight="1" x14ac:dyDescent="0.25">
      <c r="A217" t="e">
        <f>CONCATENATE([1]JV!A194,"",[1]JV!C194)</f>
        <v>#REF!</v>
      </c>
    </row>
    <row r="218" spans="1:1" ht="18" customHeight="1" x14ac:dyDescent="0.25">
      <c r="A218" t="e">
        <f>CONCATENATE([1]JV!A195,"",[1]JV!C195)</f>
        <v>#REF!</v>
      </c>
    </row>
    <row r="219" spans="1:1" ht="17.850000000000001" customHeight="1" x14ac:dyDescent="0.25">
      <c r="A219" t="e">
        <f>CONCATENATE([1]JV!A196,"",[1]JV!C196)</f>
        <v>#REF!</v>
      </c>
    </row>
    <row r="220" spans="1:1" ht="18" customHeight="1" x14ac:dyDescent="0.25">
      <c r="A220" t="e">
        <f>CONCATENATE([1]JV!A197,"",[1]JV!C197)</f>
        <v>#REF!</v>
      </c>
    </row>
    <row r="221" spans="1:1" ht="18" customHeight="1" x14ac:dyDescent="0.25">
      <c r="A221" t="e">
        <f>CONCATENATE([1]JV!A198,"",[1]JV!C198)</f>
        <v>#REF!</v>
      </c>
    </row>
    <row r="222" spans="1:1" ht="18" customHeight="1" x14ac:dyDescent="0.25">
      <c r="A222" t="e">
        <f>CONCATENATE([1]JV!A199,"",[1]JV!C199)</f>
        <v>#REF!</v>
      </c>
    </row>
    <row r="223" spans="1:1" ht="17.850000000000001" customHeight="1" x14ac:dyDescent="0.25">
      <c r="A223" t="e">
        <f>CONCATENATE([1]JV!A200,"",[1]JV!C200)</f>
        <v>#REF!</v>
      </c>
    </row>
    <row r="224" spans="1:1" ht="18" customHeight="1" x14ac:dyDescent="0.25">
      <c r="A224" t="e">
        <f>CONCATENATE([1]JV!A201,"",[1]JV!C201)</f>
        <v>#REF!</v>
      </c>
    </row>
    <row r="225" spans="1:1" ht="18" customHeight="1" x14ac:dyDescent="0.25">
      <c r="A225" t="e">
        <f>CONCATENATE([1]JV!A202,"",[1]JV!C202)</f>
        <v>#REF!</v>
      </c>
    </row>
    <row r="226" spans="1:1" ht="18" customHeight="1" x14ac:dyDescent="0.25">
      <c r="A226" t="e">
        <f>CONCATENATE([1]JV!A203,"",[1]JV!C203)</f>
        <v>#REF!</v>
      </c>
    </row>
    <row r="227" spans="1:1" ht="17.850000000000001" customHeight="1" x14ac:dyDescent="0.25">
      <c r="A227" t="e">
        <f>CONCATENATE([1]JV!A204,"",[1]JV!C204)</f>
        <v>#REF!</v>
      </c>
    </row>
    <row r="228" spans="1:1" ht="18" customHeight="1" x14ac:dyDescent="0.25">
      <c r="A228" t="e">
        <f>CONCATENATE([1]JV!A205,"",[1]JV!C205)</f>
        <v>#REF!</v>
      </c>
    </row>
    <row r="229" spans="1:1" ht="18" customHeight="1" x14ac:dyDescent="0.25">
      <c r="A229" t="e">
        <f>CONCATENATE([1]JV!A206,"",[1]JV!C206)</f>
        <v>#REF!</v>
      </c>
    </row>
    <row r="230" spans="1:1" ht="17.850000000000001" customHeight="1" x14ac:dyDescent="0.25">
      <c r="A230" t="e">
        <f>CONCATENATE([1]JV!A207,"",[1]JV!C207)</f>
        <v>#REF!</v>
      </c>
    </row>
    <row r="231" spans="1:1" ht="18" customHeight="1" x14ac:dyDescent="0.25">
      <c r="A231" t="e">
        <f>CONCATENATE([1]JV!A208,"",[1]JV!C208)</f>
        <v>#REF!</v>
      </c>
    </row>
    <row r="232" spans="1:1" ht="18" customHeight="1" x14ac:dyDescent="0.25">
      <c r="A232" t="e">
        <f>CONCATENATE([1]JV!A209,"",[1]JV!C209)</f>
        <v>#REF!</v>
      </c>
    </row>
    <row r="233" spans="1:1" ht="18" customHeight="1" x14ac:dyDescent="0.25">
      <c r="A233" t="e">
        <f>CONCATENATE([1]JV!A210,"",[1]JV!C210)</f>
        <v>#REF!</v>
      </c>
    </row>
    <row r="234" spans="1:1" ht="18" customHeight="1" x14ac:dyDescent="0.25">
      <c r="A234" t="e">
        <f>CONCATENATE([1]JV!A211,"",[1]JV!C211)</f>
        <v>#REF!</v>
      </c>
    </row>
    <row r="235" spans="1:1" ht="18" customHeight="1" x14ac:dyDescent="0.25">
      <c r="A235" t="e">
        <f>CONCATENATE([1]JV!A212,"",[1]JV!C212)</f>
        <v>#REF!</v>
      </c>
    </row>
    <row r="236" spans="1:1" ht="18" customHeight="1" x14ac:dyDescent="0.25">
      <c r="A236" t="e">
        <f>CONCATENATE([1]JV!A213,"",[1]JV!C213)</f>
        <v>#REF!</v>
      </c>
    </row>
    <row r="237" spans="1:1" ht="18" customHeight="1" x14ac:dyDescent="0.25">
      <c r="A237" t="e">
        <f>CONCATENATE([1]JV!A214,"",[1]JV!C214)</f>
        <v>#REF!</v>
      </c>
    </row>
    <row r="238" spans="1:1" ht="18" customHeight="1" x14ac:dyDescent="0.25">
      <c r="A238" t="e">
        <f>CONCATENATE([1]JV!A215,"",[1]JV!C215)</f>
        <v>#REF!</v>
      </c>
    </row>
    <row r="239" spans="1:1" ht="18" customHeight="1" x14ac:dyDescent="0.25">
      <c r="A239" t="e">
        <f>CONCATENATE([1]JV!A216,"",[1]JV!C216)</f>
        <v>#REF!</v>
      </c>
    </row>
    <row r="240" spans="1:1" ht="18" customHeight="1" x14ac:dyDescent="0.25">
      <c r="A240" t="e">
        <f>CONCATENATE([1]JV!A217,"",[1]JV!C217)</f>
        <v>#REF!</v>
      </c>
    </row>
    <row r="241" spans="1:1" ht="22.5" customHeight="1" x14ac:dyDescent="0.25">
      <c r="A241" t="e">
        <f>CONCATENATE([1]JV!A218,"",[1]JV!C218)</f>
        <v>#REF!</v>
      </c>
    </row>
    <row r="242" spans="1:1" ht="18" customHeight="1" x14ac:dyDescent="0.25">
      <c r="A242" t="e">
        <f>CONCATENATE([1]JV!A219,"",[1]JV!C219)</f>
        <v>#REF!</v>
      </c>
    </row>
    <row r="243" spans="1:1" ht="18" customHeight="1" x14ac:dyDescent="0.25">
      <c r="A243" t="e">
        <f>CONCATENATE([1]JV!A220,"",[1]JV!C220)</f>
        <v>#REF!</v>
      </c>
    </row>
    <row r="244" spans="1:1" ht="18" customHeight="1" x14ac:dyDescent="0.25">
      <c r="A244" t="e">
        <f>CONCATENATE([1]JV!A221,"",[1]JV!C221)</f>
        <v>#REF!</v>
      </c>
    </row>
    <row r="245" spans="1:1" ht="17.850000000000001" customHeight="1" x14ac:dyDescent="0.25">
      <c r="A245" t="e">
        <f>CONCATENATE([1]JV!A222,"",[1]JV!C222)</f>
        <v>#REF!</v>
      </c>
    </row>
    <row r="246" spans="1:1" ht="18" customHeight="1" x14ac:dyDescent="0.25">
      <c r="A246" t="e">
        <f>CONCATENATE([1]JV!A223,"",[1]JV!C223)</f>
        <v>#REF!</v>
      </c>
    </row>
    <row r="247" spans="1:1" ht="17.850000000000001" customHeight="1" x14ac:dyDescent="0.25">
      <c r="A247" t="e">
        <f>CONCATENATE([1]JV!A224,"",[1]JV!C224)</f>
        <v>#REF!</v>
      </c>
    </row>
    <row r="248" spans="1:1" ht="18" customHeight="1" x14ac:dyDescent="0.25">
      <c r="A248" t="e">
        <f>CONCATENATE([1]JV!A225,"",[1]JV!C225)</f>
        <v>#REF!</v>
      </c>
    </row>
    <row r="249" spans="1:1" ht="18" customHeight="1" x14ac:dyDescent="0.25">
      <c r="A249" t="e">
        <f>CONCATENATE([1]JV!A226,"",[1]JV!C226)</f>
        <v>#REF!</v>
      </c>
    </row>
    <row r="250" spans="1:1" ht="18" customHeight="1" x14ac:dyDescent="0.25">
      <c r="A250" t="e">
        <f>CONCATENATE([1]JV!A227,"",[1]JV!C227)</f>
        <v>#REF!</v>
      </c>
    </row>
    <row r="251" spans="1:1" ht="17.850000000000001" customHeight="1" x14ac:dyDescent="0.25">
      <c r="A251" t="e">
        <f>CONCATENATE([1]JV!A228,"",[1]JV!C228)</f>
        <v>#REF!</v>
      </c>
    </row>
    <row r="252" spans="1:1" ht="18" customHeight="1" x14ac:dyDescent="0.25">
      <c r="A252" t="e">
        <f>CONCATENATE([1]JV!A229,"",[1]JV!C229)</f>
        <v>#REF!</v>
      </c>
    </row>
    <row r="253" spans="1:1" ht="18" customHeight="1" x14ac:dyDescent="0.25">
      <c r="A253" t="e">
        <f>CONCATENATE([1]JV!A230,"",[1]JV!C230)</f>
        <v>#REF!</v>
      </c>
    </row>
    <row r="254" spans="1:1" ht="18" customHeight="1" x14ac:dyDescent="0.25">
      <c r="A254" t="e">
        <f>CONCATENATE([1]JV!A231,"",[1]JV!C231)</f>
        <v>#REF!</v>
      </c>
    </row>
    <row r="255" spans="1:1" ht="17.850000000000001" customHeight="1" x14ac:dyDescent="0.25">
      <c r="A255" t="e">
        <f>CONCATENATE([1]JV!A232,"",[1]JV!C232)</f>
        <v>#REF!</v>
      </c>
    </row>
    <row r="256" spans="1:1" ht="18" customHeight="1" x14ac:dyDescent="0.25">
      <c r="A256" t="e">
        <f>CONCATENATE([1]JV!A233,"",[1]JV!C233)</f>
        <v>#REF!</v>
      </c>
    </row>
    <row r="257" spans="1:1" ht="18" customHeight="1" x14ac:dyDescent="0.25">
      <c r="A257" t="e">
        <f>CONCATENATE([1]JV!A234,"",[1]JV!C234)</f>
        <v>#REF!</v>
      </c>
    </row>
    <row r="258" spans="1:1" ht="17.850000000000001" customHeight="1" x14ac:dyDescent="0.25">
      <c r="A258" t="e">
        <f>CONCATENATE([1]JV!A235,"",[1]JV!C235)</f>
        <v>#REF!</v>
      </c>
    </row>
    <row r="259" spans="1:1" ht="18" customHeight="1" x14ac:dyDescent="0.25">
      <c r="A259" t="e">
        <f>CONCATENATE([1]JV!A236,"",[1]JV!C236)</f>
        <v>#REF!</v>
      </c>
    </row>
    <row r="260" spans="1:1" ht="18" customHeight="1" x14ac:dyDescent="0.25">
      <c r="A260" t="e">
        <f>CONCATENATE([1]JV!A237,"",[1]JV!C237)</f>
        <v>#REF!</v>
      </c>
    </row>
    <row r="261" spans="1:1" ht="18" customHeight="1" x14ac:dyDescent="0.25">
      <c r="A261" t="e">
        <f>CONCATENATE([1]JV!A238,"",[1]JV!C238)</f>
        <v>#REF!</v>
      </c>
    </row>
    <row r="262" spans="1:1" ht="18" customHeight="1" x14ac:dyDescent="0.25">
      <c r="A262" t="e">
        <f>CONCATENATE([1]JV!A239,"",[1]JV!C239)</f>
        <v>#REF!</v>
      </c>
    </row>
    <row r="263" spans="1:1" ht="18" customHeight="1" x14ac:dyDescent="0.25">
      <c r="A263" t="e">
        <f>CONCATENATE([1]JV!A240,"",[1]JV!C240)</f>
        <v>#REF!</v>
      </c>
    </row>
    <row r="264" spans="1:1" ht="18" customHeight="1" x14ac:dyDescent="0.25">
      <c r="A264" t="e">
        <f>CONCATENATE([1]JV!A241,"",[1]JV!C241)</f>
        <v>#REF!</v>
      </c>
    </row>
    <row r="265" spans="1:1" ht="18" customHeight="1" x14ac:dyDescent="0.25">
      <c r="A265" t="e">
        <f>CONCATENATE([1]JV!A242,"",[1]JV!C242)</f>
        <v>#REF!</v>
      </c>
    </row>
    <row r="266" spans="1:1" ht="18" customHeight="1" x14ac:dyDescent="0.25">
      <c r="A266" t="e">
        <f>CONCATENATE([1]JV!A243,"",[1]JV!C243)</f>
        <v>#REF!</v>
      </c>
    </row>
    <row r="267" spans="1:1" ht="18" customHeight="1" x14ac:dyDescent="0.25">
      <c r="A267" t="e">
        <f>CONCATENATE([1]JV!A244,"",[1]JV!C244)</f>
        <v>#REF!</v>
      </c>
    </row>
    <row r="268" spans="1:1" ht="18" customHeight="1" x14ac:dyDescent="0.25">
      <c r="A268" t="e">
        <f>CONCATENATE([1]JV!A245,"",[1]JV!C245)</f>
        <v>#REF!</v>
      </c>
    </row>
    <row r="269" spans="1:1" ht="22.5" customHeight="1" x14ac:dyDescent="0.25">
      <c r="A269" t="e">
        <f>CONCATENATE([1]JV!A246,"",[1]JV!C246)</f>
        <v>#REF!</v>
      </c>
    </row>
    <row r="270" spans="1:1" ht="18" customHeight="1" x14ac:dyDescent="0.25">
      <c r="A270" t="e">
        <f>CONCATENATE([1]JV!A247,"",[1]JV!C247)</f>
        <v>#REF!</v>
      </c>
    </row>
    <row r="271" spans="1:1" ht="18" customHeight="1" x14ac:dyDescent="0.25">
      <c r="A271" t="e">
        <f>CONCATENATE([1]JV!A248,"",[1]JV!C248)</f>
        <v>#REF!</v>
      </c>
    </row>
    <row r="272" spans="1:1" ht="18" customHeight="1" x14ac:dyDescent="0.25">
      <c r="A272" t="e">
        <f>CONCATENATE([1]JV!A249,"",[1]JV!C249)</f>
        <v>#REF!</v>
      </c>
    </row>
    <row r="273" spans="1:1" ht="17.850000000000001" customHeight="1" x14ac:dyDescent="0.25">
      <c r="A273" t="e">
        <f>CONCATENATE([1]JV!A250,"",[1]JV!C250)</f>
        <v>#REF!</v>
      </c>
    </row>
    <row r="274" spans="1:1" ht="18" customHeight="1" x14ac:dyDescent="0.25">
      <c r="A274" t="e">
        <f>CONCATENATE([1]JV!A251,"",[1]JV!C251)</f>
        <v>#REF!</v>
      </c>
    </row>
    <row r="275" spans="1:1" ht="18" customHeight="1" x14ac:dyDescent="0.25">
      <c r="A275" t="e">
        <f>CONCATENATE([1]JV!A252,"",[1]JV!C252)</f>
        <v>#REF!</v>
      </c>
    </row>
    <row r="276" spans="1:1" ht="18" customHeight="1" x14ac:dyDescent="0.25">
      <c r="A276" t="e">
        <f>CONCATENATE([1]JV!A253,"",[1]JV!C253)</f>
        <v>#REF!</v>
      </c>
    </row>
    <row r="277" spans="1:1" ht="17.850000000000001" customHeight="1" x14ac:dyDescent="0.25">
      <c r="A277" t="e">
        <f>CONCATENATE([1]JV!A254,"",[1]JV!C254)</f>
        <v>#REF!</v>
      </c>
    </row>
    <row r="278" spans="1:1" ht="18" customHeight="1" x14ac:dyDescent="0.25">
      <c r="A278" t="e">
        <f>CONCATENATE([1]JV!A255,"",[1]JV!C255)</f>
        <v>#REF!</v>
      </c>
    </row>
    <row r="279" spans="1:1" ht="17.850000000000001" customHeight="1" x14ac:dyDescent="0.25">
      <c r="A279" t="e">
        <f>CONCATENATE([1]JV!A256,"",[1]JV!C256)</f>
        <v>#REF!</v>
      </c>
    </row>
    <row r="280" spans="1:1" ht="18" customHeight="1" x14ac:dyDescent="0.25">
      <c r="A280" t="e">
        <f>CONCATENATE([1]JV!A257,"",[1]JV!C257)</f>
        <v>#REF!</v>
      </c>
    </row>
    <row r="281" spans="1:1" ht="18" customHeight="1" x14ac:dyDescent="0.25">
      <c r="A281" t="e">
        <f>CONCATENATE([1]JV!A258,"",[1]JV!C258)</f>
        <v>#REF!</v>
      </c>
    </row>
    <row r="282" spans="1:1" ht="18" customHeight="1" x14ac:dyDescent="0.25">
      <c r="A282" t="e">
        <f>CONCATENATE([1]JV!A259,"",[1]JV!C259)</f>
        <v>#REF!</v>
      </c>
    </row>
    <row r="283" spans="1:1" ht="17.850000000000001" customHeight="1" x14ac:dyDescent="0.25">
      <c r="A283" t="e">
        <f>CONCATENATE([1]JV!A260,"",[1]JV!C260)</f>
        <v>#REF!</v>
      </c>
    </row>
    <row r="284" spans="1:1" ht="18" customHeight="1" x14ac:dyDescent="0.25">
      <c r="A284" t="e">
        <f>CONCATENATE([1]JV!A261,"",[1]JV!C261)</f>
        <v>#REF!</v>
      </c>
    </row>
    <row r="285" spans="1:1" ht="18" customHeight="1" x14ac:dyDescent="0.25">
      <c r="A285" t="e">
        <f>CONCATENATE([1]JV!A262,"",[1]JV!C262)</f>
        <v>#REF!</v>
      </c>
    </row>
    <row r="286" spans="1:1" ht="17.850000000000001" customHeight="1" x14ac:dyDescent="0.25">
      <c r="A286" t="e">
        <f>CONCATENATE([1]JV!A263,"",[1]JV!C263)</f>
        <v>#REF!</v>
      </c>
    </row>
    <row r="287" spans="1:1" ht="18" customHeight="1" x14ac:dyDescent="0.25">
      <c r="A287" t="e">
        <f>CONCATENATE([1]JV!A264,"",[1]JV!C264)</f>
        <v>#REF!</v>
      </c>
    </row>
    <row r="288" spans="1:1" ht="18" customHeight="1" x14ac:dyDescent="0.25">
      <c r="A288" t="e">
        <f>CONCATENATE([1]JV!A265,"",[1]JV!C265)</f>
        <v>#REF!</v>
      </c>
    </row>
    <row r="289" spans="1:1" ht="18" customHeight="1" x14ac:dyDescent="0.25">
      <c r="A289" t="e">
        <f>CONCATENATE([1]JV!A266,"",[1]JV!C266)</f>
        <v>#REF!</v>
      </c>
    </row>
    <row r="290" spans="1:1" ht="18" customHeight="1" x14ac:dyDescent="0.25">
      <c r="A290" t="e">
        <f>CONCATENATE([1]JV!A267,"",[1]JV!C267)</f>
        <v>#REF!</v>
      </c>
    </row>
    <row r="291" spans="1:1" ht="18" customHeight="1" x14ac:dyDescent="0.25">
      <c r="A291" t="e">
        <f>CONCATENATE([1]JV!A268,"",[1]JV!C268)</f>
        <v>#REF!</v>
      </c>
    </row>
    <row r="292" spans="1:1" ht="18" customHeight="1" x14ac:dyDescent="0.25">
      <c r="A292" t="e">
        <f>CONCATENATE([1]JV!A269,"",[1]JV!C269)</f>
        <v>#REF!</v>
      </c>
    </row>
    <row r="293" spans="1:1" ht="18" customHeight="1" x14ac:dyDescent="0.25">
      <c r="A293" t="e">
        <f>CONCATENATE([1]JV!A270,"",[1]JV!C270)</f>
        <v>#REF!</v>
      </c>
    </row>
    <row r="294" spans="1:1" ht="18" customHeight="1" x14ac:dyDescent="0.25">
      <c r="A294" t="e">
        <f>CONCATENATE([1]JV!A271,"",[1]JV!C271)</f>
        <v>#REF!</v>
      </c>
    </row>
    <row r="295" spans="1:1" ht="18" customHeight="1" x14ac:dyDescent="0.25">
      <c r="A295" t="e">
        <f>CONCATENATE([1]JV!A272,"",[1]JV!C272)</f>
        <v>#REF!</v>
      </c>
    </row>
    <row r="296" spans="1:1" ht="18" customHeight="1" x14ac:dyDescent="0.25">
      <c r="A296" t="e">
        <f>CONCATENATE([1]JV!A273,"",[1]JV!C273)</f>
        <v>#REF!</v>
      </c>
    </row>
    <row r="297" spans="1:1" ht="22.5" customHeight="1" x14ac:dyDescent="0.25">
      <c r="A297" t="e">
        <f>CONCATENATE([1]JV!A274,"",[1]JV!C274)</f>
        <v>#REF!</v>
      </c>
    </row>
    <row r="298" spans="1:1" ht="18" customHeight="1" x14ac:dyDescent="0.25">
      <c r="A298" t="e">
        <f>CONCATENATE([1]JV!A275,"",[1]JV!C275)</f>
        <v>#REF!</v>
      </c>
    </row>
    <row r="299" spans="1:1" ht="18" customHeight="1" x14ac:dyDescent="0.25">
      <c r="A299" t="e">
        <f>CONCATENATE([1]JV!A276,"",[1]JV!C276)</f>
        <v>#REF!</v>
      </c>
    </row>
    <row r="300" spans="1:1" ht="18" customHeight="1" x14ac:dyDescent="0.25">
      <c r="A300" t="e">
        <f>CONCATENATE([1]JV!A277,"",[1]JV!C277)</f>
        <v>#REF!</v>
      </c>
    </row>
    <row r="301" spans="1:1" ht="17.850000000000001" customHeight="1" x14ac:dyDescent="0.25">
      <c r="A301" t="e">
        <f>CONCATENATE([1]JV!A278,"",[1]JV!C278)</f>
        <v>#REF!</v>
      </c>
    </row>
    <row r="302" spans="1:1" ht="18" customHeight="1" x14ac:dyDescent="0.25">
      <c r="A302" t="e">
        <f>CONCATENATE([1]JV!A279,"",[1]JV!C279)</f>
        <v>#REF!</v>
      </c>
    </row>
    <row r="303" spans="1:1" ht="18" customHeight="1" x14ac:dyDescent="0.25">
      <c r="A303" t="e">
        <f>CONCATENATE([1]JV!A280,"",[1]JV!C280)</f>
        <v>#REF!</v>
      </c>
    </row>
    <row r="304" spans="1:1" ht="18" customHeight="1" x14ac:dyDescent="0.25">
      <c r="A304" t="e">
        <f>CONCATENATE([1]JV!A281,"",[1]JV!C281)</f>
        <v>#REF!</v>
      </c>
    </row>
    <row r="305" spans="1:1" ht="17.850000000000001" customHeight="1" x14ac:dyDescent="0.25">
      <c r="A305" t="e">
        <f>CONCATENATE([1]JV!A282,"",[1]JV!C282)</f>
        <v>#REF!</v>
      </c>
    </row>
    <row r="306" spans="1:1" ht="18" customHeight="1" x14ac:dyDescent="0.25">
      <c r="A306" t="e">
        <f>CONCATENATE([1]JV!A283,"",[1]JV!C283)</f>
        <v>#REF!</v>
      </c>
    </row>
    <row r="307" spans="1:1" ht="17.850000000000001" customHeight="1" x14ac:dyDescent="0.25">
      <c r="A307" t="e">
        <f>CONCATENATE([1]JV!A284,"",[1]JV!C284)</f>
        <v>#REF!</v>
      </c>
    </row>
    <row r="308" spans="1:1" ht="18" customHeight="1" x14ac:dyDescent="0.25">
      <c r="A308" t="e">
        <f>CONCATENATE([1]JV!A285,"",[1]JV!C285)</f>
        <v>#REF!</v>
      </c>
    </row>
    <row r="309" spans="1:1" ht="18" customHeight="1" x14ac:dyDescent="0.25">
      <c r="A309" t="e">
        <f>CONCATENATE([1]JV!A286,"",[1]JV!C286)</f>
        <v>#REF!</v>
      </c>
    </row>
    <row r="310" spans="1:1" ht="18" customHeight="1" x14ac:dyDescent="0.25">
      <c r="A310" t="e">
        <f>CONCATENATE([1]JV!A287,"",[1]JV!C287)</f>
        <v>#REF!</v>
      </c>
    </row>
    <row r="311" spans="1:1" ht="17.850000000000001" customHeight="1" x14ac:dyDescent="0.25">
      <c r="A311" t="e">
        <f>CONCATENATE([1]JV!A288,"",[1]JV!C288)</f>
        <v>#REF!</v>
      </c>
    </row>
    <row r="312" spans="1:1" ht="18" customHeight="1" x14ac:dyDescent="0.25">
      <c r="A312" t="e">
        <f>CONCATENATE([1]JV!A289,"",[1]JV!C289)</f>
        <v>#REF!</v>
      </c>
    </row>
    <row r="313" spans="1:1" ht="18" customHeight="1" x14ac:dyDescent="0.25">
      <c r="A313" t="e">
        <f>CONCATENATE([1]JV!A290,"",[1]JV!C290)</f>
        <v>#REF!</v>
      </c>
    </row>
    <row r="314" spans="1:1" ht="18" customHeight="1" x14ac:dyDescent="0.25">
      <c r="A314" t="e">
        <f>CONCATENATE([1]JV!A291,"",[1]JV!C291)</f>
        <v>#REF!</v>
      </c>
    </row>
    <row r="315" spans="1:1" ht="18" customHeight="1" x14ac:dyDescent="0.25">
      <c r="A315" t="e">
        <f>CONCATENATE([1]JV!A292,"",[1]JV!C292)</f>
        <v>#REF!</v>
      </c>
    </row>
    <row r="316" spans="1:1" ht="17.850000000000001" customHeight="1" x14ac:dyDescent="0.25">
      <c r="A316" t="e">
        <f>CONCATENATE([1]JV!A293,"",[1]JV!C293)</f>
        <v>#REF!</v>
      </c>
    </row>
    <row r="317" spans="1:1" ht="18" customHeight="1" x14ac:dyDescent="0.25">
      <c r="A317" t="e">
        <f>CONCATENATE([1]JV!A294,"",[1]JV!C294)</f>
        <v>#REF!</v>
      </c>
    </row>
    <row r="318" spans="1:1" ht="18" customHeight="1" x14ac:dyDescent="0.25">
      <c r="A318" t="e">
        <f>CONCATENATE([1]JV!A295,"",[1]JV!C295)</f>
        <v>#REF!</v>
      </c>
    </row>
    <row r="319" spans="1:1" ht="18" customHeight="1" x14ac:dyDescent="0.25">
      <c r="A319" t="e">
        <f>CONCATENATE([1]JV!A296,"",[1]JV!C296)</f>
        <v>#REF!</v>
      </c>
    </row>
    <row r="320" spans="1:1" ht="18" customHeight="1" x14ac:dyDescent="0.25">
      <c r="A320" t="e">
        <f>CONCATENATE([1]JV!A297,"",[1]JV!C297)</f>
        <v>#REF!</v>
      </c>
    </row>
    <row r="321" spans="1:1" ht="18" customHeight="1" x14ac:dyDescent="0.25">
      <c r="A321" t="e">
        <f>CONCATENATE([1]JV!A298,"",[1]JV!C298)</f>
        <v>#REF!</v>
      </c>
    </row>
    <row r="322" spans="1:1" ht="18" customHeight="1" x14ac:dyDescent="0.25">
      <c r="A322" t="e">
        <f>CONCATENATE([1]JV!A299,"",[1]JV!C299)</f>
        <v>#REF!</v>
      </c>
    </row>
    <row r="323" spans="1:1" ht="18" customHeight="1" x14ac:dyDescent="0.25">
      <c r="A323" t="e">
        <f>CONCATENATE([1]JV!A300,"",[1]JV!C300)</f>
        <v>#REF!</v>
      </c>
    </row>
    <row r="324" spans="1:1" ht="18" customHeight="1" x14ac:dyDescent="0.25">
      <c r="A324" t="e">
        <f>CONCATENATE([1]JV!A301,"",[1]JV!C301)</f>
        <v>#REF!</v>
      </c>
    </row>
    <row r="325" spans="1:1" ht="22.5" customHeight="1" x14ac:dyDescent="0.25">
      <c r="A325" t="e">
        <f>CONCATENATE([1]JV!A302,"",[1]JV!C302)</f>
        <v>#REF!</v>
      </c>
    </row>
    <row r="326" spans="1:1" ht="18" customHeight="1" x14ac:dyDescent="0.25">
      <c r="A326" t="e">
        <f>CONCATENATE([1]JV!A303,"",[1]JV!C303)</f>
        <v>#REF!</v>
      </c>
    </row>
    <row r="327" spans="1:1" ht="18" customHeight="1" x14ac:dyDescent="0.25">
      <c r="A327" t="e">
        <f>CONCATENATE([1]JV!A304,"",[1]JV!C304)</f>
        <v>#REF!</v>
      </c>
    </row>
    <row r="328" spans="1:1" ht="18" customHeight="1" x14ac:dyDescent="0.25">
      <c r="A328" t="e">
        <f>CONCATENATE([1]JV!A305,"",[1]JV!C305)</f>
        <v>#REF!</v>
      </c>
    </row>
    <row r="329" spans="1:1" ht="17.850000000000001" customHeight="1" x14ac:dyDescent="0.25">
      <c r="A329" t="e">
        <f>CONCATENATE([1]JV!A306,"",[1]JV!C306)</f>
        <v>#REF!</v>
      </c>
    </row>
    <row r="330" spans="1:1" ht="18" customHeight="1" x14ac:dyDescent="0.25">
      <c r="A330" t="e">
        <f>CONCATENATE([1]JV!A307,"",[1]JV!C307)</f>
        <v>#REF!</v>
      </c>
    </row>
    <row r="331" spans="1:1" ht="18" customHeight="1" x14ac:dyDescent="0.25">
      <c r="A331" t="e">
        <f>CONCATENATE([1]JV!A308,"",[1]JV!C308)</f>
        <v>#REF!</v>
      </c>
    </row>
    <row r="332" spans="1:1" ht="18" customHeight="1" x14ac:dyDescent="0.25">
      <c r="A332" t="e">
        <f>CONCATENATE([1]JV!A309,"",[1]JV!C309)</f>
        <v>#REF!</v>
      </c>
    </row>
    <row r="333" spans="1:1" ht="17.850000000000001" customHeight="1" x14ac:dyDescent="0.25">
      <c r="A333" t="e">
        <f>CONCATENATE([1]JV!A310,"",[1]JV!C310)</f>
        <v>#REF!</v>
      </c>
    </row>
    <row r="334" spans="1:1" ht="18" customHeight="1" x14ac:dyDescent="0.25">
      <c r="A334" t="e">
        <f>CONCATENATE([1]JV!A311,"",[1]JV!C311)</f>
        <v>#REF!</v>
      </c>
    </row>
    <row r="335" spans="1:1" ht="18" customHeight="1" x14ac:dyDescent="0.25">
      <c r="A335" t="e">
        <f>CONCATENATE([1]JV!A312,"",[1]JV!C312)</f>
        <v>#REF!</v>
      </c>
    </row>
    <row r="336" spans="1:1" ht="18" customHeight="1" x14ac:dyDescent="0.25">
      <c r="A336" t="e">
        <f>CONCATENATE([1]JV!A313,"",[1]JV!C313)</f>
        <v>#REF!</v>
      </c>
    </row>
    <row r="337" spans="1:1" ht="17.850000000000001" customHeight="1" x14ac:dyDescent="0.25">
      <c r="A337" t="e">
        <f>CONCATENATE([1]JV!A314,"",[1]JV!C314)</f>
        <v>#REF!</v>
      </c>
    </row>
    <row r="338" spans="1:1" ht="18" customHeight="1" x14ac:dyDescent="0.25">
      <c r="A338" t="e">
        <f>CONCATENATE([1]JV!A315,"",[1]JV!C315)</f>
        <v>#REF!</v>
      </c>
    </row>
    <row r="339" spans="1:1" ht="17.850000000000001" customHeight="1" x14ac:dyDescent="0.25">
      <c r="A339" t="e">
        <f>CONCATENATE([1]JV!A316,"",[1]JV!C316)</f>
        <v>#REF!</v>
      </c>
    </row>
    <row r="340" spans="1:1" ht="18" customHeight="1" x14ac:dyDescent="0.25">
      <c r="A340" t="e">
        <f>CONCATENATE([1]JV!A317,"",[1]JV!C317)</f>
        <v>#REF!</v>
      </c>
    </row>
    <row r="341" spans="1:1" ht="18" customHeight="1" x14ac:dyDescent="0.25">
      <c r="A341" t="e">
        <f>CONCATENATE([1]JV!A318,"",[1]JV!C318)</f>
        <v>#REF!</v>
      </c>
    </row>
    <row r="342" spans="1:1" ht="18" customHeight="1" x14ac:dyDescent="0.25">
      <c r="A342" t="e">
        <f>CONCATENATE([1]JV!A319,"",[1]JV!C319)</f>
        <v>#REF!</v>
      </c>
    </row>
    <row r="343" spans="1:1" ht="18" customHeight="1" x14ac:dyDescent="0.25">
      <c r="A343" t="e">
        <f>CONCATENATE([1]JV!A320,"",[1]JV!C320)</f>
        <v>#REF!</v>
      </c>
    </row>
    <row r="344" spans="1:1" ht="17.850000000000001" customHeight="1" x14ac:dyDescent="0.25">
      <c r="A344" t="e">
        <f>CONCATENATE([1]JV!A321,"",[1]JV!C321)</f>
        <v>#REF!</v>
      </c>
    </row>
    <row r="345" spans="1:1" ht="18" customHeight="1" x14ac:dyDescent="0.25">
      <c r="A345" t="e">
        <f>CONCATENATE([1]JV!A322,"",[1]JV!C322)</f>
        <v>#REF!</v>
      </c>
    </row>
    <row r="346" spans="1:1" ht="18" customHeight="1" x14ac:dyDescent="0.25">
      <c r="A346" t="e">
        <f>CONCATENATE([1]JV!A323,"",[1]JV!C323)</f>
        <v>#REF!</v>
      </c>
    </row>
    <row r="347" spans="1:1" ht="18" customHeight="1" x14ac:dyDescent="0.25">
      <c r="A347" t="e">
        <f>CONCATENATE([1]JV!A324,"",[1]JV!C324)</f>
        <v>#REF!</v>
      </c>
    </row>
    <row r="348" spans="1:1" ht="18" customHeight="1" x14ac:dyDescent="0.25">
      <c r="A348" t="e">
        <f>CONCATENATE([1]JV!A325,"",[1]JV!C325)</f>
        <v>#REF!</v>
      </c>
    </row>
    <row r="349" spans="1:1" ht="18" customHeight="1" x14ac:dyDescent="0.25">
      <c r="A349" t="e">
        <f>CONCATENATE([1]JV!A326,"",[1]JV!C326)</f>
        <v>#REF!</v>
      </c>
    </row>
    <row r="350" spans="1:1" ht="18" customHeight="1" x14ac:dyDescent="0.25">
      <c r="A350" t="e">
        <f>CONCATENATE([1]JV!A327,"",[1]JV!C327)</f>
        <v>#REF!</v>
      </c>
    </row>
    <row r="351" spans="1:1" ht="18" customHeight="1" x14ac:dyDescent="0.25">
      <c r="A351" t="e">
        <f>CONCATENATE([1]JV!A328,"",[1]JV!C328)</f>
        <v>#REF!</v>
      </c>
    </row>
    <row r="352" spans="1:1" ht="18" customHeight="1" x14ac:dyDescent="0.25">
      <c r="A352" t="e">
        <f>CONCATENATE([1]JV!A329,"",[1]JV!C329)</f>
        <v>#REF!</v>
      </c>
    </row>
    <row r="353" spans="1:1" ht="22.5" customHeight="1" x14ac:dyDescent="0.25">
      <c r="A353" t="e">
        <f>CONCATENATE([1]JV!A330,"",[1]JV!C330)</f>
        <v>#REF!</v>
      </c>
    </row>
    <row r="354" spans="1:1" ht="18" customHeight="1" x14ac:dyDescent="0.25">
      <c r="A354" t="e">
        <f>CONCATENATE([1]JV!A331,"",[1]JV!C331)</f>
        <v>#REF!</v>
      </c>
    </row>
    <row r="355" spans="1:1" ht="18" customHeight="1" x14ac:dyDescent="0.25">
      <c r="A355" t="e">
        <f>CONCATENATE([1]JV!A332,"",[1]JV!C332)</f>
        <v>#REF!</v>
      </c>
    </row>
    <row r="356" spans="1:1" ht="18" customHeight="1" x14ac:dyDescent="0.25">
      <c r="A356" t="e">
        <f>CONCATENATE([1]JV!A333,"",[1]JV!C333)</f>
        <v>#REF!</v>
      </c>
    </row>
    <row r="357" spans="1:1" ht="17.850000000000001" customHeight="1" x14ac:dyDescent="0.25">
      <c r="A357" t="e">
        <f>CONCATENATE([1]JV!A334,"",[1]JV!C334)</f>
        <v>#REF!</v>
      </c>
    </row>
    <row r="358" spans="1:1" ht="18" customHeight="1" x14ac:dyDescent="0.25">
      <c r="A358" t="e">
        <f>CONCATENATE([1]JV!A335,"",[1]JV!C335)</f>
        <v>#REF!</v>
      </c>
    </row>
    <row r="359" spans="1:1" ht="18" customHeight="1" x14ac:dyDescent="0.25">
      <c r="A359" t="e">
        <f>CONCATENATE([1]JV!A336,"",[1]JV!C336)</f>
        <v>#REF!</v>
      </c>
    </row>
    <row r="360" spans="1:1" ht="18" customHeight="1" x14ac:dyDescent="0.25">
      <c r="A360" t="e">
        <f>CONCATENATE([1]JV!A337,"",[1]JV!C337)</f>
        <v>#REF!</v>
      </c>
    </row>
    <row r="361" spans="1:1" ht="17.850000000000001" customHeight="1" x14ac:dyDescent="0.25">
      <c r="A361" t="e">
        <f>CONCATENATE([1]JV!A338,"",[1]JV!C338)</f>
        <v>#REF!</v>
      </c>
    </row>
    <row r="362" spans="1:1" ht="18" customHeight="1" x14ac:dyDescent="0.25">
      <c r="A362" t="e">
        <f>CONCATENATE([1]JV!A339,"",[1]JV!C339)</f>
        <v>#REF!</v>
      </c>
    </row>
    <row r="363" spans="1:1" ht="18" customHeight="1" x14ac:dyDescent="0.25">
      <c r="A363" t="e">
        <f>CONCATENATE([1]JV!A340,"",[1]JV!C340)</f>
        <v>#REF!</v>
      </c>
    </row>
    <row r="364" spans="1:1" ht="18" customHeight="1" x14ac:dyDescent="0.25">
      <c r="A364" t="e">
        <f>CONCATENATE([1]JV!A341,"",[1]JV!C341)</f>
        <v>#REF!</v>
      </c>
    </row>
    <row r="365" spans="1:1" ht="17.850000000000001" customHeight="1" x14ac:dyDescent="0.25">
      <c r="A365" t="e">
        <f>CONCATENATE([1]JV!A342,"",[1]JV!C342)</f>
        <v>#REF!</v>
      </c>
    </row>
    <row r="366" spans="1:1" ht="18" customHeight="1" x14ac:dyDescent="0.25">
      <c r="A366" t="e">
        <f>CONCATENATE([1]JV!A343,"",[1]JV!C343)</f>
        <v>#REF!</v>
      </c>
    </row>
    <row r="367" spans="1:1" ht="17.850000000000001" customHeight="1" x14ac:dyDescent="0.25">
      <c r="A367" t="e">
        <f>CONCATENATE([1]JV!A344,"",[1]JV!C344)</f>
        <v>#REF!</v>
      </c>
    </row>
    <row r="368" spans="1:1" ht="18" customHeight="1" x14ac:dyDescent="0.25">
      <c r="A368" t="e">
        <f>CONCATENATE([1]JV!A345,"",[1]JV!C345)</f>
        <v>#REF!</v>
      </c>
    </row>
    <row r="369" spans="1:1" ht="18" customHeight="1" x14ac:dyDescent="0.25">
      <c r="A369" t="e">
        <f>CONCATENATE([1]JV!A346,"",[1]JV!C346)</f>
        <v>#REF!</v>
      </c>
    </row>
    <row r="370" spans="1:1" ht="18" customHeight="1" x14ac:dyDescent="0.25">
      <c r="A370" t="e">
        <f>CONCATENATE([1]JV!A347,"",[1]JV!C347)</f>
        <v>#REF!</v>
      </c>
    </row>
    <row r="371" spans="1:1" ht="18" customHeight="1" x14ac:dyDescent="0.25">
      <c r="A371" t="e">
        <f>CONCATENATE([1]JV!A348,"",[1]JV!C348)</f>
        <v>#REF!</v>
      </c>
    </row>
    <row r="372" spans="1:1" ht="17.850000000000001" customHeight="1" x14ac:dyDescent="0.25">
      <c r="A372" t="e">
        <f>CONCATENATE([1]JV!A349,"",[1]JV!C349)</f>
        <v>#REF!</v>
      </c>
    </row>
    <row r="373" spans="1:1" ht="18" customHeight="1" x14ac:dyDescent="0.25">
      <c r="A373" t="e">
        <f>CONCATENATE([1]JV!A350,"",[1]JV!C350)</f>
        <v>#REF!</v>
      </c>
    </row>
    <row r="374" spans="1:1" ht="18" customHeight="1" x14ac:dyDescent="0.25">
      <c r="A374" t="e">
        <f>CONCATENATE([1]JV!A351,"",[1]JV!C351)</f>
        <v>#REF!</v>
      </c>
    </row>
    <row r="375" spans="1:1" ht="18" customHeight="1" x14ac:dyDescent="0.25">
      <c r="A375" t="e">
        <f>CONCATENATE([1]JV!A352,"",[1]JV!C352)</f>
        <v>#REF!</v>
      </c>
    </row>
    <row r="376" spans="1:1" ht="18" customHeight="1" x14ac:dyDescent="0.25">
      <c r="A376" t="e">
        <f>CONCATENATE([1]JV!A353,"",[1]JV!C353)</f>
        <v>#REF!</v>
      </c>
    </row>
    <row r="377" spans="1:1" ht="18" customHeight="1" x14ac:dyDescent="0.25">
      <c r="A377" t="e">
        <f>CONCATENATE([1]JV!A354,"",[1]JV!C354)</f>
        <v>#REF!</v>
      </c>
    </row>
    <row r="378" spans="1:1" ht="18" customHeight="1" x14ac:dyDescent="0.25">
      <c r="A378" t="e">
        <f>CONCATENATE([1]JV!A355,"",[1]JV!C355)</f>
        <v>#REF!</v>
      </c>
    </row>
    <row r="379" spans="1:1" ht="18" customHeight="1" x14ac:dyDescent="0.25">
      <c r="A379" t="e">
        <f>CONCATENATE([1]JV!A356,"",[1]JV!C356)</f>
        <v>#REF!</v>
      </c>
    </row>
    <row r="380" spans="1:1" ht="18" customHeight="1" x14ac:dyDescent="0.25">
      <c r="A380" t="e">
        <f>CONCATENATE([1]JV!A357,"",[1]JV!C357)</f>
        <v>#REF!</v>
      </c>
    </row>
    <row r="381" spans="1:1" ht="22.5" customHeight="1" x14ac:dyDescent="0.25">
      <c r="A381" t="e">
        <f>CONCATENATE([1]JV!A358,"",[1]JV!C358)</f>
        <v>#REF!</v>
      </c>
    </row>
    <row r="382" spans="1:1" ht="18" customHeight="1" x14ac:dyDescent="0.25">
      <c r="A382" t="e">
        <f>CONCATENATE([1]JV!A359,"",[1]JV!C359)</f>
        <v>#REF!</v>
      </c>
    </row>
    <row r="383" spans="1:1" ht="18" customHeight="1" x14ac:dyDescent="0.25">
      <c r="A383" t="e">
        <f>CONCATENATE([1]JV!A360,"",[1]JV!C360)</f>
        <v>#REF!</v>
      </c>
    </row>
    <row r="384" spans="1:1" ht="18" customHeight="1" x14ac:dyDescent="0.25">
      <c r="A384" t="e">
        <f>CONCATENATE([1]JV!A361,"",[1]JV!C361)</f>
        <v>#REF!</v>
      </c>
    </row>
    <row r="385" spans="1:1" ht="18" customHeight="1" x14ac:dyDescent="0.25">
      <c r="A385" t="e">
        <f>CONCATENATE([1]JV!A362,"",[1]JV!C362)</f>
        <v>#REF!</v>
      </c>
    </row>
    <row r="386" spans="1:1" ht="18" customHeight="1" x14ac:dyDescent="0.25">
      <c r="A386" t="e">
        <f>CONCATENATE([1]JV!A363,"",[1]JV!C363)</f>
        <v>#REF!</v>
      </c>
    </row>
    <row r="387" spans="1:1" ht="17.850000000000001" customHeight="1" x14ac:dyDescent="0.25">
      <c r="A387" t="e">
        <f>CONCATENATE([1]JV!A364,"",[1]JV!C364)</f>
        <v>#REF!</v>
      </c>
    </row>
    <row r="388" spans="1:1" ht="18" customHeight="1" x14ac:dyDescent="0.25">
      <c r="A388" t="e">
        <f>CONCATENATE([1]JV!A365,"",[1]JV!C365)</f>
        <v>#REF!</v>
      </c>
    </row>
    <row r="389" spans="1:1" ht="17.850000000000001" customHeight="1" x14ac:dyDescent="0.25">
      <c r="A389" t="e">
        <f>CONCATENATE([1]JV!A366,"",[1]JV!C366)</f>
        <v>#REF!</v>
      </c>
    </row>
    <row r="390" spans="1:1" ht="18" customHeight="1" x14ac:dyDescent="0.25">
      <c r="A390" t="e">
        <f>CONCATENATE([1]JV!A367,"",[1]JV!C367)</f>
        <v>#REF!</v>
      </c>
    </row>
    <row r="391" spans="1:1" ht="18" customHeight="1" x14ac:dyDescent="0.25">
      <c r="A391" t="e">
        <f>CONCATENATE([1]JV!A368,"",[1]JV!C368)</f>
        <v>#REF!</v>
      </c>
    </row>
    <row r="392" spans="1:1" ht="18" customHeight="1" x14ac:dyDescent="0.25">
      <c r="A392" t="e">
        <f>CONCATENATE([1]JV!A369,"",[1]JV!C369)</f>
        <v>#REF!</v>
      </c>
    </row>
    <row r="393" spans="1:1" ht="17.850000000000001" customHeight="1" x14ac:dyDescent="0.25">
      <c r="A393" t="e">
        <f>CONCATENATE([1]JV!A370,"",[1]JV!C370)</f>
        <v>#REF!</v>
      </c>
    </row>
    <row r="394" spans="1:1" ht="18" customHeight="1" x14ac:dyDescent="0.25">
      <c r="A394" t="e">
        <f>CONCATENATE([1]JV!A371,"",[1]JV!C371)</f>
        <v>#REF!</v>
      </c>
    </row>
    <row r="395" spans="1:1" ht="17.850000000000001" customHeight="1" x14ac:dyDescent="0.25">
      <c r="A395" t="e">
        <f>CONCATENATE([1]JV!A372,"",[1]JV!C372)</f>
        <v>#REF!</v>
      </c>
    </row>
    <row r="396" spans="1:1" ht="18" customHeight="1" x14ac:dyDescent="0.25">
      <c r="A396" t="e">
        <f>CONCATENATE([1]JV!A373,"",[1]JV!C373)</f>
        <v>#REF!</v>
      </c>
    </row>
    <row r="397" spans="1:1" ht="18" customHeight="1" x14ac:dyDescent="0.25">
      <c r="A397" t="e">
        <f>CONCATENATE([1]JV!A374,"",[1]JV!C374)</f>
        <v>#REF!</v>
      </c>
    </row>
    <row r="398" spans="1:1" ht="18" customHeight="1" x14ac:dyDescent="0.25">
      <c r="A398" t="e">
        <f>CONCATENATE([1]JV!A375,"",[1]JV!C375)</f>
        <v>#REF!</v>
      </c>
    </row>
    <row r="399" spans="1:1" ht="18" customHeight="1" x14ac:dyDescent="0.25">
      <c r="A399" t="e">
        <f>CONCATENATE([1]JV!A376,"",[1]JV!C376)</f>
        <v>#REF!</v>
      </c>
    </row>
    <row r="400" spans="1:1" ht="17.850000000000001" customHeight="1" x14ac:dyDescent="0.25">
      <c r="A400" t="e">
        <f>CONCATENATE([1]JV!A377,"",[1]JV!C377)</f>
        <v>#REF!</v>
      </c>
    </row>
    <row r="401" spans="1:1" ht="18" customHeight="1" x14ac:dyDescent="0.25">
      <c r="A401" t="e">
        <f>CONCATENATE([1]JV!A378,"",[1]JV!C378)</f>
        <v>#REF!</v>
      </c>
    </row>
    <row r="402" spans="1:1" ht="18" customHeight="1" x14ac:dyDescent="0.25">
      <c r="A402" t="e">
        <f>CONCATENATE([1]JV!A379,"",[1]JV!C379)</f>
        <v>#REF!</v>
      </c>
    </row>
    <row r="403" spans="1:1" ht="18" customHeight="1" x14ac:dyDescent="0.25">
      <c r="A403" t="e">
        <f>CONCATENATE([1]JV!A380,"",[1]JV!C380)</f>
        <v>#REF!</v>
      </c>
    </row>
    <row r="404" spans="1:1" ht="18" customHeight="1" x14ac:dyDescent="0.25">
      <c r="A404" t="e">
        <f>CONCATENATE([1]JV!A381,"",[1]JV!C381)</f>
        <v>#REF!</v>
      </c>
    </row>
    <row r="405" spans="1:1" ht="18" customHeight="1" x14ac:dyDescent="0.25">
      <c r="A405" t="e">
        <f>CONCATENATE([1]JV!A382,"",[1]JV!C382)</f>
        <v>#REF!</v>
      </c>
    </row>
    <row r="406" spans="1:1" ht="18" customHeight="1" x14ac:dyDescent="0.25">
      <c r="A406" t="e">
        <f>CONCATENATE([1]JV!A383,"",[1]JV!C383)</f>
        <v>#REF!</v>
      </c>
    </row>
    <row r="407" spans="1:1" ht="18" customHeight="1" x14ac:dyDescent="0.25">
      <c r="A407" t="e">
        <f>CONCATENATE([1]JV!A384,"",[1]JV!C384)</f>
        <v>#REF!</v>
      </c>
    </row>
    <row r="408" spans="1:1" ht="18" customHeight="1" x14ac:dyDescent="0.25">
      <c r="A408" t="e">
        <f>CONCATENATE([1]JV!A385,"",[1]JV!C385)</f>
        <v>#REF!</v>
      </c>
    </row>
    <row r="409" spans="1:1" ht="22.5" customHeight="1" x14ac:dyDescent="0.25">
      <c r="A409" t="e">
        <f>CONCATENATE([1]JV!A386,"",[1]JV!C386)</f>
        <v>#REF!</v>
      </c>
    </row>
    <row r="410" spans="1:1" ht="18" customHeight="1" x14ac:dyDescent="0.25">
      <c r="A410" t="e">
        <f>CONCATENATE([1]JV!A387,"",[1]JV!C387)</f>
        <v>#REF!</v>
      </c>
    </row>
    <row r="411" spans="1:1" ht="18" customHeight="1" x14ac:dyDescent="0.25">
      <c r="A411" t="e">
        <f>CONCATENATE([1]JV!A388,"",[1]JV!C388)</f>
        <v>#REF!</v>
      </c>
    </row>
    <row r="412" spans="1:1" ht="18" customHeight="1" x14ac:dyDescent="0.25">
      <c r="A412" t="e">
        <f>CONCATENATE([1]JV!A389,"",[1]JV!C389)</f>
        <v>#REF!</v>
      </c>
    </row>
    <row r="413" spans="1:1" ht="18" customHeight="1" x14ac:dyDescent="0.25">
      <c r="A413" t="e">
        <f>CONCATENATE([1]JV!A390,"",[1]JV!C390)</f>
        <v>#REF!</v>
      </c>
    </row>
    <row r="414" spans="1:1" ht="18" customHeight="1" x14ac:dyDescent="0.25">
      <c r="A414" t="e">
        <f>CONCATENATE([1]JV!A391,"",[1]JV!C391)</f>
        <v>#REF!</v>
      </c>
    </row>
    <row r="415" spans="1:1" ht="17.850000000000001" customHeight="1" x14ac:dyDescent="0.25">
      <c r="A415" t="e">
        <f>CONCATENATE([1]JV!A392,"",[1]JV!C392)</f>
        <v>#REF!</v>
      </c>
    </row>
    <row r="416" spans="1:1" ht="18" customHeight="1" x14ac:dyDescent="0.25">
      <c r="A416" t="e">
        <f>CONCATENATE([1]JV!A393,"",[1]JV!C393)</f>
        <v>#REF!</v>
      </c>
    </row>
    <row r="417" spans="1:1" ht="17.850000000000001" customHeight="1" x14ac:dyDescent="0.25">
      <c r="A417" t="e">
        <f>CONCATENATE([1]JV!A394,"",[1]JV!C394)</f>
        <v>#REF!</v>
      </c>
    </row>
    <row r="418" spans="1:1" ht="18" customHeight="1" x14ac:dyDescent="0.25">
      <c r="A418" t="e">
        <f>CONCATENATE([1]JV!A395,"",[1]JV!C395)</f>
        <v>#REF!</v>
      </c>
    </row>
    <row r="419" spans="1:1" ht="18" customHeight="1" x14ac:dyDescent="0.25">
      <c r="A419" t="e">
        <f>CONCATENATE([1]JV!A396,"",[1]JV!C396)</f>
        <v>#REF!</v>
      </c>
    </row>
    <row r="420" spans="1:1" ht="18" customHeight="1" x14ac:dyDescent="0.25">
      <c r="A420" t="e">
        <f>CONCATENATE([1]JV!A397,"",[1]JV!C397)</f>
        <v>#REF!</v>
      </c>
    </row>
    <row r="421" spans="1:1" ht="17.850000000000001" customHeight="1" x14ac:dyDescent="0.25">
      <c r="A421" t="e">
        <f>CONCATENATE([1]JV!A398,"",[1]JV!C398)</f>
        <v>#REF!</v>
      </c>
    </row>
    <row r="422" spans="1:1" ht="18" customHeight="1" x14ac:dyDescent="0.25">
      <c r="A422" t="e">
        <f>CONCATENATE([1]JV!A399,"",[1]JV!C399)</f>
        <v>#REF!</v>
      </c>
    </row>
    <row r="423" spans="1:1" ht="18" customHeight="1" x14ac:dyDescent="0.25">
      <c r="A423" t="e">
        <f>CONCATENATE([1]JV!A400,"",[1]JV!C400)</f>
        <v>#REF!</v>
      </c>
    </row>
    <row r="424" spans="1:1" ht="18" customHeight="1" x14ac:dyDescent="0.25">
      <c r="A424" t="e">
        <f>CONCATENATE([1]JV!A401,"",[1]JV!C401)</f>
        <v>#REF!</v>
      </c>
    </row>
    <row r="425" spans="1:1" ht="18" customHeight="1" x14ac:dyDescent="0.25">
      <c r="A425" t="e">
        <f>CONCATENATE([1]JV!A402,"",[1]JV!C402)</f>
        <v>#REF!</v>
      </c>
    </row>
    <row r="426" spans="1:1" ht="17.850000000000001" customHeight="1" x14ac:dyDescent="0.25">
      <c r="A426" t="e">
        <f>CONCATENATE([1]JV!A403,"",[1]JV!C403)</f>
        <v>#REF!</v>
      </c>
    </row>
    <row r="427" spans="1:1" ht="18" customHeight="1" x14ac:dyDescent="0.25">
      <c r="A427" t="e">
        <f>CONCATENATE([1]JV!A404,"",[1]JV!C404)</f>
        <v>#REF!</v>
      </c>
    </row>
    <row r="428" spans="1:1" ht="17.850000000000001" customHeight="1" x14ac:dyDescent="0.25">
      <c r="A428" t="e">
        <f>CONCATENATE([1]JV!A405,"",[1]JV!C405)</f>
        <v>#REF!</v>
      </c>
    </row>
    <row r="429" spans="1:1" ht="18" customHeight="1" x14ac:dyDescent="0.25">
      <c r="A429" t="e">
        <f>CONCATENATE([1]JV!A406,"",[1]JV!C406)</f>
        <v>#REF!</v>
      </c>
    </row>
    <row r="430" spans="1:1" ht="18" customHeight="1" x14ac:dyDescent="0.25">
      <c r="A430" t="e">
        <f>CONCATENATE([1]JV!A407,"",[1]JV!C407)</f>
        <v>#REF!</v>
      </c>
    </row>
    <row r="431" spans="1:1" ht="18" customHeight="1" x14ac:dyDescent="0.25">
      <c r="A431" t="e">
        <f>CONCATENATE([1]JV!A408,"",[1]JV!C408)</f>
        <v>#REF!</v>
      </c>
    </row>
    <row r="432" spans="1:1" ht="18" customHeight="1" x14ac:dyDescent="0.25">
      <c r="A432" t="e">
        <f>CONCATENATE([1]JV!A409,"",[1]JV!C409)</f>
        <v>#REF!</v>
      </c>
    </row>
    <row r="433" spans="1:1" ht="18" customHeight="1" x14ac:dyDescent="0.25">
      <c r="A433" t="e">
        <f>CONCATENATE([1]JV!A410,"",[1]JV!C410)</f>
        <v>#REF!</v>
      </c>
    </row>
    <row r="434" spans="1:1" ht="18" customHeight="1" x14ac:dyDescent="0.25">
      <c r="A434" t="e">
        <f>CONCATENATE([1]JV!A411,"",[1]JV!C411)</f>
        <v>#REF!</v>
      </c>
    </row>
    <row r="435" spans="1:1" ht="18" customHeight="1" x14ac:dyDescent="0.25">
      <c r="A435" t="e">
        <f>CONCATENATE([1]JV!A412,"",[1]JV!C412)</f>
        <v>#REF!</v>
      </c>
    </row>
    <row r="436" spans="1:1" ht="18" customHeight="1" x14ac:dyDescent="0.25">
      <c r="A436" t="e">
        <f>CONCATENATE([1]JV!A413,"",[1]JV!C413)</f>
        <v>#REF!</v>
      </c>
    </row>
    <row r="437" spans="1:1" ht="22.5" customHeight="1" x14ac:dyDescent="0.25">
      <c r="A437" t="e">
        <f>CONCATENATE([1]JV!A414,"",[1]JV!C414)</f>
        <v>#REF!</v>
      </c>
    </row>
    <row r="438" spans="1:1" ht="18" customHeight="1" x14ac:dyDescent="0.25">
      <c r="A438" t="e">
        <f>CONCATENATE([1]JV!A415,"",[1]JV!C415)</f>
        <v>#REF!</v>
      </c>
    </row>
    <row r="439" spans="1:1" ht="18" customHeight="1" x14ac:dyDescent="0.25">
      <c r="A439" t="e">
        <f>CONCATENATE([1]JV!A416,"",[1]JV!C416)</f>
        <v>#REF!</v>
      </c>
    </row>
    <row r="440" spans="1:1" ht="18" customHeight="1" x14ac:dyDescent="0.25">
      <c r="A440" t="e">
        <f>CONCATENATE([1]JV!A417,"",[1]JV!C417)</f>
        <v>#REF!</v>
      </c>
    </row>
    <row r="441" spans="1:1" ht="18" customHeight="1" x14ac:dyDescent="0.25">
      <c r="A441" t="e">
        <f>CONCATENATE([1]JV!A418,"",[1]JV!C418)</f>
        <v>#REF!</v>
      </c>
    </row>
    <row r="442" spans="1:1" ht="18" customHeight="1" x14ac:dyDescent="0.25">
      <c r="A442" t="e">
        <f>CONCATENATE([1]JV!A419,"",[1]JV!C419)</f>
        <v>#REF!</v>
      </c>
    </row>
    <row r="443" spans="1:1" ht="17.850000000000001" customHeight="1" x14ac:dyDescent="0.25">
      <c r="A443" t="e">
        <f>CONCATENATE([1]JV!A420,"",[1]JV!C420)</f>
        <v>#REF!</v>
      </c>
    </row>
    <row r="444" spans="1:1" ht="18" customHeight="1" x14ac:dyDescent="0.25">
      <c r="A444" t="e">
        <f>CONCATENATE([1]JV!A421,"",[1]JV!C421)</f>
        <v>#REF!</v>
      </c>
    </row>
    <row r="445" spans="1:1" ht="18" customHeight="1" x14ac:dyDescent="0.25">
      <c r="A445" t="e">
        <f>CONCATENATE([1]JV!A422,"",[1]JV!C422)</f>
        <v>#REF!</v>
      </c>
    </row>
    <row r="446" spans="1:1" ht="18" customHeight="1" x14ac:dyDescent="0.25">
      <c r="A446" t="e">
        <f>CONCATENATE([1]JV!A423,"",[1]JV!C423)</f>
        <v>#REF!</v>
      </c>
    </row>
    <row r="447" spans="1:1" ht="17.850000000000001" customHeight="1" x14ac:dyDescent="0.25">
      <c r="A447" t="e">
        <f>CONCATENATE([1]JV!A424,"",[1]JV!C424)</f>
        <v>#REF!</v>
      </c>
    </row>
    <row r="448" spans="1:1" ht="18" customHeight="1" x14ac:dyDescent="0.25">
      <c r="A448" t="e">
        <f>CONCATENATE([1]JV!A425,"",[1]JV!C425)</f>
        <v>#REF!</v>
      </c>
    </row>
    <row r="449" spans="1:1" ht="17.850000000000001" customHeight="1" x14ac:dyDescent="0.25">
      <c r="A449" t="e">
        <f>CONCATENATE([1]JV!A426,"",[1]JV!C426)</f>
        <v>#REF!</v>
      </c>
    </row>
    <row r="450" spans="1:1" ht="18" customHeight="1" x14ac:dyDescent="0.25">
      <c r="A450" t="e">
        <f>CONCATENATE([1]JV!A427,"",[1]JV!C427)</f>
        <v>#REF!</v>
      </c>
    </row>
    <row r="451" spans="1:1" ht="18" customHeight="1" x14ac:dyDescent="0.25">
      <c r="A451" t="e">
        <f>CONCATENATE([1]JV!A428,"",[1]JV!C428)</f>
        <v>#REF!</v>
      </c>
    </row>
    <row r="452" spans="1:1" ht="18" customHeight="1" x14ac:dyDescent="0.25">
      <c r="A452" t="e">
        <f>CONCATENATE([1]JV!A429,"",[1]JV!C429)</f>
        <v>#REF!</v>
      </c>
    </row>
    <row r="453" spans="1:1" ht="18" customHeight="1" x14ac:dyDescent="0.25">
      <c r="A453" t="e">
        <f>CONCATENATE([1]JV!A430,"",[1]JV!C430)</f>
        <v>#REF!</v>
      </c>
    </row>
    <row r="454" spans="1:1" ht="17.850000000000001" customHeight="1" x14ac:dyDescent="0.25">
      <c r="A454" t="e">
        <f>CONCATENATE([1]JV!A431,"",[1]JV!C431)</f>
        <v>#REF!</v>
      </c>
    </row>
    <row r="455" spans="1:1" ht="18" customHeight="1" x14ac:dyDescent="0.25">
      <c r="A455" t="e">
        <f>CONCATENATE([1]JV!A432,"",[1]JV!C432)</f>
        <v>#REF!</v>
      </c>
    </row>
    <row r="456" spans="1:1" ht="17.850000000000001" customHeight="1" x14ac:dyDescent="0.25">
      <c r="A456" t="e">
        <f>CONCATENATE([1]JV!A433,"",[1]JV!C433)</f>
        <v>#REF!</v>
      </c>
    </row>
    <row r="457" spans="1:1" ht="18" customHeight="1" x14ac:dyDescent="0.25">
      <c r="A457" t="e">
        <f>CONCATENATE([1]JV!A434,"",[1]JV!C434)</f>
        <v>#REF!</v>
      </c>
    </row>
    <row r="458" spans="1:1" x14ac:dyDescent="0.25">
      <c r="A458" t="e">
        <f>CONCATENATE([1]JV!A435,"",[1]JV!C435)</f>
        <v>#REF!</v>
      </c>
    </row>
    <row r="459" spans="1:1" x14ac:dyDescent="0.25">
      <c r="A459" t="e">
        <f>CONCATENATE([1]JV!A436,"",[1]JV!C436)</f>
        <v>#REF!</v>
      </c>
    </row>
    <row r="460" spans="1:1" x14ac:dyDescent="0.25">
      <c r="A460" t="e">
        <f>CONCATENATE([1]JV!A437,"",[1]JV!C437)</f>
        <v>#REF!</v>
      </c>
    </row>
    <row r="461" spans="1:1" x14ac:dyDescent="0.25">
      <c r="A461" t="e">
        <f>CONCATENATE([1]JV!A438,"",[1]JV!C438)</f>
        <v>#REF!</v>
      </c>
    </row>
    <row r="462" spans="1:1" x14ac:dyDescent="0.25">
      <c r="A462" t="e">
        <f>CONCATENATE([1]JV!A439,"",[1]JV!C439)</f>
        <v>#REF!</v>
      </c>
    </row>
    <row r="463" spans="1:1" x14ac:dyDescent="0.25">
      <c r="A463" t="e">
        <f>CONCATENATE([1]JV!A440,"",[1]JV!C440)</f>
        <v>#REF!</v>
      </c>
    </row>
    <row r="464" spans="1:1" x14ac:dyDescent="0.25">
      <c r="A464" t="e">
        <f>CONCATENATE([1]JV!A441,"",[1]JV!C441)</f>
        <v>#REF!</v>
      </c>
    </row>
    <row r="465" spans="1:1" x14ac:dyDescent="0.25">
      <c r="A465" t="e">
        <f>CONCATENATE([1]JV!A442,"",[1]JV!C442)</f>
        <v>#REF!</v>
      </c>
    </row>
    <row r="466" spans="1:1" x14ac:dyDescent="0.25">
      <c r="A466" t="e">
        <f>CONCATENATE([1]JV!A443,"",[1]JV!C443)</f>
        <v>#REF!</v>
      </c>
    </row>
    <row r="467" spans="1:1" x14ac:dyDescent="0.25">
      <c r="A467" t="e">
        <f>CONCATENATE([1]JV!A444,"",[1]JV!C444)</f>
        <v>#REF!</v>
      </c>
    </row>
    <row r="468" spans="1:1" x14ac:dyDescent="0.25">
      <c r="A468" t="e">
        <f>CONCATENATE([1]JV!A445,"",[1]JV!C445)</f>
        <v>#REF!</v>
      </c>
    </row>
    <row r="469" spans="1:1" x14ac:dyDescent="0.25">
      <c r="A469" t="e">
        <f>CONCATENATE([1]JV!A446,"",[1]JV!C446)</f>
        <v>#REF!</v>
      </c>
    </row>
    <row r="470" spans="1:1" x14ac:dyDescent="0.25">
      <c r="A470" t="e">
        <f>CONCATENATE([1]JV!A447,"",[1]JV!C447)</f>
        <v>#REF!</v>
      </c>
    </row>
    <row r="471" spans="1:1" x14ac:dyDescent="0.25">
      <c r="A471" t="e">
        <f>CONCATENATE([1]JV!A448,"",[1]JV!C448)</f>
        <v>#REF!</v>
      </c>
    </row>
    <row r="472" spans="1:1" x14ac:dyDescent="0.25">
      <c r="A472" t="e">
        <f>CONCATENATE([1]JV!A449,"",[1]JV!C449)</f>
        <v>#REF!</v>
      </c>
    </row>
    <row r="473" spans="1:1" x14ac:dyDescent="0.25">
      <c r="A473" t="e">
        <f>CONCATENATE([1]JV!A450,"",[1]JV!C450)</f>
        <v>#REF!</v>
      </c>
    </row>
    <row r="474" spans="1:1" x14ac:dyDescent="0.25">
      <c r="A474" t="e">
        <f>CONCATENATE([1]JV!A451,"",[1]JV!C451)</f>
        <v>#REF!</v>
      </c>
    </row>
    <row r="475" spans="1:1" x14ac:dyDescent="0.25">
      <c r="A475" t="e">
        <f>CONCATENATE([1]JV!A452,"",[1]JV!C452)</f>
        <v>#REF!</v>
      </c>
    </row>
    <row r="476" spans="1:1" x14ac:dyDescent="0.25">
      <c r="A476" t="e">
        <f>CONCATENATE([1]JV!A453,"",[1]JV!C453)</f>
        <v>#REF!</v>
      </c>
    </row>
    <row r="477" spans="1:1" x14ac:dyDescent="0.25">
      <c r="A477" t="e">
        <f>CONCATENATE([1]JV!A454,"",[1]JV!C454)</f>
        <v>#REF!</v>
      </c>
    </row>
    <row r="478" spans="1:1" x14ac:dyDescent="0.25">
      <c r="A478" t="e">
        <f>CONCATENATE([1]JV!A455,"",[1]JV!C455)</f>
        <v>#REF!</v>
      </c>
    </row>
    <row r="479" spans="1:1" x14ac:dyDescent="0.25">
      <c r="A479" t="e">
        <f>CONCATENATE([1]JV!A456,"",[1]JV!C456)</f>
        <v>#REF!</v>
      </c>
    </row>
    <row r="480" spans="1:1" x14ac:dyDescent="0.25">
      <c r="A480" t="e">
        <f>CONCATENATE([1]JV!A457,"",[1]JV!C457)</f>
        <v>#REF!</v>
      </c>
    </row>
    <row r="481" spans="1:1" x14ac:dyDescent="0.25">
      <c r="A481" t="e">
        <f>CONCATENATE([1]JV!A458,"",[1]JV!C458)</f>
        <v>#REF!</v>
      </c>
    </row>
    <row r="482" spans="1:1" x14ac:dyDescent="0.25">
      <c r="A482" t="e">
        <f>CONCATENATE([1]JV!A459,"",[1]JV!C459)</f>
        <v>#REF!</v>
      </c>
    </row>
    <row r="483" spans="1:1" x14ac:dyDescent="0.25">
      <c r="A483" t="e">
        <f>CONCATENATE([1]JV!A460,"",[1]JV!C460)</f>
        <v>#REF!</v>
      </c>
    </row>
    <row r="484" spans="1:1" x14ac:dyDescent="0.25">
      <c r="A484" t="e">
        <f>CONCATENATE([1]JV!A461,"",[1]JV!C461)</f>
        <v>#REF!</v>
      </c>
    </row>
    <row r="485" spans="1:1" x14ac:dyDescent="0.25">
      <c r="A485" t="e">
        <f>CONCATENATE([1]JV!A462,"",[1]JV!C462)</f>
        <v>#REF!</v>
      </c>
    </row>
    <row r="486" spans="1:1" x14ac:dyDescent="0.25">
      <c r="A486" t="e">
        <f>CONCATENATE([1]JV!A463,"",[1]JV!C463)</f>
        <v>#REF!</v>
      </c>
    </row>
    <row r="487" spans="1:1" x14ac:dyDescent="0.25">
      <c r="A487" t="e">
        <f>CONCATENATE([1]JV!A464,"",[1]JV!C464)</f>
        <v>#REF!</v>
      </c>
    </row>
    <row r="488" spans="1:1" x14ac:dyDescent="0.25">
      <c r="A488" t="e">
        <f>CONCATENATE([1]JV!A465,"",[1]JV!C465)</f>
        <v>#REF!</v>
      </c>
    </row>
    <row r="489" spans="1:1" x14ac:dyDescent="0.25">
      <c r="A489" t="e">
        <f>CONCATENATE([1]JV!A466,"",[1]JV!C466)</f>
        <v>#REF!</v>
      </c>
    </row>
    <row r="490" spans="1:1" x14ac:dyDescent="0.25">
      <c r="A490" t="e">
        <f>CONCATENATE([1]JV!A467,"",[1]JV!C467)</f>
        <v>#REF!</v>
      </c>
    </row>
    <row r="491" spans="1:1" x14ac:dyDescent="0.25">
      <c r="A491" t="e">
        <f>CONCATENATE([1]JV!A468,"",[1]JV!C468)</f>
        <v>#REF!</v>
      </c>
    </row>
    <row r="492" spans="1:1" x14ac:dyDescent="0.25">
      <c r="A492" t="e">
        <f>CONCATENATE([1]JV!A469,"",[1]JV!C469)</f>
        <v>#REF!</v>
      </c>
    </row>
    <row r="493" spans="1:1" x14ac:dyDescent="0.25">
      <c r="A493" t="e">
        <f>CONCATENATE([1]JV!A470,"",[1]JV!C470)</f>
        <v>#REF!</v>
      </c>
    </row>
    <row r="494" spans="1:1" x14ac:dyDescent="0.25">
      <c r="A494" t="e">
        <f>CONCATENATE([1]JV!A471,"",[1]JV!C471)</f>
        <v>#REF!</v>
      </c>
    </row>
    <row r="495" spans="1:1" x14ac:dyDescent="0.25">
      <c r="A495" t="e">
        <f>CONCATENATE([1]JV!A472,"",[1]JV!C472)</f>
        <v>#REF!</v>
      </c>
    </row>
    <row r="496" spans="1:1" x14ac:dyDescent="0.25">
      <c r="A496" t="e">
        <f>CONCATENATE([1]JV!A473,"",[1]JV!C473)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TRB</vt:lpstr>
      <vt:lpstr>JV</vt:lpstr>
      <vt:lpstr>for CSV</vt:lpstr>
      <vt:lpstr>'for CSV'!Print_Area</vt:lpstr>
    </vt:vector>
  </TitlesOfParts>
  <Company>Aloha Pacific FCU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Trey</cp:lastModifiedBy>
  <cp:lastPrinted>2020-06-19T00:55:18Z</cp:lastPrinted>
  <dcterms:created xsi:type="dcterms:W3CDTF">2016-12-14T00:44:03Z</dcterms:created>
  <dcterms:modified xsi:type="dcterms:W3CDTF">2020-07-23T18:11:37Z</dcterms:modified>
</cp:coreProperties>
</file>