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<sst xmlns="http://schemas.openxmlformats.org/spreadsheetml/2006/main" count="23" uniqueCount="22">
  <si>
    <t xml:space="preserve">TOTAL</t>
  </si>
  <si>
    <t xml:space="preserve">Carbs</t>
  </si>
  <si>
    <t xml:space="preserve">Fiber</t>
  </si>
  <si>
    <t xml:space="preserve">Sugar</t>
  </si>
  <si>
    <t xml:space="preserve">Fat</t>
  </si>
  <si>
    <t xml:space="preserve">Protein</t>
  </si>
  <si>
    <t xml:space="preserve">russet potato</t>
  </si>
  <si>
    <t xml:space="preserve">https://www.dillons.com/p/russet-potato/0000000004072</t>
  </si>
  <si>
    <t xml:space="preserve">https://www.nutritionix.com/food/russet-potato</t>
  </si>
  <si>
    <t xml:space="preserve">eggs</t>
  </si>
  <si>
    <t xml:space="preserve">https://www.dillons.com/p/simple-truth-natural-cage-free-large-brown-eggs/0001111079770</t>
  </si>
  <si>
    <t xml:space="preserve">green chiles</t>
  </si>
  <si>
    <t xml:space="preserve">https://www.dillons.com/p/kroger-diced-green-chile-peppers/0001111084009</t>
  </si>
  <si>
    <t xml:space="preserve">breakfast sausage</t>
  </si>
  <si>
    <t xml:space="preserve">https://www.dillons.com/p/kroger-original-breakfast-sausage-links/0001111097293</t>
  </si>
  <si>
    <t xml:space="preserve">tortillas</t>
  </si>
  <si>
    <t xml:space="preserve">https://www.dillons.com/p/mission-carb-balance-low-carb-whole-wheat-burrito-tortillas/0007373100118</t>
  </si>
  <si>
    <t xml:space="preserve">cheese</t>
  </si>
  <si>
    <t xml:space="preserve">https://www.dillons.com/p/kroger-shredded-mexican-style-cheese-blend/0001111050204</t>
  </si>
  <si>
    <t xml:space="preserve">PER BURRITO</t>
  </si>
  <si>
    <t xml:space="preserve">Calories</t>
  </si>
  <si>
    <t xml:space="preserve">Calorie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</si>
</sst>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llons.com/p/russet-potato/0000000004072" TargetMode="External"/><Relationship Id="rId2" Type="http://schemas.openxmlformats.org/officeDocument/2006/relationships/hyperlink" Target="https://www.nutritionix.com/food/russet-potato" TargetMode="External"/><Relationship Id="rId3" Type="http://schemas.openxmlformats.org/officeDocument/2006/relationships/hyperlink" Target="https://www.dillons.com/p/simple-truth-natural-cage-free-large-brown-eggs/0001111079770" TargetMode="External"/><Relationship Id="rId4" Type="http://schemas.openxmlformats.org/officeDocument/2006/relationships/hyperlink" Target="https://www.dillons.com/p/kroger-diced-green-chile-peppers/0001111084009" TargetMode="External"/><Relationship Id="rId5" Type="http://schemas.openxmlformats.org/officeDocument/2006/relationships/hyperlink" Target="https://www.dillons.com/p/kroger-original-breakfast-sausage-links/0001111097293https://www.dillons.com/p/kroger-original-breakfast-sausage-links/0001111097293" TargetMode="External"/><Relationship Id="rId6" Type="http://schemas.openxmlformats.org/officeDocument/2006/relationships/hyperlink" Target="https://www.dillons.com/p/mission-carb-balance-low-carb-whole-wheat-burrito-tortillas/0007373100118" TargetMode="External"/><Relationship Id="rId7" Type="http://schemas.openxmlformats.org/officeDocument/2006/relationships/hyperlink" Target="https://www.dillons.com/p/kroger-shredded-mexican-style-cheese-blend/000111105020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93"/>
    <col collapsed="false" customWidth="true" hidden="false" outlineLevel="0" max="7" min="7" style="0" width="95.6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B2" s="2" t="s">
        <v>1</v>
      </c>
      <c r="C2" s="0" t="s">
        <v>2</v>
      </c>
      <c r="D2" s="0" t="s">
        <v>3</v>
      </c>
      <c r="E2" s="2" t="s">
        <v>4</v>
      </c>
      <c r="F2" s="2" t="s">
        <v>5</v>
      </c>
    </row>
    <row r="3" customFormat="false" ht="12.8" hidden="false" customHeight="false" outlineLevel="0" collapsed="false">
      <c r="A3" s="0" t="s">
        <v>6</v>
      </c>
      <c r="B3" s="3" t="n">
        <v>37</v>
      </c>
      <c r="C3" s="3" t="n">
        <v>4</v>
      </c>
      <c r="D3" s="3" t="n">
        <v>1.9</v>
      </c>
      <c r="E3" s="3" t="n">
        <v>0.2</v>
      </c>
      <c r="F3" s="3" t="n">
        <v>4.5</v>
      </c>
      <c r="G3" s="4" t="s">
        <v>7</v>
      </c>
      <c r="H3" s="4" t="s">
        <v>8</v>
      </c>
    </row>
    <row r="4" customFormat="false" ht="12.8" hidden="false" customHeight="false" outlineLevel="0" collapsed="false">
      <c r="A4" s="0" t="s">
        <v>9</v>
      </c>
      <c r="B4" s="3" t="n">
        <f aca="false">0*12</f>
        <v>0</v>
      </c>
      <c r="C4" s="3" t="n">
        <f aca="false">0*12</f>
        <v>0</v>
      </c>
      <c r="D4" s="3" t="n">
        <f aca="false">0*12</f>
        <v>0</v>
      </c>
      <c r="E4" s="3" t="n">
        <f aca="false">5*12</f>
        <v>60</v>
      </c>
      <c r="F4" s="3" t="n">
        <f aca="false">6*12</f>
        <v>72</v>
      </c>
      <c r="G4" s="4" t="s">
        <v>10</v>
      </c>
    </row>
    <row r="5" customFormat="false" ht="12.8" hidden="false" customHeight="false" outlineLevel="0" collapsed="false">
      <c r="A5" s="0" t="s">
        <v>11</v>
      </c>
      <c r="B5" s="3" t="n">
        <v>1</v>
      </c>
      <c r="C5" s="3" t="n">
        <v>0</v>
      </c>
      <c r="D5" s="3" t="n">
        <v>0</v>
      </c>
      <c r="E5" s="3" t="n">
        <v>0</v>
      </c>
      <c r="F5" s="3" t="n">
        <v>0</v>
      </c>
      <c r="G5" s="4" t="s">
        <v>12</v>
      </c>
    </row>
    <row r="6" customFormat="false" ht="12.8" hidden="false" customHeight="false" outlineLevel="0" collapsed="false">
      <c r="A6" s="0" t="s">
        <v>13</v>
      </c>
      <c r="B6" s="3" t="n">
        <f aca="false">2*(8/3)</f>
        <v>5.33333333333333</v>
      </c>
      <c r="C6" s="3" t="n">
        <f aca="false">0*(8/3)</f>
        <v>0</v>
      </c>
      <c r="D6" s="3" t="n">
        <f aca="false">1*(8/3)</f>
        <v>2.66666666666667</v>
      </c>
      <c r="E6" s="3" t="n">
        <f aca="false">13*(8/3)</f>
        <v>34.6666666666667</v>
      </c>
      <c r="F6" s="3" t="n">
        <f aca="false">10*(8/3)</f>
        <v>26.6666666666667</v>
      </c>
      <c r="G6" s="4" t="s">
        <v>14</v>
      </c>
    </row>
    <row r="7" customFormat="false" ht="12.8" hidden="false" customHeight="false" outlineLevel="0" collapsed="false">
      <c r="A7" s="0" t="s">
        <v>15</v>
      </c>
      <c r="B7" s="3" t="n">
        <f aca="false">31*8</f>
        <v>248</v>
      </c>
      <c r="C7" s="3" t="n">
        <f aca="false">23*8</f>
        <v>184</v>
      </c>
      <c r="D7" s="3" t="n">
        <f aca="false">0*120*12</f>
        <v>0</v>
      </c>
      <c r="E7" s="3" t="n">
        <f aca="false">4*12</f>
        <v>48</v>
      </c>
      <c r="F7" s="3" t="n">
        <f aca="false">8*12</f>
        <v>96</v>
      </c>
      <c r="G7" s="4" t="s">
        <v>16</v>
      </c>
    </row>
    <row r="8" customFormat="false" ht="12.8" hidden="false" customHeight="false" outlineLevel="0" collapsed="false">
      <c r="A8" s="0" t="s">
        <v>17</v>
      </c>
      <c r="B8" s="3" t="n">
        <f aca="false">8*1</f>
        <v>8</v>
      </c>
      <c r="C8" s="3" t="n">
        <f aca="false">0*0</f>
        <v>0</v>
      </c>
      <c r="D8" s="3" t="n">
        <f aca="false">0*0</f>
        <v>0</v>
      </c>
      <c r="E8" s="3" t="n">
        <f aca="false">9*8</f>
        <v>72</v>
      </c>
      <c r="F8" s="3" t="n">
        <f aca="false">6*8</f>
        <v>48</v>
      </c>
      <c r="G8" s="4" t="s">
        <v>18</v>
      </c>
    </row>
    <row r="9" customFormat="false" ht="12.8" hidden="false" customHeight="false" outlineLevel="0" collapsed="false">
      <c r="B9" s="3"/>
      <c r="C9" s="3"/>
      <c r="D9" s="3"/>
      <c r="E9" s="3"/>
    </row>
    <row r="10" customFormat="false" ht="12.8" hidden="false" customHeight="false" outlineLevel="0" collapsed="false">
      <c r="A10" s="5" t="s">
        <v>0</v>
      </c>
      <c r="B10" s="3" t="n">
        <f aca="false">SUM(B3:B8)</f>
        <v>299.333333333333</v>
      </c>
      <c r="C10" s="3" t="n">
        <f aca="false">SUM(C3:C8)</f>
        <v>188</v>
      </c>
      <c r="D10" s="3" t="n">
        <f aca="false">SUM(D3:D8)</f>
        <v>4.56666666666667</v>
      </c>
      <c r="E10" s="3" t="n">
        <f aca="false">SUM(E3:E8)</f>
        <v>214.866666666667</v>
      </c>
      <c r="F10" s="3" t="n">
        <f aca="false">SUM(F3:F8)</f>
        <v>247.166666666667</v>
      </c>
    </row>
    <row r="11" customFormat="false" ht="12.8" hidden="false" customHeight="false" outlineLevel="0" collapsed="false">
      <c r="A11" s="6" t="s">
        <v>19</v>
      </c>
      <c r="B11" s="7" t="n">
        <f aca="false">B10/8</f>
        <v>37.4166666666667</v>
      </c>
      <c r="C11" s="7" t="n">
        <f aca="false">C10/8</f>
        <v>23.5</v>
      </c>
      <c r="D11" s="7" t="n">
        <f aca="false">D10/8</f>
        <v>0.570833333333333</v>
      </c>
      <c r="E11" s="7" t="n">
        <f aca="false">E10/8</f>
        <v>26.8583333333333</v>
      </c>
      <c r="F11" s="7" t="n">
        <f aca="false">F10/8</f>
        <v>30.8958333333333</v>
      </c>
    </row>
    <row r="12" customFormat="false" ht="12.8" hidden="false" customHeight="false" outlineLevel="0" collapsed="false">
      <c r="B12" s="3"/>
      <c r="C12" s="3"/>
      <c r="D12" s="3"/>
      <c r="E12" s="3"/>
    </row>
    <row r="13" customFormat="false" ht="12.8" hidden="false" customHeight="false" outlineLevel="0" collapsed="false">
      <c r="A13" s="6" t="s">
        <v>20</v>
      </c>
      <c r="B13" s="3" t="n">
        <f aca="false">B11*4</f>
        <v>149.666666666667</v>
      </c>
      <c r="C13" s="3"/>
      <c r="D13" s="3"/>
      <c r="E13" s="3" t="n">
        <f aca="false">E11*9</f>
        <v>241.725</v>
      </c>
      <c r="F13" s="3" t="n">
        <f aca="false">F11*4</f>
        <v>123.583333333333</v>
      </c>
    </row>
    <row r="15" customFormat="false" ht="12.8" hidden="false" customHeight="false" outlineLevel="0" collapsed="false">
      <c r="A15" s="6" t="s">
        <v>21</v>
      </c>
      <c r="B15" s="3" t="n">
        <f aca="false">B13+E13+F13</f>
        <v>514.975</v>
      </c>
    </row>
    <row r="18" customFormat="false" ht="12.8" hidden="false" customHeight="false" outlineLevel="0" collapsed="false">
      <c r="B18" s="2"/>
    </row>
  </sheetData>
  <mergeCells count="1">
    <mergeCell ref="A1:F1"/>
  </mergeCells>
  <hyperlinks>
    <hyperlink ref="G3" r:id="rId1" display="https://www.dillons.com/p/russet-potato/0000000004072"/>
    <hyperlink ref="H3" r:id="rId2" display="https://www.nutritionix.com/food/russet-potato"/>
    <hyperlink ref="G4" r:id="rId3" display="https://www.dillons.com/p/simple-truth-natural-cage-free-large-brown-eggs/0001111079770"/>
    <hyperlink ref="G5" r:id="rId4" display="https://www.dillons.com/p/kroger-diced-green-chile-peppers/0001111084009"/>
    <hyperlink ref="G6" r:id="rId5" display="https://www.dillons.com/p/kroger-original-breakfast-sausage-links/0001111097293"/>
    <hyperlink ref="G7" r:id="rId6" display="https://www.dillons.com/p/mission-carb-balance-low-carb-whole-wheat-burrito-tortillas/0007373100118"/>
    <hyperlink ref="G8" r:id="rId7" display="https://www.dillons.com/p/kroger-shredded-mexican-style-cheese-blend/000111105020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2023-01-24T18:05:54Z</dcterms:created>
  <dc:creator/>
  <dc:description/>
  <dc:language>en-US</dc:language>
  <cp:lastModifiedBy/>
  <dcterms:modified xsi:type="dcterms:W3CDTF">2023-01-24T18:20:13Z</dcterms:modified>
  <cp:revision>2</cp:revision>
  <dc:subject/>
  <dc:title/>
</cp:coreProperties>
</file>