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taylor_hermes/Dropbox (MPI SHH)/Margins or Nodes/Chap tooth SIA/01-data/"/>
    </mc:Choice>
  </mc:AlternateContent>
  <xr:revisionPtr revIDLastSave="0" documentId="13_ncr:1_{11DC7925-EBDF-8149-9278-6555B98CC58C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Sheet1" sheetId="1" r:id="rId1"/>
  </sheets>
  <definedNames>
    <definedName name="_xlnm.Print_Area" localSheetId="0">Sheet1!$A$2:$I$186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14" i="1" l="1"/>
  <c r="Z214" i="1"/>
  <c r="AA213" i="1"/>
  <c r="Z213" i="1"/>
  <c r="AA212" i="1"/>
  <c r="Z212" i="1"/>
  <c r="AA191" i="1"/>
  <c r="AA190" i="1"/>
  <c r="AA189" i="1"/>
  <c r="Z191" i="1"/>
  <c r="Z190" i="1"/>
  <c r="Z189" i="1"/>
  <c r="AA16" i="1" l="1"/>
  <c r="Z16" i="1"/>
  <c r="AA20" i="1"/>
  <c r="Z20" i="1"/>
  <c r="AA30" i="1"/>
  <c r="Z30" i="1"/>
  <c r="AA34" i="1"/>
  <c r="Z34" i="1"/>
  <c r="AA43" i="1"/>
  <c r="Z43" i="1"/>
  <c r="AA52" i="1"/>
  <c r="Z52" i="1"/>
  <c r="AA57" i="1"/>
  <c r="Z57" i="1"/>
  <c r="AA67" i="1"/>
  <c r="Z67" i="1"/>
  <c r="AA77" i="1"/>
  <c r="Z77" i="1"/>
  <c r="AA82" i="1"/>
  <c r="Z82" i="1"/>
  <c r="AA89" i="1"/>
  <c r="Z89" i="1"/>
  <c r="AA102" i="1"/>
  <c r="Z102" i="1"/>
  <c r="AA117" i="1"/>
  <c r="Z117" i="1"/>
  <c r="AA127" i="1"/>
  <c r="Z127" i="1"/>
  <c r="AA141" i="1"/>
  <c r="Z141" i="1"/>
  <c r="AA149" i="1"/>
  <c r="Z149" i="1"/>
  <c r="AA155" i="1"/>
  <c r="Z155" i="1"/>
  <c r="AA183" i="1"/>
  <c r="Z183" i="1"/>
  <c r="AA172" i="1"/>
  <c r="Z172" i="1"/>
  <c r="AA162" i="1"/>
  <c r="Z162" i="1"/>
  <c r="AA4" i="1" l="1"/>
  <c r="AA5" i="1" s="1"/>
  <c r="Z3" i="1"/>
  <c r="Z4" i="1"/>
  <c r="Z5" i="1" s="1"/>
  <c r="AA6" i="1"/>
  <c r="AA3" i="1"/>
  <c r="Z6" i="1"/>
  <c r="AG183" i="1" l="1"/>
  <c r="AF183" i="1"/>
  <c r="AG172" i="1"/>
  <c r="AF172" i="1"/>
  <c r="AG162" i="1"/>
  <c r="AF162" i="1"/>
  <c r="AG155" i="1"/>
  <c r="AF155" i="1"/>
  <c r="AG149" i="1"/>
  <c r="AF149" i="1"/>
  <c r="AG141" i="1"/>
  <c r="AF141" i="1"/>
  <c r="AD127" i="1"/>
  <c r="AC127" i="1"/>
  <c r="AD117" i="1"/>
  <c r="AC117" i="1"/>
  <c r="AD102" i="1"/>
  <c r="AC102" i="1"/>
  <c r="AD89" i="1"/>
  <c r="AC89" i="1"/>
  <c r="AD82" i="1"/>
  <c r="AC82" i="1"/>
  <c r="AD77" i="1"/>
  <c r="AC77" i="1"/>
  <c r="AD67" i="1"/>
  <c r="AC67" i="1"/>
  <c r="AD57" i="1"/>
  <c r="AC57" i="1"/>
  <c r="AD52" i="1"/>
  <c r="AC52" i="1"/>
  <c r="AD43" i="1"/>
  <c r="AC43" i="1"/>
  <c r="AD34" i="1"/>
  <c r="AC34" i="1"/>
  <c r="AD30" i="1"/>
  <c r="AC30" i="1"/>
  <c r="AD20" i="1"/>
  <c r="AC20" i="1"/>
  <c r="AD16" i="1"/>
  <c r="AC16" i="1"/>
  <c r="AC6" i="1" l="1"/>
  <c r="AC4" i="1"/>
  <c r="AC5" i="1" s="1"/>
  <c r="AC3" i="1"/>
  <c r="AF6" i="1"/>
  <c r="AF4" i="1"/>
  <c r="AF5" i="1" s="1"/>
  <c r="AF3" i="1"/>
  <c r="AD6" i="1"/>
  <c r="AD4" i="1"/>
  <c r="AD5" i="1" s="1"/>
  <c r="AD3" i="1"/>
  <c r="AG6" i="1"/>
  <c r="AG3" i="1"/>
  <c r="AG4" i="1"/>
  <c r="AG5" i="1" s="1"/>
  <c r="J2" i="1"/>
  <c r="I2" i="1"/>
</calcChain>
</file>

<file path=xl/sharedStrings.xml><?xml version="1.0" encoding="utf-8"?>
<sst xmlns="http://schemas.openxmlformats.org/spreadsheetml/2006/main" count="1763" uniqueCount="504">
  <si>
    <t>sample id</t>
  </si>
  <si>
    <t>tooth id</t>
  </si>
  <si>
    <t>increment</t>
  </si>
  <si>
    <t>meas</t>
  </si>
  <si>
    <t>taxon</t>
  </si>
  <si>
    <t>site</t>
  </si>
  <si>
    <t>chronology</t>
  </si>
  <si>
    <t>country</t>
  </si>
  <si>
    <t>CHP-01-01</t>
  </si>
  <si>
    <t>CHP-01</t>
  </si>
  <si>
    <t>caprine</t>
  </si>
  <si>
    <t>Chap-I</t>
  </si>
  <si>
    <t>final Bronze Age</t>
  </si>
  <si>
    <t>Kyrgyzstan</t>
  </si>
  <si>
    <t>CHP-01-02</t>
  </si>
  <si>
    <t>CHP-01-03</t>
  </si>
  <si>
    <t>CHP-01-04</t>
  </si>
  <si>
    <t>CHP-01-05</t>
  </si>
  <si>
    <t>CHP-01-06</t>
  </si>
  <si>
    <t>CHP-01-07</t>
  </si>
  <si>
    <t>CHP-01-08</t>
  </si>
  <si>
    <t>CHP-01-09</t>
  </si>
  <si>
    <t>CHP-01-10</t>
  </si>
  <si>
    <t>CHP-01-11</t>
  </si>
  <si>
    <t>CHP-02-01</t>
  </si>
  <si>
    <t>CHP-02</t>
  </si>
  <si>
    <t>CHP-02-02</t>
  </si>
  <si>
    <t>CHP-02-03</t>
  </si>
  <si>
    <t>CHP-02-04</t>
  </si>
  <si>
    <t>CHP-02-05</t>
  </si>
  <si>
    <t>CHP-02-06</t>
  </si>
  <si>
    <t>CHP-02-07</t>
  </si>
  <si>
    <t>CHP-02-08</t>
  </si>
  <si>
    <t>CHP-02-09</t>
  </si>
  <si>
    <t>CHP-02-10</t>
  </si>
  <si>
    <t>CHP-02-11</t>
  </si>
  <si>
    <t>CHP-03-01</t>
  </si>
  <si>
    <t>CHP-03</t>
  </si>
  <si>
    <t>CHP-03-02</t>
  </si>
  <si>
    <t>CHP-03-03</t>
  </si>
  <si>
    <t>CHP-03-04</t>
  </si>
  <si>
    <t>CHP-03-05</t>
  </si>
  <si>
    <t>CHP-03-06</t>
  </si>
  <si>
    <t>CHP-03-07</t>
  </si>
  <si>
    <t>CHP-03-08</t>
  </si>
  <si>
    <t>CHP-04-01</t>
  </si>
  <si>
    <t>CHP-04</t>
  </si>
  <si>
    <t>CHP-04-02</t>
  </si>
  <si>
    <t>CHP-04-03</t>
  </si>
  <si>
    <t>CHP-04-04</t>
  </si>
  <si>
    <t>CHP-04-05</t>
  </si>
  <si>
    <t>CHP-04-06</t>
  </si>
  <si>
    <t>CHP-04-07</t>
  </si>
  <si>
    <t>CHP-04-08</t>
  </si>
  <si>
    <t>CHP-04-09</t>
  </si>
  <si>
    <t>CHP-04-10</t>
  </si>
  <si>
    <t>CHP-04-11</t>
  </si>
  <si>
    <t>CHP-04-12</t>
  </si>
  <si>
    <t>CHP-05-01</t>
  </si>
  <si>
    <t>CHP-05</t>
  </si>
  <si>
    <t>CHP-05-02</t>
  </si>
  <si>
    <t>CHP-05-03</t>
  </si>
  <si>
    <t>CHP-05-04</t>
  </si>
  <si>
    <t>CHP-05-05</t>
  </si>
  <si>
    <t>CHP-05-06</t>
  </si>
  <si>
    <t>CHP-05-07</t>
  </si>
  <si>
    <t>CHP-06-01</t>
  </si>
  <si>
    <t>CHP-06</t>
  </si>
  <si>
    <t>CHP-06-02</t>
  </si>
  <si>
    <t>CHP-06-03</t>
  </si>
  <si>
    <t>CHP-06-04</t>
  </si>
  <si>
    <t>CHP-06-05</t>
  </si>
  <si>
    <t>CHP-06-06</t>
  </si>
  <si>
    <t>CHP-06-07</t>
  </si>
  <si>
    <t>CHP-06-08</t>
  </si>
  <si>
    <t>CHP-06-09</t>
  </si>
  <si>
    <t>CHP-06-10</t>
  </si>
  <si>
    <t>CHP-06-11</t>
  </si>
  <si>
    <t>CHP-06-12</t>
  </si>
  <si>
    <t>CHP-06-13</t>
  </si>
  <si>
    <t>CHP-07-01</t>
  </si>
  <si>
    <t>CHP-07</t>
  </si>
  <si>
    <t>CHP-07-02</t>
  </si>
  <si>
    <t>CHP-07-03</t>
  </si>
  <si>
    <t>CHP-07-04</t>
  </si>
  <si>
    <t>CHP-07-05</t>
  </si>
  <si>
    <t>CHP-07-06</t>
  </si>
  <si>
    <t>CHP-07-07</t>
  </si>
  <si>
    <t>CHP-07-08</t>
  </si>
  <si>
    <t>CHP-07-09</t>
  </si>
  <si>
    <t>CHP-08-01</t>
  </si>
  <si>
    <t>CHP-08</t>
  </si>
  <si>
    <t>CHP-08-02</t>
  </si>
  <si>
    <t>CHP-08-03</t>
  </si>
  <si>
    <t>CHP-08-04</t>
  </si>
  <si>
    <t>CHP-08-05</t>
  </si>
  <si>
    <t>CHP-08-06</t>
  </si>
  <si>
    <t>CHP-08-07</t>
  </si>
  <si>
    <t>CHP-08-08</t>
  </si>
  <si>
    <t>CHP-08-09</t>
  </si>
  <si>
    <t>CHP-08-10</t>
  </si>
  <si>
    <t>CHP-09-01</t>
  </si>
  <si>
    <t>CHP-09</t>
  </si>
  <si>
    <t>CHP-09-02</t>
  </si>
  <si>
    <t>CHP-09-03</t>
  </si>
  <si>
    <t>CHP-09-04</t>
  </si>
  <si>
    <t>CHP-09-05</t>
  </si>
  <si>
    <t>CHP-09-06</t>
  </si>
  <si>
    <t>CHP-09-07</t>
  </si>
  <si>
    <t>CHP-09-08</t>
  </si>
  <si>
    <t>CHP-09-09</t>
  </si>
  <si>
    <t>CHP-09-10</t>
  </si>
  <si>
    <t>CHP-10-01</t>
  </si>
  <si>
    <t>CHP-10</t>
  </si>
  <si>
    <t>CHP-10-02</t>
  </si>
  <si>
    <t>CHP-10-03</t>
  </si>
  <si>
    <t>CHP-10-04</t>
  </si>
  <si>
    <t>CHP-10-05</t>
  </si>
  <si>
    <t>CHP-10-06</t>
  </si>
  <si>
    <t>CHP-10-07</t>
  </si>
  <si>
    <t>IBX-01-01</t>
  </si>
  <si>
    <t>IBX-01</t>
  </si>
  <si>
    <t>ibex</t>
  </si>
  <si>
    <t>Jeti-Oguz</t>
  </si>
  <si>
    <t>modern</t>
  </si>
  <si>
    <t>IBX-01-02</t>
  </si>
  <si>
    <t>IBX-01-03</t>
  </si>
  <si>
    <t>IBX-01-04</t>
  </si>
  <si>
    <t>IBX-01-05</t>
  </si>
  <si>
    <t>IBX-01-06</t>
  </si>
  <si>
    <t>IBX-01-07</t>
  </si>
  <si>
    <t>IBX-01-08</t>
  </si>
  <si>
    <t>IBX-01-09</t>
  </si>
  <si>
    <t>IBX-01-10</t>
  </si>
  <si>
    <t>IBX-02-01</t>
  </si>
  <si>
    <t>IBX-02</t>
  </si>
  <si>
    <t>IBX-02-02</t>
  </si>
  <si>
    <t>IBX-02-03</t>
  </si>
  <si>
    <t>IBX-02-04</t>
  </si>
  <si>
    <t>IBX-02-05</t>
  </si>
  <si>
    <t>IBX-02-06</t>
  </si>
  <si>
    <t>IBX-02-07</t>
  </si>
  <si>
    <t>IBX-02-08</t>
  </si>
  <si>
    <t>IBX-02-09</t>
  </si>
  <si>
    <t>IBX-02-10</t>
  </si>
  <si>
    <t>IBX-02-11</t>
  </si>
  <si>
    <t>IBX-02-12</t>
  </si>
  <si>
    <t>IBX-03-01</t>
  </si>
  <si>
    <t>IBX-03</t>
  </si>
  <si>
    <t>IBX-03-02</t>
  </si>
  <si>
    <t>IBX-03-03</t>
  </si>
  <si>
    <t>IBX-03-04</t>
  </si>
  <si>
    <t>IBX-03-05</t>
  </si>
  <si>
    <t>IBX-03-06</t>
  </si>
  <si>
    <t>IBX-03-07</t>
  </si>
  <si>
    <t>IBX-03-08</t>
  </si>
  <si>
    <t>IBX-03-09</t>
  </si>
  <si>
    <t>IBX-03-10</t>
  </si>
  <si>
    <t>IBX-03-11</t>
  </si>
  <si>
    <t>IBX-03-12</t>
  </si>
  <si>
    <t>IBX-03-13</t>
  </si>
  <si>
    <t>IBX-04-01</t>
  </si>
  <si>
    <t>IBX-04</t>
  </si>
  <si>
    <t>IBX-04-02</t>
  </si>
  <si>
    <t>IBX-04-03</t>
  </si>
  <si>
    <t>IBX-04-04</t>
  </si>
  <si>
    <t>IBX-04-05</t>
  </si>
  <si>
    <t>IBX-04-06</t>
  </si>
  <si>
    <t>IBX-04-07</t>
  </si>
  <si>
    <t>IBX-04-08</t>
  </si>
  <si>
    <t>IBX-04-09</t>
  </si>
  <si>
    <t>IBX-04-10</t>
  </si>
  <si>
    <t>1_1</t>
  </si>
  <si>
    <t>2_2</t>
  </si>
  <si>
    <t>3_3</t>
  </si>
  <si>
    <t>4_4</t>
  </si>
  <si>
    <t>5_5</t>
  </si>
  <si>
    <t>6_6</t>
  </si>
  <si>
    <t>7_7</t>
  </si>
  <si>
    <t>8_8</t>
  </si>
  <si>
    <t>9_9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</si>
  <si>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</si>
  <si>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</si>
  <si>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</si>
  <si>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</si>
  <si>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</si>
  <si>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</si>
  <si>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</si>
  <si>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</si>
  <si>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</si>
  <si>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</si>
  <si>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2_1</t>
  </si>
  <si>
    <t>5_2</t>
  </si>
  <si>
    <t>7_3</t>
  </si>
  <si>
    <t>9_4</t>
  </si>
  <si>
    <t>5_6</t>
  </si>
  <si>
    <t>8_7</t>
  </si>
  <si>
    <t>2_11</t>
  </si>
  <si>
    <t>2_3</t>
  </si>
  <si>
    <t>2_4</t>
  </si>
  <si>
    <t>2_5</t>
  </si>
  <si>
    <t>2_6</t>
  </si>
  <si>
    <t>2_7</t>
  </si>
  <si>
    <t>2_8</t>
  </si>
  <si>
    <t>2_9</t>
  </si>
  <si>
    <t>2_10</t>
  </si>
  <si>
    <t>THEC2007</t>
  </si>
  <si>
    <t>3_1</t>
  </si>
  <si>
    <t>3_2</t>
  </si>
  <si>
    <t>3_4</t>
  </si>
  <si>
    <t>3_5</t>
  </si>
  <si>
    <t>3_6</t>
  </si>
  <si>
    <t>3_7</t>
  </si>
  <si>
    <t>3_8</t>
  </si>
  <si>
    <t>4_1</t>
  </si>
  <si>
    <t>4_2</t>
  </si>
  <si>
    <t>4_3</t>
  </si>
  <si>
    <t>4_5</t>
  </si>
  <si>
    <t>4_6</t>
  </si>
  <si>
    <t>4_7</t>
  </si>
  <si>
    <t>4_8</t>
  </si>
  <si>
    <t>4_9</t>
  </si>
  <si>
    <t>4_10</t>
  </si>
  <si>
    <t>4_11</t>
  </si>
  <si>
    <t>4_12</t>
  </si>
  <si>
    <t>5_1</t>
  </si>
  <si>
    <t>5_3</t>
  </si>
  <si>
    <t>5_4</t>
  </si>
  <si>
    <t>5_7</t>
  </si>
  <si>
    <t>6_1</t>
  </si>
  <si>
    <t>6_2</t>
  </si>
  <si>
    <t>6_3</t>
  </si>
  <si>
    <t>6_4</t>
  </si>
  <si>
    <t>6_5</t>
  </si>
  <si>
    <t>6_7</t>
  </si>
  <si>
    <t>6_8</t>
  </si>
  <si>
    <t>6_9</t>
  </si>
  <si>
    <t>6_10</t>
  </si>
  <si>
    <t>6_11</t>
  </si>
  <si>
    <t>6_12</t>
  </si>
  <si>
    <t>6_13</t>
  </si>
  <si>
    <t>7_1</t>
  </si>
  <si>
    <t>7_2</t>
  </si>
  <si>
    <t>7_4</t>
  </si>
  <si>
    <t>7_5</t>
  </si>
  <si>
    <t>7_6</t>
  </si>
  <si>
    <t>7_8</t>
  </si>
  <si>
    <t>7_9</t>
  </si>
  <si>
    <t>8_1</t>
  </si>
  <si>
    <t>8_2</t>
  </si>
  <si>
    <t>8_3</t>
  </si>
  <si>
    <t>8_4</t>
  </si>
  <si>
    <t>8_5</t>
  </si>
  <si>
    <t>8_6</t>
  </si>
  <si>
    <t>8_9</t>
  </si>
  <si>
    <t>8_10</t>
  </si>
  <si>
    <t>9_1</t>
  </si>
  <si>
    <t>9_2</t>
  </si>
  <si>
    <t>9_3</t>
  </si>
  <si>
    <t>9_5</t>
  </si>
  <si>
    <t>9_6</t>
  </si>
  <si>
    <t>9_7</t>
  </si>
  <si>
    <t>9_8</t>
  </si>
  <si>
    <t>9_10</t>
  </si>
  <si>
    <t>10_1</t>
  </si>
  <si>
    <t>10_2</t>
  </si>
  <si>
    <t>10_3</t>
  </si>
  <si>
    <t>10_4</t>
  </si>
  <si>
    <t>10_5</t>
  </si>
  <si>
    <t>10_6</t>
  </si>
  <si>
    <t>10_7</t>
  </si>
  <si>
    <t>X1_1</t>
  </si>
  <si>
    <t>X2_2</t>
  </si>
  <si>
    <t>X3_3</t>
  </si>
  <si>
    <t>X4_4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</si>
  <si>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</si>
  <si>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</si>
  <si>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</si>
  <si>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</si>
  <si>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</si>
  <si>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</si>
  <si>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</si>
  <si>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</si>
  <si>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</si>
  <si>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X2_1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</si>
  <si>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</si>
  <si>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</si>
  <si>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</si>
  <si>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</si>
  <si>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</si>
  <si>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</si>
  <si>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</si>
  <si>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</si>
  <si>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</si>
  <si>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</si>
  <si>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X3_1</t>
  </si>
  <si>
    <t>X3_2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</si>
  <si>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</si>
  <si>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</si>
  <si>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</si>
  <si>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</si>
  <si>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</si>
  <si>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</si>
  <si>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</si>
  <si>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</si>
  <si>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</si>
  <si>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</si>
  <si>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X4_1</t>
  </si>
  <si>
    <t>X4_2</t>
  </si>
  <si>
    <t>X4_3</t>
  </si>
  <si>
    <t>X4_5</t>
  </si>
  <si>
    <t>X4_6</t>
  </si>
  <si>
    <t>X4_7</t>
  </si>
  <si>
    <t>X4_8</t>
  </si>
  <si>
    <t>X4_9</t>
  </si>
  <si>
    <t>X4_10</t>
  </si>
  <si>
    <t xml:space="preserve"> 2 Doppelbestimmungen pro Zahn bei &gt;10 Proben, sonst eine Doppelbestimmung pro Zahn</t>
  </si>
  <si>
    <t>Enamel; entspricht ca. 10-20% CaCO3</t>
  </si>
  <si>
    <t>THEC2007/1_2</t>
  </si>
  <si>
    <t>THEC2007/1_1</t>
  </si>
  <si>
    <t>THEC2007/1_3</t>
  </si>
  <si>
    <t>THEC2007/1_4</t>
  </si>
  <si>
    <t>THEC2007/2_7</t>
  </si>
  <si>
    <t>THEC2007/1_5</t>
  </si>
  <si>
    <t>THEC2007/2_8</t>
  </si>
  <si>
    <t>THEC2007/1_6</t>
  </si>
  <si>
    <t>THEC2007/2_9</t>
  </si>
  <si>
    <t>THEC2007/1_7</t>
  </si>
  <si>
    <t>THEC2007/2_10</t>
  </si>
  <si>
    <t>THEC2007/1_8</t>
  </si>
  <si>
    <t>THEC2007/2_11</t>
  </si>
  <si>
    <t>THEC2007/1_9</t>
  </si>
  <si>
    <t>THEC2007/3_1</t>
  </si>
  <si>
    <t>THEC2007/1_10</t>
  </si>
  <si>
    <t>THEC2007/3_2</t>
  </si>
  <si>
    <t>THEC2007/1_11</t>
  </si>
  <si>
    <t>THEC2007/3_3</t>
  </si>
  <si>
    <t>THEC2007/2_1</t>
  </si>
  <si>
    <t>THEC2007/3_4</t>
  </si>
  <si>
    <t>THEC2007/2_2</t>
  </si>
  <si>
    <t>THEC2007/3_5</t>
  </si>
  <si>
    <t>THEC2007/2_3</t>
  </si>
  <si>
    <t>THEC2007/3_6</t>
  </si>
  <si>
    <t>THEC2007/2_4</t>
  </si>
  <si>
    <t>THEC2007/3_7</t>
  </si>
  <si>
    <t>THEC2007/2_5</t>
  </si>
  <si>
    <t>THEC2007/3_8</t>
  </si>
  <si>
    <t>THEC2007/2_6</t>
  </si>
  <si>
    <t>THEC2007/4_1</t>
  </si>
  <si>
    <t>THEC2007/4_2</t>
  </si>
  <si>
    <t>THEC2007/5_3</t>
  </si>
  <si>
    <t>THEC2007/4_3</t>
  </si>
  <si>
    <t>THEC2007/5_4</t>
  </si>
  <si>
    <t>THEC2007/4_4</t>
  </si>
  <si>
    <t>THEC2007/5_5</t>
  </si>
  <si>
    <t>THEC2007/4_5</t>
  </si>
  <si>
    <t>THEC2007/5_6</t>
  </si>
  <si>
    <t>THEC2007/4_6</t>
  </si>
  <si>
    <t>THEC2007/5_7</t>
  </si>
  <si>
    <t>THEC2007/4_7</t>
  </si>
  <si>
    <t>THEC2007/6_1</t>
  </si>
  <si>
    <t>THEC2007/4_8</t>
  </si>
  <si>
    <t>THEC2007/6_2</t>
  </si>
  <si>
    <t>THEC2007/4_9</t>
  </si>
  <si>
    <t>THEC2007/6_3</t>
  </si>
  <si>
    <t>THEC2007/4_10</t>
  </si>
  <si>
    <t>THEC2007/6_4</t>
  </si>
  <si>
    <t>THEC2007/4_11</t>
  </si>
  <si>
    <t>THEC2007/6_5</t>
  </si>
  <si>
    <t>THEC2007/4_12</t>
  </si>
  <si>
    <t>THEC2007/6_6</t>
  </si>
  <si>
    <t>THEC2007/5_1</t>
  </si>
  <si>
    <t>THEC2007/6_7</t>
  </si>
  <si>
    <t>THEC2007/5_2</t>
  </si>
  <si>
    <t>THEC2007/6_8</t>
  </si>
  <si>
    <t>04.08.2020</t>
  </si>
  <si>
    <t>05.08.2020</t>
  </si>
  <si>
    <t>06.08.2020</t>
  </si>
  <si>
    <t>THEC2007/6_9</t>
  </si>
  <si>
    <t>THEC2007/8_1</t>
  </si>
  <si>
    <t>THEC2007/6_10</t>
  </si>
  <si>
    <t>THEC2007/8_2</t>
  </si>
  <si>
    <t>THEC2007/6_11</t>
  </si>
  <si>
    <t>THEC2007/8_3</t>
  </si>
  <si>
    <t>THEC2007/6_12</t>
  </si>
  <si>
    <t>THEC2007/8_4</t>
  </si>
  <si>
    <t>THEC2007/6_13</t>
  </si>
  <si>
    <t>THEC2007/8_5</t>
  </si>
  <si>
    <t>THEC2007/7_1</t>
  </si>
  <si>
    <t>THEC2007/8_6</t>
  </si>
  <si>
    <t>THEC2007/7_2</t>
  </si>
  <si>
    <t>THEC2007/8_7</t>
  </si>
  <si>
    <t>THEC2007/7_3</t>
  </si>
  <si>
    <t>THEC2007/8_8</t>
  </si>
  <si>
    <t>THEC2007/7_4</t>
  </si>
  <si>
    <t>THEC2007/8_9</t>
  </si>
  <si>
    <t>THEC2007/7_5</t>
  </si>
  <si>
    <t>THEC2007/8_10</t>
  </si>
  <si>
    <t>THEC2007/7_6</t>
  </si>
  <si>
    <t>THEC2007/9_1</t>
  </si>
  <si>
    <t>THEC2007/7_7</t>
  </si>
  <si>
    <t>THEC2007/9_2</t>
  </si>
  <si>
    <t>THEC2007/7_8</t>
  </si>
  <si>
    <t>THEC2007/9_3</t>
  </si>
  <si>
    <t>THEC2007/7_9</t>
  </si>
  <si>
    <t>THEC2007/9_4</t>
  </si>
  <si>
    <t>THEC2007/X2_6</t>
  </si>
  <si>
    <t>THEC2007/X3_8</t>
  </si>
  <si>
    <t>THEC2007/X2_7</t>
  </si>
  <si>
    <t>THEC2007/X3_9</t>
  </si>
  <si>
    <t>THEC2007/X2_8</t>
  </si>
  <si>
    <t>THEC2007/X3_10</t>
  </si>
  <si>
    <t>THEC2007/X2_9</t>
  </si>
  <si>
    <t>THEC2007/X3_11</t>
  </si>
  <si>
    <t>THEC2007/X2_10</t>
  </si>
  <si>
    <t>THEC2007/X3_12</t>
  </si>
  <si>
    <t>THEC2007/X2_11</t>
  </si>
  <si>
    <t>THEC2007/X3_13</t>
  </si>
  <si>
    <t>THEC2007/X2_12</t>
  </si>
  <si>
    <t>THEC2007/X4_1</t>
  </si>
  <si>
    <t>THEC2007/X3_1</t>
  </si>
  <si>
    <t>THEC2007/X4_2</t>
  </si>
  <si>
    <t>THEC2007/X3_2</t>
  </si>
  <si>
    <t>THEC2007/X4_3</t>
  </si>
  <si>
    <t>THEC2007/X3_3</t>
  </si>
  <si>
    <t>THEC2007/X4_4</t>
  </si>
  <si>
    <t>THEC2007/X3_4</t>
  </si>
  <si>
    <t>THEC2007/X4_5</t>
  </si>
  <si>
    <t>THEC2007/X3_5</t>
  </si>
  <si>
    <t>THEC2007/X4_6</t>
  </si>
  <si>
    <t>THEC2007/X3_6</t>
  </si>
  <si>
    <t>THEC2007/X4_7</t>
  </si>
  <si>
    <t>THEC2007/X3_7</t>
  </si>
  <si>
    <t>THEC2007/X4_8</t>
  </si>
  <si>
    <t>THEC2007/9_5</t>
  </si>
  <si>
    <t>THEC2007/X1_2</t>
  </si>
  <si>
    <t>THEC2007/9_6</t>
  </si>
  <si>
    <t>THEC2007/X1_3</t>
  </si>
  <si>
    <t>THEC2007/9_7</t>
  </si>
  <si>
    <t>THEC2007/X1_4</t>
  </si>
  <si>
    <t>THEC2007/9_8</t>
  </si>
  <si>
    <t>THEC2007/X1_5</t>
  </si>
  <si>
    <t>THEC2007/9_9</t>
  </si>
  <si>
    <t>THEC2007/X1_6</t>
  </si>
  <si>
    <t>THEC2007/9_10</t>
  </si>
  <si>
    <t>THEC2007/X1_7</t>
  </si>
  <si>
    <t>THEC2007/10_1</t>
  </si>
  <si>
    <t>THEC2007/X1_8</t>
  </si>
  <si>
    <t>THEC2007/10_2</t>
  </si>
  <si>
    <t>THEC2007/X1_9</t>
  </si>
  <si>
    <t>THEC2007/10_3</t>
  </si>
  <si>
    <t>THEC2007/X1_10</t>
  </si>
  <si>
    <t>THEC2007/10_4</t>
  </si>
  <si>
    <t>THEC2007/X2_1</t>
  </si>
  <si>
    <t>THEC2007/10_5</t>
  </si>
  <si>
    <t>THEC2007/X2_2</t>
  </si>
  <si>
    <t>THEC2007/10_6</t>
  </si>
  <si>
    <t>THEC2007/X2_3</t>
  </si>
  <si>
    <t>THEC2007/10_7</t>
  </si>
  <si>
    <t>THEC2007/X2_4</t>
  </si>
  <si>
    <t>THEC2007/X1_1</t>
  </si>
  <si>
    <t>THEC2007/X2_5</t>
  </si>
  <si>
    <t>THEC2007/X4_9</t>
  </si>
  <si>
    <t>THEC2007/X4_10</t>
  </si>
  <si>
    <t>13.08.2020</t>
  </si>
  <si>
    <t>07.08.2020</t>
  </si>
  <si>
    <t>08.08.2020</t>
  </si>
  <si>
    <t>14.08.2020</t>
  </si>
  <si>
    <t>09.08.2020</t>
  </si>
  <si>
    <t>10.08.2020</t>
  </si>
  <si>
    <t>delta 13C</t>
  </si>
  <si>
    <t>delta 18O</t>
  </si>
  <si>
    <t>average</t>
  </si>
  <si>
    <t>STDEV.P</t>
  </si>
  <si>
    <t>error of single measurement</t>
  </si>
  <si>
    <t>n</t>
  </si>
  <si>
    <t>all data</t>
  </si>
  <si>
    <r>
      <t>Dd</t>
    </r>
    <r>
      <rPr>
        <b/>
        <vertAlign val="superscript"/>
        <sz val="16"/>
        <color theme="1"/>
        <rFont val="Arial"/>
        <family val="2"/>
      </rPr>
      <t>13</t>
    </r>
    <r>
      <rPr>
        <b/>
        <sz val="16"/>
        <color theme="1"/>
        <rFont val="Arial"/>
        <family val="2"/>
      </rPr>
      <t>C</t>
    </r>
  </si>
  <si>
    <r>
      <t>Dd</t>
    </r>
    <r>
      <rPr>
        <b/>
        <vertAlign val="superscript"/>
        <sz val="16"/>
        <color theme="1"/>
        <rFont val="Arial"/>
        <family val="2"/>
      </rPr>
      <t>18</t>
    </r>
    <r>
      <rPr>
        <b/>
        <sz val="16"/>
        <color theme="1"/>
        <rFont val="Arial"/>
        <family val="2"/>
      </rPr>
      <t>O</t>
    </r>
  </si>
  <si>
    <t>T</t>
  </si>
  <si>
    <t>= subsample analysed</t>
  </si>
  <si>
    <t>date</t>
  </si>
  <si>
    <t>time</t>
  </si>
  <si>
    <t>Pos.</t>
  </si>
  <si>
    <t>Comments</t>
  </si>
  <si>
    <t>delta 13C (permil VPDB)</t>
  </si>
  <si>
    <t>±</t>
  </si>
  <si>
    <t>delta 18O (permil VPDB)</t>
  </si>
  <si>
    <t>44 (mV) Pr 1.Cycle</t>
  </si>
  <si>
    <t>%</t>
  </si>
  <si>
    <t>NrExp</t>
  </si>
  <si>
    <t xml:space="preserve">Enamel-standards </t>
  </si>
  <si>
    <t>CM1_D</t>
  </si>
  <si>
    <t>11.08.2020</t>
  </si>
  <si>
    <t>12.08.2020</t>
  </si>
  <si>
    <r>
      <t xml:space="preserve">dosage too low, </t>
    </r>
    <r>
      <rPr>
        <b/>
        <sz val="11"/>
        <color rgb="FFFF0000"/>
        <rFont val="Calibri"/>
        <family val="2"/>
        <scheme val="minor"/>
      </rPr>
      <t>not reliable!</t>
    </r>
  </si>
  <si>
    <r>
      <t>small signal size,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probably reliable</t>
    </r>
    <r>
      <rPr>
        <b/>
        <sz val="11"/>
        <color rgb="FFFF0000"/>
        <rFont val="Calibri"/>
        <family val="2"/>
        <scheme val="minor"/>
      </rPr>
      <t>, accepted</t>
    </r>
  </si>
  <si>
    <t>STDEV</t>
  </si>
  <si>
    <t>Enamel-standard from C. Makarevicz</t>
  </si>
  <si>
    <t>ER1_D</t>
  </si>
  <si>
    <t>Enamel-standard from C. Schuh</t>
  </si>
  <si>
    <t>yellow particle</t>
  </si>
  <si>
    <t>white particle</t>
  </si>
  <si>
    <t>grey 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</si>
</sst>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Symbol"/>
      <family val="1"/>
      <charset val="2"/>
    </font>
    <font>
      <b/>
      <vertAlign val="superscript"/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2"/>
      <color indexed="8"/>
      <name val="Calibri"/>
      <family val="2"/>
    </font>
    <font>
      <b/>
      <sz val="10"/>
      <color indexed="8"/>
      <name val="Calibri"/>
      <family val="2"/>
    </font>
    <font>
      <b/>
      <sz val="12"/>
      <color rgb="FFFF0000"/>
      <name val="Arial"/>
      <family val="2"/>
    </font>
    <font>
      <sz val="14"/>
      <name val="Verdana"/>
      <family val="2"/>
    </font>
    <font>
      <b/>
      <sz val="11"/>
      <color rgb="FFFF0000"/>
      <name val="Calibri"/>
      <family val="2"/>
      <scheme val="minor"/>
    </font>
    <font>
      <b/>
      <sz val="12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/>
  </cellStyleXfs>
  <cellXfs count="71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 applyFill="1" applyBorder="1"/>
    <xf numFmtId="0" fontId="3" fillId="0" borderId="1" xfId="0" applyFont="1" applyFill="1" applyBorder="1"/>
    <xf numFmtId="0" fontId="1" fillId="0" borderId="0" xfId="0" applyFont="1"/>
    <xf numFmtId="0" fontId="4" fillId="0" borderId="0" xfId="0" applyFont="1"/>
    <xf numFmtId="0" fontId="3" fillId="2" borderId="1" xfId="0" applyFont="1" applyFill="1" applyBorder="1"/>
    <xf numFmtId="0" fontId="2" fillId="0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5" fillId="0" borderId="0" xfId="0" applyFont="1"/>
    <xf numFmtId="2" fontId="6" fillId="0" borderId="0" xfId="0" applyNumberFormat="1" applyFont="1"/>
    <xf numFmtId="49" fontId="7" fillId="0" borderId="0" xfId="0" applyNumberFormat="1" applyFont="1"/>
    <xf numFmtId="21" fontId="7" fillId="0" borderId="0" xfId="0" applyNumberFormat="1" applyFont="1"/>
    <xf numFmtId="0" fontId="7" fillId="0" borderId="0" xfId="0" applyFont="1"/>
    <xf numFmtId="2" fontId="7" fillId="5" borderId="0" xfId="0" applyNumberFormat="1" applyFont="1" applyFill="1"/>
    <xf numFmtId="2" fontId="7" fillId="0" borderId="0" xfId="0" applyNumberFormat="1" applyFont="1"/>
    <xf numFmtId="1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1" fontId="6" fillId="0" borderId="0" xfId="0" applyNumberFormat="1" applyFont="1"/>
    <xf numFmtId="2" fontId="6" fillId="5" borderId="0" xfId="0" applyNumberFormat="1" applyFont="1" applyFill="1"/>
    <xf numFmtId="0" fontId="2" fillId="6" borderId="1" xfId="0" applyFont="1" applyFill="1" applyBorder="1"/>
    <xf numFmtId="0" fontId="2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2" fillId="3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2" fontId="7" fillId="5" borderId="7" xfId="0" applyNumberFormat="1" applyFont="1" applyFill="1" applyBorder="1"/>
    <xf numFmtId="2" fontId="7" fillId="5" borderId="8" xfId="0" applyNumberFormat="1" applyFont="1" applyFill="1" applyBorder="1"/>
    <xf numFmtId="0" fontId="8" fillId="0" borderId="7" xfId="0" applyFont="1" applyBorder="1"/>
    <xf numFmtId="0" fontId="8" fillId="0" borderId="8" xfId="0" applyFont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8" fillId="0" borderId="0" xfId="0" applyFon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5" fontId="7" fillId="7" borderId="0" xfId="0" applyNumberFormat="1" applyFont="1" applyFill="1"/>
    <xf numFmtId="165" fontId="10" fillId="7" borderId="0" xfId="0" applyNumberFormat="1" applyFont="1" applyFill="1"/>
    <xf numFmtId="0" fontId="11" fillId="0" borderId="0" xfId="0" applyFont="1"/>
    <xf numFmtId="0" fontId="7" fillId="7" borderId="0" xfId="0" applyFont="1" applyFill="1"/>
    <xf numFmtId="0" fontId="12" fillId="0" borderId="0" xfId="0" applyFont="1" applyBorder="1"/>
    <xf numFmtId="0" fontId="12" fillId="0" borderId="0" xfId="0" applyFont="1"/>
    <xf numFmtId="0" fontId="13" fillId="0" borderId="0" xfId="0" applyFont="1" applyFill="1"/>
    <xf numFmtId="0" fontId="16" fillId="0" borderId="0" xfId="0" applyFont="1" applyAlignment="1">
      <alignment horizontal="center"/>
    </xf>
    <xf numFmtId="0" fontId="16" fillId="0" borderId="0" xfId="0" quotePrefix="1" applyFont="1"/>
    <xf numFmtId="0" fontId="18" fillId="0" borderId="0" xfId="1" applyFont="1" applyAlignment="1">
      <alignment horizontal="center" vertical="center" wrapText="1"/>
    </xf>
    <xf numFmtId="0" fontId="0" fillId="0" borderId="0" xfId="0" applyFont="1" applyFill="1"/>
    <xf numFmtId="0" fontId="18" fillId="0" borderId="0" xfId="1" applyFont="1" applyAlignment="1">
      <alignment wrapText="1"/>
    </xf>
    <xf numFmtId="0" fontId="18" fillId="0" borderId="0" xfId="1" applyFont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164" fontId="6" fillId="0" borderId="0" xfId="0" applyNumberFormat="1" applyFont="1"/>
    <xf numFmtId="2" fontId="6" fillId="7" borderId="0" xfId="0" applyNumberFormat="1" applyFont="1" applyFill="1"/>
    <xf numFmtId="1" fontId="6" fillId="7" borderId="0" xfId="0" applyNumberFormat="1" applyFont="1" applyFill="1"/>
    <xf numFmtId="164" fontId="6" fillId="7" borderId="0" xfId="0" applyNumberFormat="1" applyFont="1" applyFill="1"/>
    <xf numFmtId="0" fontId="9" fillId="0" borderId="0" xfId="0" applyFont="1"/>
    <xf numFmtId="2" fontId="22" fillId="0" borderId="0" xfId="0" applyNumberFormat="1" applyFont="1"/>
    <xf numFmtId="0" fontId="23" fillId="0" borderId="0" xfId="0" applyFont="1"/>
    <xf numFmtId="165" fontId="24" fillId="0" borderId="0" xfId="0" applyNumberFormat="1" applyFont="1"/>
    <xf numFmtId="0" fontId="6" fillId="0" borderId="0" xfId="0" applyFont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caprine, CHP-01, Chap-1 (final Bronze 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Sheet1!$E$11:$E$23</c:f>
              <c:numCache>
                <c:formatCode>General</c:formatCode>
                <c:ptCount val="13"/>
                <c:pt idx="0">
                  <c:v>30.1</c:v>
                </c:pt>
                <c:pt idx="1">
                  <c:v>27.3</c:v>
                </c:pt>
                <c:pt idx="2">
                  <c:v>24.6</c:v>
                </c:pt>
                <c:pt idx="3">
                  <c:v>21.9</c:v>
                </c:pt>
                <c:pt idx="4">
                  <c:v>19.399999999999999</c:v>
                </c:pt>
                <c:pt idx="5">
                  <c:v>16.7</c:v>
                </c:pt>
                <c:pt idx="6">
                  <c:v>16.7</c:v>
                </c:pt>
                <c:pt idx="7">
                  <c:v>14.4</c:v>
                </c:pt>
                <c:pt idx="8">
                  <c:v>11.9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7.2</c:v>
                </c:pt>
                <c:pt idx="12">
                  <c:v>4.5999999999999996</c:v>
                </c:pt>
              </c:numCache>
            </c:numRef>
          </c:xVal>
          <c:yVal>
            <c:numRef>
              <c:f>Sheet1!$T$11:$T$23</c:f>
              <c:numCache>
                <c:formatCode>0.00</c:formatCode>
                <c:ptCount val="13"/>
                <c:pt idx="0">
                  <c:v>-10.131</c:v>
                </c:pt>
                <c:pt idx="1">
                  <c:v>-10.76</c:v>
                </c:pt>
                <c:pt idx="2">
                  <c:v>-10.321999999999999</c:v>
                </c:pt>
                <c:pt idx="3">
                  <c:v>-9.52</c:v>
                </c:pt>
                <c:pt idx="4">
                  <c:v>-7.798</c:v>
                </c:pt>
                <c:pt idx="5">
                  <c:v>-5.0510000000000002</c:v>
                </c:pt>
                <c:pt idx="6">
                  <c:v>-4.7910000000000004</c:v>
                </c:pt>
                <c:pt idx="7">
                  <c:v>-3.258</c:v>
                </c:pt>
                <c:pt idx="8">
                  <c:v>-1.1339999999999999</c:v>
                </c:pt>
                <c:pt idx="9">
                  <c:v>-0.65400000000000003</c:v>
                </c:pt>
                <c:pt idx="10">
                  <c:v>-0.52199999999999991</c:v>
                </c:pt>
                <c:pt idx="11">
                  <c:v>-0.56200000000000006</c:v>
                </c:pt>
                <c:pt idx="12">
                  <c:v>-1.171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1-4509-B154-594B3F5FCD6C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Sheet1!$E$11:$E$23</c:f>
              <c:numCache>
                <c:formatCode>General</c:formatCode>
                <c:ptCount val="13"/>
                <c:pt idx="0">
                  <c:v>30.1</c:v>
                </c:pt>
                <c:pt idx="1">
                  <c:v>27.3</c:v>
                </c:pt>
                <c:pt idx="2">
                  <c:v>24.6</c:v>
                </c:pt>
                <c:pt idx="3">
                  <c:v>21.9</c:v>
                </c:pt>
                <c:pt idx="4">
                  <c:v>19.399999999999999</c:v>
                </c:pt>
                <c:pt idx="5">
                  <c:v>16.7</c:v>
                </c:pt>
                <c:pt idx="6">
                  <c:v>16.7</c:v>
                </c:pt>
                <c:pt idx="7">
                  <c:v>14.4</c:v>
                </c:pt>
                <c:pt idx="8">
                  <c:v>11.9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7.2</c:v>
                </c:pt>
                <c:pt idx="12">
                  <c:v>4.5999999999999996</c:v>
                </c:pt>
              </c:numCache>
            </c:numRef>
          </c:xVal>
          <c:yVal>
            <c:numRef>
              <c:f>Sheet1!$R$11:$R$23</c:f>
              <c:numCache>
                <c:formatCode>0.00</c:formatCode>
                <c:ptCount val="13"/>
                <c:pt idx="0">
                  <c:v>-9.6280000000000001</c:v>
                </c:pt>
                <c:pt idx="1">
                  <c:v>-9.7370000000000001</c:v>
                </c:pt>
                <c:pt idx="2">
                  <c:v>-9.8289999999999988</c:v>
                </c:pt>
                <c:pt idx="3">
                  <c:v>-9.7829999999999995</c:v>
                </c:pt>
                <c:pt idx="4">
                  <c:v>-9.6280000000000001</c:v>
                </c:pt>
                <c:pt idx="5">
                  <c:v>-9.6129999999999995</c:v>
                </c:pt>
                <c:pt idx="6">
                  <c:v>-9.64</c:v>
                </c:pt>
                <c:pt idx="7">
                  <c:v>-9.9539999999999988</c:v>
                </c:pt>
                <c:pt idx="8">
                  <c:v>-10.023999999999999</c:v>
                </c:pt>
                <c:pt idx="9">
                  <c:v>-10.113999999999999</c:v>
                </c:pt>
                <c:pt idx="10">
                  <c:v>-10.005000000000001</c:v>
                </c:pt>
                <c:pt idx="11">
                  <c:v>-10.044</c:v>
                </c:pt>
                <c:pt idx="12">
                  <c:v>-9.6289999999999996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1-4509-B154-594B3F5F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caprine, CHP-10, Chap-1 (final Bronze 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Sheet1!$E$124:$E$131</c:f>
              <c:numCache>
                <c:formatCode>General</c:formatCode>
                <c:ptCount val="8"/>
                <c:pt idx="0">
                  <c:v>17.899999999999999</c:v>
                </c:pt>
                <c:pt idx="1">
                  <c:v>15.4</c:v>
                </c:pt>
                <c:pt idx="2">
                  <c:v>13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7.8</c:v>
                </c:pt>
                <c:pt idx="6">
                  <c:v>5.4</c:v>
                </c:pt>
                <c:pt idx="7">
                  <c:v>2.7</c:v>
                </c:pt>
              </c:numCache>
            </c:numRef>
          </c:xVal>
          <c:yVal>
            <c:numRef>
              <c:f>Sheet1!$T$124:$T$131</c:f>
              <c:numCache>
                <c:formatCode>0.00</c:formatCode>
                <c:ptCount val="8"/>
                <c:pt idx="0">
                  <c:v>-8.6460000000000008</c:v>
                </c:pt>
                <c:pt idx="1">
                  <c:v>-6.7629999999999999</c:v>
                </c:pt>
                <c:pt idx="2">
                  <c:v>-4.5229999999999997</c:v>
                </c:pt>
                <c:pt idx="3">
                  <c:v>-2.4609999999999999</c:v>
                </c:pt>
                <c:pt idx="4">
                  <c:v>-2.222</c:v>
                </c:pt>
                <c:pt idx="5">
                  <c:v>-0.26</c:v>
                </c:pt>
                <c:pt idx="6">
                  <c:v>-1.1279999999999999</c:v>
                </c:pt>
                <c:pt idx="7">
                  <c:v>-3.5979999999999999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8-452B-81F3-D638434A8CCB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Sheet1!$E$124:$E$131</c:f>
              <c:numCache>
                <c:formatCode>General</c:formatCode>
                <c:ptCount val="8"/>
                <c:pt idx="0">
                  <c:v>17.899999999999999</c:v>
                </c:pt>
                <c:pt idx="1">
                  <c:v>15.4</c:v>
                </c:pt>
                <c:pt idx="2">
                  <c:v>13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7.8</c:v>
                </c:pt>
                <c:pt idx="6">
                  <c:v>5.4</c:v>
                </c:pt>
                <c:pt idx="7">
                  <c:v>2.7</c:v>
                </c:pt>
              </c:numCache>
            </c:numRef>
          </c:xVal>
          <c:yVal>
            <c:numRef>
              <c:f>Sheet1!$R$124:$R$131</c:f>
              <c:numCache>
                <c:formatCode>0.00</c:formatCode>
                <c:ptCount val="8"/>
                <c:pt idx="0">
                  <c:v>-8.9760000000000009</c:v>
                </c:pt>
                <c:pt idx="1">
                  <c:v>-9.1300000000000008</c:v>
                </c:pt>
                <c:pt idx="2">
                  <c:v>-9.3040000000000003</c:v>
                </c:pt>
                <c:pt idx="3">
                  <c:v>-9.4240000000000013</c:v>
                </c:pt>
                <c:pt idx="4">
                  <c:v>-9.3079999999999998</c:v>
                </c:pt>
                <c:pt idx="5">
                  <c:v>-9.3510000000000009</c:v>
                </c:pt>
                <c:pt idx="6">
                  <c:v>-9.604000000000001</c:v>
                </c:pt>
                <c:pt idx="7">
                  <c:v>-9.4320000000000004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8-452B-81F3-D638434A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ibex, IBX-01, Jeti-Oguz (modern)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Sheet1!$E$133:$E$143</c:f>
              <c:numCache>
                <c:formatCode>General</c:formatCode>
                <c:ptCount val="11"/>
                <c:pt idx="0">
                  <c:v>30.8</c:v>
                </c:pt>
                <c:pt idx="1">
                  <c:v>27.9</c:v>
                </c:pt>
                <c:pt idx="2">
                  <c:v>25.1</c:v>
                </c:pt>
                <c:pt idx="3">
                  <c:v>22.1</c:v>
                </c:pt>
                <c:pt idx="4">
                  <c:v>19.3</c:v>
                </c:pt>
                <c:pt idx="5">
                  <c:v>16.7</c:v>
                </c:pt>
                <c:pt idx="6">
                  <c:v>14.3</c:v>
                </c:pt>
                <c:pt idx="7">
                  <c:v>11.5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6</c:v>
                </c:pt>
              </c:numCache>
            </c:numRef>
          </c:xVal>
          <c:yVal>
            <c:numRef>
              <c:f>Sheet1!$T$133:$T$143</c:f>
              <c:numCache>
                <c:formatCode>0.00</c:formatCode>
                <c:ptCount val="11"/>
                <c:pt idx="0">
                  <c:v>-4.6529999999999996</c:v>
                </c:pt>
                <c:pt idx="1">
                  <c:v>-3.9319999999999999</c:v>
                </c:pt>
                <c:pt idx="2">
                  <c:v>-5.1529999999999996</c:v>
                </c:pt>
                <c:pt idx="3">
                  <c:v>-6.9909999999999997</c:v>
                </c:pt>
                <c:pt idx="4">
                  <c:v>-10.038</c:v>
                </c:pt>
                <c:pt idx="5">
                  <c:v>-12.574999999999999</c:v>
                </c:pt>
                <c:pt idx="6">
                  <c:v>-10.99</c:v>
                </c:pt>
                <c:pt idx="7">
                  <c:v>-8.157</c:v>
                </c:pt>
                <c:pt idx="8">
                  <c:v>-4.1069999999999993</c:v>
                </c:pt>
                <c:pt idx="9">
                  <c:v>-4.1909999999999998</c:v>
                </c:pt>
                <c:pt idx="10">
                  <c:v>-5.4339999999999993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E-4C52-A2EB-9CA2B4C0E009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Sheet1!$E$133:$E$143</c:f>
              <c:numCache>
                <c:formatCode>General</c:formatCode>
                <c:ptCount val="11"/>
                <c:pt idx="0">
                  <c:v>30.8</c:v>
                </c:pt>
                <c:pt idx="1">
                  <c:v>27.9</c:v>
                </c:pt>
                <c:pt idx="2">
                  <c:v>25.1</c:v>
                </c:pt>
                <c:pt idx="3">
                  <c:v>22.1</c:v>
                </c:pt>
                <c:pt idx="4">
                  <c:v>19.3</c:v>
                </c:pt>
                <c:pt idx="5">
                  <c:v>16.7</c:v>
                </c:pt>
                <c:pt idx="6">
                  <c:v>14.3</c:v>
                </c:pt>
                <c:pt idx="7">
                  <c:v>11.5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6</c:v>
                </c:pt>
              </c:numCache>
            </c:numRef>
          </c:xVal>
          <c:yVal>
            <c:numRef>
              <c:f>Sheet1!$R$133:$R$143</c:f>
              <c:numCache>
                <c:formatCode>0.00</c:formatCode>
                <c:ptCount val="11"/>
                <c:pt idx="0">
                  <c:v>-11.827</c:v>
                </c:pt>
                <c:pt idx="1">
                  <c:v>-11.862</c:v>
                </c:pt>
                <c:pt idx="2">
                  <c:v>-11.154</c:v>
                </c:pt>
                <c:pt idx="3">
                  <c:v>-10.711</c:v>
                </c:pt>
                <c:pt idx="4">
                  <c:v>-10.236000000000001</c:v>
                </c:pt>
                <c:pt idx="5">
                  <c:v>-9.9850000000000012</c:v>
                </c:pt>
                <c:pt idx="6">
                  <c:v>-10</c:v>
                </c:pt>
                <c:pt idx="7">
                  <c:v>-10.594000000000001</c:v>
                </c:pt>
                <c:pt idx="8">
                  <c:v>-11.200000000000001</c:v>
                </c:pt>
                <c:pt idx="9">
                  <c:v>-11.203000000000001</c:v>
                </c:pt>
                <c:pt idx="10">
                  <c:v>-10.907999999999999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E-4C52-A2EB-9CA2B4C0E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ibex, IBX-02, Jeti-Oguz (modern)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Sheet1!$E$145:$E$158</c:f>
              <c:numCache>
                <c:formatCode>General</c:formatCode>
                <c:ptCount val="14"/>
                <c:pt idx="0">
                  <c:v>39.5</c:v>
                </c:pt>
                <c:pt idx="1">
                  <c:v>37</c:v>
                </c:pt>
                <c:pt idx="2">
                  <c:v>34</c:v>
                </c:pt>
                <c:pt idx="3">
                  <c:v>31.3</c:v>
                </c:pt>
                <c:pt idx="4">
                  <c:v>28.1</c:v>
                </c:pt>
                <c:pt idx="5">
                  <c:v>28.1</c:v>
                </c:pt>
                <c:pt idx="6">
                  <c:v>25.2</c:v>
                </c:pt>
                <c:pt idx="7">
                  <c:v>22.5</c:v>
                </c:pt>
                <c:pt idx="8">
                  <c:v>20</c:v>
                </c:pt>
                <c:pt idx="9">
                  <c:v>17</c:v>
                </c:pt>
                <c:pt idx="10">
                  <c:v>14.3</c:v>
                </c:pt>
                <c:pt idx="11">
                  <c:v>14.3</c:v>
                </c:pt>
                <c:pt idx="12">
                  <c:v>11.8</c:v>
                </c:pt>
                <c:pt idx="13">
                  <c:v>8.5</c:v>
                </c:pt>
              </c:numCache>
            </c:numRef>
          </c:xVal>
          <c:yVal>
            <c:numRef>
              <c:f>Sheet1!$T$145:$T$158</c:f>
              <c:numCache>
                <c:formatCode>0.00</c:formatCode>
                <c:ptCount val="14"/>
                <c:pt idx="0">
                  <c:v>-10.718</c:v>
                </c:pt>
                <c:pt idx="1">
                  <c:v>-8.5429999999999993</c:v>
                </c:pt>
                <c:pt idx="2">
                  <c:v>-6.3029999999999999</c:v>
                </c:pt>
                <c:pt idx="3">
                  <c:v>-3.7810000000000001</c:v>
                </c:pt>
                <c:pt idx="4">
                  <c:v>-2.593</c:v>
                </c:pt>
                <c:pt idx="5">
                  <c:v>-2.5900000000000003</c:v>
                </c:pt>
                <c:pt idx="6">
                  <c:v>-3.85</c:v>
                </c:pt>
                <c:pt idx="7">
                  <c:v>-5.25</c:v>
                </c:pt>
                <c:pt idx="8">
                  <c:v>-7.62</c:v>
                </c:pt>
                <c:pt idx="9">
                  <c:v>-9.9429999999999996</c:v>
                </c:pt>
                <c:pt idx="10">
                  <c:v>-10.321999999999999</c:v>
                </c:pt>
                <c:pt idx="11">
                  <c:v>-10.385</c:v>
                </c:pt>
                <c:pt idx="12">
                  <c:v>-8.3339999999999996</c:v>
                </c:pt>
                <c:pt idx="13">
                  <c:v>-4.6680000000000001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5-4627-BF27-B06B3C4A38E3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Sheet1!$E$145:$E$158</c:f>
              <c:numCache>
                <c:formatCode>General</c:formatCode>
                <c:ptCount val="14"/>
                <c:pt idx="0">
                  <c:v>39.5</c:v>
                </c:pt>
                <c:pt idx="1">
                  <c:v>37</c:v>
                </c:pt>
                <c:pt idx="2">
                  <c:v>34</c:v>
                </c:pt>
                <c:pt idx="3">
                  <c:v>31.3</c:v>
                </c:pt>
                <c:pt idx="4">
                  <c:v>28.1</c:v>
                </c:pt>
                <c:pt idx="5">
                  <c:v>28.1</c:v>
                </c:pt>
                <c:pt idx="6">
                  <c:v>25.2</c:v>
                </c:pt>
                <c:pt idx="7">
                  <c:v>22.5</c:v>
                </c:pt>
                <c:pt idx="8">
                  <c:v>20</c:v>
                </c:pt>
                <c:pt idx="9">
                  <c:v>17</c:v>
                </c:pt>
                <c:pt idx="10">
                  <c:v>14.3</c:v>
                </c:pt>
                <c:pt idx="11">
                  <c:v>14.3</c:v>
                </c:pt>
                <c:pt idx="12">
                  <c:v>11.8</c:v>
                </c:pt>
                <c:pt idx="13">
                  <c:v>8.5</c:v>
                </c:pt>
              </c:numCache>
            </c:numRef>
          </c:xVal>
          <c:yVal>
            <c:numRef>
              <c:f>Sheet1!$R$145:$R$158</c:f>
              <c:numCache>
                <c:formatCode>0.00</c:formatCode>
                <c:ptCount val="14"/>
                <c:pt idx="0">
                  <c:v>-10.034000000000001</c:v>
                </c:pt>
                <c:pt idx="1">
                  <c:v>-10.419</c:v>
                </c:pt>
                <c:pt idx="2">
                  <c:v>-10.809000000000001</c:v>
                </c:pt>
                <c:pt idx="3">
                  <c:v>-11.126000000000001</c:v>
                </c:pt>
                <c:pt idx="4">
                  <c:v>-11.311</c:v>
                </c:pt>
                <c:pt idx="5">
                  <c:v>-11.316000000000001</c:v>
                </c:pt>
                <c:pt idx="6">
                  <c:v>-10.949</c:v>
                </c:pt>
                <c:pt idx="7">
                  <c:v>-10.795</c:v>
                </c:pt>
                <c:pt idx="8">
                  <c:v>-10.305000000000001</c:v>
                </c:pt>
                <c:pt idx="9">
                  <c:v>-10.146000000000001</c:v>
                </c:pt>
                <c:pt idx="10">
                  <c:v>-10.302000000000001</c:v>
                </c:pt>
                <c:pt idx="11">
                  <c:v>-10.41</c:v>
                </c:pt>
                <c:pt idx="12">
                  <c:v>-10.564</c:v>
                </c:pt>
                <c:pt idx="13">
                  <c:v>-11.246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5-4627-BF27-B06B3C4A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ibex, IBX-03, Jeti-Oguz (modern)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Sheet1!$E$160:$E$174</c:f>
              <c:numCache>
                <c:formatCode>General</c:formatCode>
                <c:ptCount val="15"/>
                <c:pt idx="0">
                  <c:v>39.4</c:v>
                </c:pt>
                <c:pt idx="1">
                  <c:v>36.799999999999997</c:v>
                </c:pt>
                <c:pt idx="2">
                  <c:v>33.799999999999997</c:v>
                </c:pt>
                <c:pt idx="3">
                  <c:v>33.799999999999997</c:v>
                </c:pt>
                <c:pt idx="4">
                  <c:v>31.1</c:v>
                </c:pt>
                <c:pt idx="5">
                  <c:v>28.5</c:v>
                </c:pt>
                <c:pt idx="6">
                  <c:v>25.6</c:v>
                </c:pt>
                <c:pt idx="7">
                  <c:v>22.9</c:v>
                </c:pt>
                <c:pt idx="8">
                  <c:v>20.2</c:v>
                </c:pt>
                <c:pt idx="9">
                  <c:v>17.7</c:v>
                </c:pt>
                <c:pt idx="10">
                  <c:v>14.9</c:v>
                </c:pt>
                <c:pt idx="11">
                  <c:v>12.3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7.1</c:v>
                </c:pt>
              </c:numCache>
            </c:numRef>
          </c:xVal>
          <c:yVal>
            <c:numRef>
              <c:f>Sheet1!$T$160:$T$174</c:f>
              <c:numCache>
                <c:formatCode>0.00</c:formatCode>
                <c:ptCount val="15"/>
                <c:pt idx="0">
                  <c:v>-7.99</c:v>
                </c:pt>
                <c:pt idx="1">
                  <c:v>-10.138</c:v>
                </c:pt>
                <c:pt idx="2">
                  <c:v>-12.103</c:v>
                </c:pt>
                <c:pt idx="3">
                  <c:v>-12.147</c:v>
                </c:pt>
                <c:pt idx="4">
                  <c:v>-9.8670000000000009</c:v>
                </c:pt>
                <c:pt idx="5">
                  <c:v>-5.4710000000000001</c:v>
                </c:pt>
                <c:pt idx="6">
                  <c:v>-3.6220000000000003</c:v>
                </c:pt>
                <c:pt idx="7">
                  <c:v>-5.3230000000000004</c:v>
                </c:pt>
                <c:pt idx="8">
                  <c:v>-9.0540000000000003</c:v>
                </c:pt>
                <c:pt idx="9">
                  <c:v>-10.041</c:v>
                </c:pt>
                <c:pt idx="10">
                  <c:v>-5.4739999999999993</c:v>
                </c:pt>
                <c:pt idx="11">
                  <c:v>-6.2319999999999993</c:v>
                </c:pt>
                <c:pt idx="12">
                  <c:v>-9.9109999999999996</c:v>
                </c:pt>
                <c:pt idx="13">
                  <c:v>-9.984</c:v>
                </c:pt>
                <c:pt idx="14">
                  <c:v>-6.3529999999999998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7-47AF-8557-7D5D62C0E7AB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Sheet1!$E$160:$E$174</c:f>
              <c:numCache>
                <c:formatCode>General</c:formatCode>
                <c:ptCount val="15"/>
                <c:pt idx="0">
                  <c:v>39.4</c:v>
                </c:pt>
                <c:pt idx="1">
                  <c:v>36.799999999999997</c:v>
                </c:pt>
                <c:pt idx="2">
                  <c:v>33.799999999999997</c:v>
                </c:pt>
                <c:pt idx="3">
                  <c:v>33.799999999999997</c:v>
                </c:pt>
                <c:pt idx="4">
                  <c:v>31.1</c:v>
                </c:pt>
                <c:pt idx="5">
                  <c:v>28.5</c:v>
                </c:pt>
                <c:pt idx="6">
                  <c:v>25.6</c:v>
                </c:pt>
                <c:pt idx="7">
                  <c:v>22.9</c:v>
                </c:pt>
                <c:pt idx="8">
                  <c:v>20.2</c:v>
                </c:pt>
                <c:pt idx="9">
                  <c:v>17.7</c:v>
                </c:pt>
                <c:pt idx="10">
                  <c:v>14.9</c:v>
                </c:pt>
                <c:pt idx="11">
                  <c:v>12.3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7.1</c:v>
                </c:pt>
              </c:numCache>
            </c:numRef>
          </c:xVal>
          <c:yVal>
            <c:numRef>
              <c:f>Sheet1!$R$160:$R$174</c:f>
              <c:numCache>
                <c:formatCode>0.00</c:formatCode>
                <c:ptCount val="15"/>
                <c:pt idx="0">
                  <c:v>-11.671000000000001</c:v>
                </c:pt>
                <c:pt idx="1">
                  <c:v>-11.505000000000001</c:v>
                </c:pt>
                <c:pt idx="2">
                  <c:v>-11.042000000000002</c:v>
                </c:pt>
                <c:pt idx="3">
                  <c:v>-11.173999999999999</c:v>
                </c:pt>
                <c:pt idx="4">
                  <c:v>-11.117000000000001</c:v>
                </c:pt>
                <c:pt idx="5">
                  <c:v>-11.493</c:v>
                </c:pt>
                <c:pt idx="6">
                  <c:v>-11.756</c:v>
                </c:pt>
                <c:pt idx="7">
                  <c:v>-11.502000000000001</c:v>
                </c:pt>
                <c:pt idx="8">
                  <c:v>-10.986000000000001</c:v>
                </c:pt>
                <c:pt idx="9">
                  <c:v>-10.41</c:v>
                </c:pt>
                <c:pt idx="10">
                  <c:v>-11.148</c:v>
                </c:pt>
                <c:pt idx="11">
                  <c:v>-11.280000000000001</c:v>
                </c:pt>
                <c:pt idx="12">
                  <c:v>-10.007</c:v>
                </c:pt>
                <c:pt idx="13">
                  <c:v>-10.06</c:v>
                </c:pt>
                <c:pt idx="14">
                  <c:v>-11.282999999999999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7-47AF-8557-7D5D62C0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ibex, IBX-04, Jeti-Oguz (modern)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Sheet1!$E$176:$E$186</c:f>
              <c:numCache>
                <c:formatCode>General</c:formatCode>
                <c:ptCount val="11"/>
                <c:pt idx="0">
                  <c:v>28.3</c:v>
                </c:pt>
                <c:pt idx="1">
                  <c:v>25.3</c:v>
                </c:pt>
                <c:pt idx="2">
                  <c:v>22.4</c:v>
                </c:pt>
                <c:pt idx="3">
                  <c:v>19.399999999999999</c:v>
                </c:pt>
                <c:pt idx="4">
                  <c:v>16.899999999999999</c:v>
                </c:pt>
                <c:pt idx="5">
                  <c:v>14.4</c:v>
                </c:pt>
                <c:pt idx="6">
                  <c:v>11.9</c:v>
                </c:pt>
                <c:pt idx="7">
                  <c:v>9.4</c:v>
                </c:pt>
                <c:pt idx="8">
                  <c:v>9.4</c:v>
                </c:pt>
                <c:pt idx="9">
                  <c:v>6.9</c:v>
                </c:pt>
                <c:pt idx="10">
                  <c:v>4</c:v>
                </c:pt>
              </c:numCache>
            </c:numRef>
          </c:xVal>
          <c:yVal>
            <c:numRef>
              <c:f>Sheet1!$T$176:$T$186</c:f>
              <c:numCache>
                <c:formatCode>0.00</c:formatCode>
                <c:ptCount val="11"/>
                <c:pt idx="0">
                  <c:v>-11.049000000000001</c:v>
                </c:pt>
                <c:pt idx="1">
                  <c:v>-12.186999999999999</c:v>
                </c:pt>
                <c:pt idx="2">
                  <c:v>-10.145</c:v>
                </c:pt>
                <c:pt idx="3">
                  <c:v>-5.9829999999999997</c:v>
                </c:pt>
                <c:pt idx="4">
                  <c:v>-4.71</c:v>
                </c:pt>
                <c:pt idx="5">
                  <c:v>-8.1120000000000001</c:v>
                </c:pt>
                <c:pt idx="6">
                  <c:v>-11.122</c:v>
                </c:pt>
                <c:pt idx="7">
                  <c:v>-7.3779999999999992</c:v>
                </c:pt>
                <c:pt idx="8">
                  <c:v>-7.2669999999999995</c:v>
                </c:pt>
                <c:pt idx="9">
                  <c:v>-4.8310000000000004</c:v>
                </c:pt>
                <c:pt idx="10">
                  <c:v>-9.1709999999999994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0-473C-8C2F-86040C81169C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Sheet1!$E$176:$E$186</c:f>
              <c:numCache>
                <c:formatCode>General</c:formatCode>
                <c:ptCount val="11"/>
                <c:pt idx="0">
                  <c:v>28.3</c:v>
                </c:pt>
                <c:pt idx="1">
                  <c:v>25.3</c:v>
                </c:pt>
                <c:pt idx="2">
                  <c:v>22.4</c:v>
                </c:pt>
                <c:pt idx="3">
                  <c:v>19.399999999999999</c:v>
                </c:pt>
                <c:pt idx="4">
                  <c:v>16.899999999999999</c:v>
                </c:pt>
                <c:pt idx="5">
                  <c:v>14.4</c:v>
                </c:pt>
                <c:pt idx="6">
                  <c:v>11.9</c:v>
                </c:pt>
                <c:pt idx="7">
                  <c:v>9.4</c:v>
                </c:pt>
                <c:pt idx="8">
                  <c:v>9.4</c:v>
                </c:pt>
                <c:pt idx="9">
                  <c:v>6.9</c:v>
                </c:pt>
                <c:pt idx="10">
                  <c:v>4</c:v>
                </c:pt>
              </c:numCache>
            </c:numRef>
          </c:xVal>
          <c:yVal>
            <c:numRef>
              <c:f>Sheet1!$R$176:$R$186</c:f>
              <c:numCache>
                <c:formatCode>0.00</c:formatCode>
                <c:ptCount val="11"/>
                <c:pt idx="0">
                  <c:v>-11.552</c:v>
                </c:pt>
                <c:pt idx="1">
                  <c:v>-11.132</c:v>
                </c:pt>
                <c:pt idx="2">
                  <c:v>-11.381</c:v>
                </c:pt>
                <c:pt idx="3">
                  <c:v>-12.036</c:v>
                </c:pt>
                <c:pt idx="4">
                  <c:v>-12.173999999999999</c:v>
                </c:pt>
                <c:pt idx="5">
                  <c:v>-11.633000000000001</c:v>
                </c:pt>
                <c:pt idx="6">
                  <c:v>-11.257</c:v>
                </c:pt>
                <c:pt idx="7">
                  <c:v>-11.075000000000001</c:v>
                </c:pt>
                <c:pt idx="8">
                  <c:v>-10.994</c:v>
                </c:pt>
                <c:pt idx="9">
                  <c:v>-11.309000000000001</c:v>
                </c:pt>
                <c:pt idx="10">
                  <c:v>-9.7710000000000008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0-473C-8C2F-86040C81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caprine, CHP-02, Chap-1 (final Bronze 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Sheet1!$E$25:$E$37</c:f>
              <c:numCache>
                <c:formatCode>General</c:formatCode>
                <c:ptCount val="13"/>
                <c:pt idx="0">
                  <c:v>34.200000000000003</c:v>
                </c:pt>
                <c:pt idx="1">
                  <c:v>31.5</c:v>
                </c:pt>
                <c:pt idx="2">
                  <c:v>28.7</c:v>
                </c:pt>
                <c:pt idx="3">
                  <c:v>25.9</c:v>
                </c:pt>
                <c:pt idx="4">
                  <c:v>23</c:v>
                </c:pt>
                <c:pt idx="5">
                  <c:v>20.5</c:v>
                </c:pt>
                <c:pt idx="6">
                  <c:v>20.5</c:v>
                </c:pt>
                <c:pt idx="7">
                  <c:v>17.8</c:v>
                </c:pt>
                <c:pt idx="8">
                  <c:v>15.1</c:v>
                </c:pt>
                <c:pt idx="9">
                  <c:v>12.5</c:v>
                </c:pt>
                <c:pt idx="10">
                  <c:v>12.5</c:v>
                </c:pt>
                <c:pt idx="11">
                  <c:v>10.1</c:v>
                </c:pt>
                <c:pt idx="12">
                  <c:v>8.1999999999999993</c:v>
                </c:pt>
              </c:numCache>
            </c:numRef>
          </c:xVal>
          <c:yVal>
            <c:numRef>
              <c:f>Sheet1!$T$25:$T$37</c:f>
              <c:numCache>
                <c:formatCode>0.00</c:formatCode>
                <c:ptCount val="13"/>
                <c:pt idx="0">
                  <c:v>-6.6040000000000001</c:v>
                </c:pt>
                <c:pt idx="1">
                  <c:v>-7.9260000000000002</c:v>
                </c:pt>
                <c:pt idx="2">
                  <c:v>-9.4559999999999995</c:v>
                </c:pt>
                <c:pt idx="3">
                  <c:v>-10.359</c:v>
                </c:pt>
                <c:pt idx="4">
                  <c:v>-10.744</c:v>
                </c:pt>
                <c:pt idx="5">
                  <c:v>-10.362</c:v>
                </c:pt>
                <c:pt idx="6">
                  <c:v>-10.093</c:v>
                </c:pt>
                <c:pt idx="7">
                  <c:v>-8.1050000000000004</c:v>
                </c:pt>
                <c:pt idx="8">
                  <c:v>-6.4189999999999996</c:v>
                </c:pt>
                <c:pt idx="9">
                  <c:v>-3.0209999999999999</c:v>
                </c:pt>
                <c:pt idx="10">
                  <c:v>-3.367</c:v>
                </c:pt>
                <c:pt idx="11">
                  <c:v>-1.486</c:v>
                </c:pt>
                <c:pt idx="12">
                  <c:v>-1.1970000000000001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E-4860-97E9-6C0651FDEE35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Sheet1!$E$25:$E$37</c:f>
              <c:numCache>
                <c:formatCode>General</c:formatCode>
                <c:ptCount val="13"/>
                <c:pt idx="0">
                  <c:v>34.200000000000003</c:v>
                </c:pt>
                <c:pt idx="1">
                  <c:v>31.5</c:v>
                </c:pt>
                <c:pt idx="2">
                  <c:v>28.7</c:v>
                </c:pt>
                <c:pt idx="3">
                  <c:v>25.9</c:v>
                </c:pt>
                <c:pt idx="4">
                  <c:v>23</c:v>
                </c:pt>
                <c:pt idx="5">
                  <c:v>20.5</c:v>
                </c:pt>
                <c:pt idx="6">
                  <c:v>20.5</c:v>
                </c:pt>
                <c:pt idx="7">
                  <c:v>17.8</c:v>
                </c:pt>
                <c:pt idx="8">
                  <c:v>15.1</c:v>
                </c:pt>
                <c:pt idx="9">
                  <c:v>12.5</c:v>
                </c:pt>
                <c:pt idx="10">
                  <c:v>12.5</c:v>
                </c:pt>
                <c:pt idx="11">
                  <c:v>10.1</c:v>
                </c:pt>
                <c:pt idx="12">
                  <c:v>8.1999999999999993</c:v>
                </c:pt>
              </c:numCache>
            </c:numRef>
          </c:xVal>
          <c:yVal>
            <c:numRef>
              <c:f>Sheet1!$R$25:$R$37</c:f>
              <c:numCache>
                <c:formatCode>0.00</c:formatCode>
                <c:ptCount val="13"/>
                <c:pt idx="0">
                  <c:v>-7.1459999999999999</c:v>
                </c:pt>
                <c:pt idx="1">
                  <c:v>-6.9949999999999992</c:v>
                </c:pt>
                <c:pt idx="2">
                  <c:v>-7.0960000000000001</c:v>
                </c:pt>
                <c:pt idx="3">
                  <c:v>-7.1029999999999998</c:v>
                </c:pt>
                <c:pt idx="4">
                  <c:v>-7.5109999999999992</c:v>
                </c:pt>
                <c:pt idx="5">
                  <c:v>-7.85</c:v>
                </c:pt>
                <c:pt idx="6">
                  <c:v>-7.87</c:v>
                </c:pt>
                <c:pt idx="7">
                  <c:v>-8.26</c:v>
                </c:pt>
                <c:pt idx="8">
                  <c:v>-8.7719999999999985</c:v>
                </c:pt>
                <c:pt idx="9">
                  <c:v>-9.3940000000000001</c:v>
                </c:pt>
                <c:pt idx="10">
                  <c:v>-9.2670000000000012</c:v>
                </c:pt>
                <c:pt idx="11">
                  <c:v>-9.7669999999999995</c:v>
                </c:pt>
                <c:pt idx="12">
                  <c:v>-9.7399999999999984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E-4860-97E9-6C0651FDE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caprine, CHP-03, Chap-1 (final Bronze 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Sheet1!$E$39:$E$47</c:f>
              <c:numCache>
                <c:formatCode>General</c:formatCode>
                <c:ptCount val="9"/>
                <c:pt idx="0">
                  <c:v>27.1</c:v>
                </c:pt>
                <c:pt idx="1">
                  <c:v>24.1</c:v>
                </c:pt>
                <c:pt idx="2">
                  <c:v>21.2</c:v>
                </c:pt>
                <c:pt idx="3">
                  <c:v>18.399999999999999</c:v>
                </c:pt>
                <c:pt idx="4">
                  <c:v>15.4</c:v>
                </c:pt>
                <c:pt idx="5">
                  <c:v>15.4</c:v>
                </c:pt>
                <c:pt idx="6">
                  <c:v>13</c:v>
                </c:pt>
                <c:pt idx="7">
                  <c:v>10</c:v>
                </c:pt>
                <c:pt idx="8">
                  <c:v>7.4</c:v>
                </c:pt>
              </c:numCache>
            </c:numRef>
          </c:xVal>
          <c:yVal>
            <c:numRef>
              <c:f>Sheet1!$T$39:$T$47</c:f>
              <c:numCache>
                <c:formatCode>0.00</c:formatCode>
                <c:ptCount val="9"/>
                <c:pt idx="0">
                  <c:v>-9.5570000000000004</c:v>
                </c:pt>
                <c:pt idx="1">
                  <c:v>-9.4019999999999992</c:v>
                </c:pt>
                <c:pt idx="2">
                  <c:v>-8.4039999999999999</c:v>
                </c:pt>
                <c:pt idx="3">
                  <c:v>-6.0259999999999998</c:v>
                </c:pt>
                <c:pt idx="4">
                  <c:v>-2.605</c:v>
                </c:pt>
                <c:pt idx="5">
                  <c:v>-2.3889999999999998</c:v>
                </c:pt>
                <c:pt idx="6">
                  <c:v>-1.752</c:v>
                </c:pt>
                <c:pt idx="7">
                  <c:v>-3.1779999999999999</c:v>
                </c:pt>
                <c:pt idx="8">
                  <c:v>-5.6589999999999998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F-4125-BD70-6A0FC464B0B1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Sheet1!$E$39:$E$47</c:f>
              <c:numCache>
                <c:formatCode>General</c:formatCode>
                <c:ptCount val="9"/>
                <c:pt idx="0">
                  <c:v>27.1</c:v>
                </c:pt>
                <c:pt idx="1">
                  <c:v>24.1</c:v>
                </c:pt>
                <c:pt idx="2">
                  <c:v>21.2</c:v>
                </c:pt>
                <c:pt idx="3">
                  <c:v>18.399999999999999</c:v>
                </c:pt>
                <c:pt idx="4">
                  <c:v>15.4</c:v>
                </c:pt>
                <c:pt idx="5">
                  <c:v>15.4</c:v>
                </c:pt>
                <c:pt idx="6">
                  <c:v>13</c:v>
                </c:pt>
                <c:pt idx="7">
                  <c:v>10</c:v>
                </c:pt>
                <c:pt idx="8">
                  <c:v>7.4</c:v>
                </c:pt>
              </c:numCache>
            </c:numRef>
          </c:xVal>
          <c:yVal>
            <c:numRef>
              <c:f>Sheet1!$R$39:$R$47</c:f>
              <c:numCache>
                <c:formatCode>0.00</c:formatCode>
                <c:ptCount val="9"/>
                <c:pt idx="0">
                  <c:v>-8.5379999999999985</c:v>
                </c:pt>
                <c:pt idx="1">
                  <c:v>-8.5019999999999989</c:v>
                </c:pt>
                <c:pt idx="2">
                  <c:v>-8.9829999999999988</c:v>
                </c:pt>
                <c:pt idx="3">
                  <c:v>-9.4459999999999997</c:v>
                </c:pt>
                <c:pt idx="4">
                  <c:v>-9.9969999999999999</c:v>
                </c:pt>
                <c:pt idx="5">
                  <c:v>-9.9280000000000008</c:v>
                </c:pt>
                <c:pt idx="6">
                  <c:v>-10.165999999999999</c:v>
                </c:pt>
                <c:pt idx="7">
                  <c:v>-9.548</c:v>
                </c:pt>
                <c:pt idx="8">
                  <c:v>-8.7119999999999997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F-4125-BD70-6A0FC464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caprine, CHP-04, Chap-1 (final Bronze 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Sheet1!$E$49:$E$62</c:f>
              <c:numCache>
                <c:formatCode>General</c:formatCode>
                <c:ptCount val="14"/>
                <c:pt idx="0">
                  <c:v>31.3</c:v>
                </c:pt>
                <c:pt idx="1">
                  <c:v>29</c:v>
                </c:pt>
                <c:pt idx="2">
                  <c:v>26.7</c:v>
                </c:pt>
                <c:pt idx="3">
                  <c:v>24.2</c:v>
                </c:pt>
                <c:pt idx="4">
                  <c:v>24.2</c:v>
                </c:pt>
                <c:pt idx="5">
                  <c:v>21.7</c:v>
                </c:pt>
                <c:pt idx="6">
                  <c:v>19</c:v>
                </c:pt>
                <c:pt idx="7">
                  <c:v>16.7</c:v>
                </c:pt>
                <c:pt idx="8">
                  <c:v>14.4</c:v>
                </c:pt>
                <c:pt idx="9">
                  <c:v>14.4</c:v>
                </c:pt>
                <c:pt idx="10">
                  <c:v>12.2</c:v>
                </c:pt>
                <c:pt idx="11">
                  <c:v>10.3</c:v>
                </c:pt>
                <c:pt idx="12">
                  <c:v>8.1</c:v>
                </c:pt>
                <c:pt idx="13">
                  <c:v>6.2</c:v>
                </c:pt>
              </c:numCache>
            </c:numRef>
          </c:xVal>
          <c:yVal>
            <c:numRef>
              <c:f>Sheet1!$T$49:$T$62</c:f>
              <c:numCache>
                <c:formatCode>0.00</c:formatCode>
                <c:ptCount val="14"/>
                <c:pt idx="0">
                  <c:v>-3.3239999999999998</c:v>
                </c:pt>
                <c:pt idx="1">
                  <c:v>-4.6120000000000001</c:v>
                </c:pt>
                <c:pt idx="2">
                  <c:v>-5.9509999999999996</c:v>
                </c:pt>
                <c:pt idx="3">
                  <c:v>-7.2640000000000002</c:v>
                </c:pt>
                <c:pt idx="4">
                  <c:v>-6.9720000000000004</c:v>
                </c:pt>
                <c:pt idx="5">
                  <c:v>-8.3059999999999992</c:v>
                </c:pt>
                <c:pt idx="6">
                  <c:v>-8.7780000000000005</c:v>
                </c:pt>
                <c:pt idx="7">
                  <c:v>-8.7829999999999995</c:v>
                </c:pt>
                <c:pt idx="8">
                  <c:v>-7.44</c:v>
                </c:pt>
                <c:pt idx="9">
                  <c:v>-7.3360000000000003</c:v>
                </c:pt>
                <c:pt idx="10">
                  <c:v>-5.4649999999999999</c:v>
                </c:pt>
                <c:pt idx="11">
                  <c:v>-2.4430000000000001</c:v>
                </c:pt>
                <c:pt idx="12">
                  <c:v>-0.36699999999999999</c:v>
                </c:pt>
                <c:pt idx="13">
                  <c:v>0.88200000000000001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B-4AF3-BACB-135015A9C538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Sheet1!$E$49:$E$62</c:f>
              <c:numCache>
                <c:formatCode>General</c:formatCode>
                <c:ptCount val="14"/>
                <c:pt idx="0">
                  <c:v>31.3</c:v>
                </c:pt>
                <c:pt idx="1">
                  <c:v>29</c:v>
                </c:pt>
                <c:pt idx="2">
                  <c:v>26.7</c:v>
                </c:pt>
                <c:pt idx="3">
                  <c:v>24.2</c:v>
                </c:pt>
                <c:pt idx="4">
                  <c:v>24.2</c:v>
                </c:pt>
                <c:pt idx="5">
                  <c:v>21.7</c:v>
                </c:pt>
                <c:pt idx="6">
                  <c:v>19</c:v>
                </c:pt>
                <c:pt idx="7">
                  <c:v>16.7</c:v>
                </c:pt>
                <c:pt idx="8">
                  <c:v>14.4</c:v>
                </c:pt>
                <c:pt idx="9">
                  <c:v>14.4</c:v>
                </c:pt>
                <c:pt idx="10">
                  <c:v>12.2</c:v>
                </c:pt>
                <c:pt idx="11">
                  <c:v>10.3</c:v>
                </c:pt>
                <c:pt idx="12">
                  <c:v>8.1</c:v>
                </c:pt>
                <c:pt idx="13">
                  <c:v>6.2</c:v>
                </c:pt>
              </c:numCache>
            </c:numRef>
          </c:xVal>
          <c:yVal>
            <c:numRef>
              <c:f>Sheet1!$R$49:$R$62</c:f>
              <c:numCache>
                <c:formatCode>0.00</c:formatCode>
                <c:ptCount val="14"/>
                <c:pt idx="0">
                  <c:v>-8.68</c:v>
                </c:pt>
                <c:pt idx="1">
                  <c:v>-8.1820000000000004</c:v>
                </c:pt>
                <c:pt idx="2">
                  <c:v>-8.218</c:v>
                </c:pt>
                <c:pt idx="3">
                  <c:v>-8.0579999999999998</c:v>
                </c:pt>
                <c:pt idx="4">
                  <c:v>-7.9740000000000002</c:v>
                </c:pt>
                <c:pt idx="5">
                  <c:v>-7.9189999999999996</c:v>
                </c:pt>
                <c:pt idx="6">
                  <c:v>-8.02</c:v>
                </c:pt>
                <c:pt idx="7">
                  <c:v>-8.18</c:v>
                </c:pt>
                <c:pt idx="8">
                  <c:v>-8.5920000000000005</c:v>
                </c:pt>
                <c:pt idx="9">
                  <c:v>-8.548</c:v>
                </c:pt>
                <c:pt idx="10">
                  <c:v>-9.0039999999999996</c:v>
                </c:pt>
                <c:pt idx="11">
                  <c:v>-9.379999999999999</c:v>
                </c:pt>
                <c:pt idx="12">
                  <c:v>-9.5410000000000004</c:v>
                </c:pt>
                <c:pt idx="13">
                  <c:v>-9.5760000000000005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B-4AF3-BACB-135015A9C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2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caprine, CHP-05, Chap-1 (final Bronze 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Sheet1!$E$64:$E$71</c:f>
              <c:numCache>
                <c:formatCode>General</c:formatCode>
                <c:ptCount val="8"/>
                <c:pt idx="0">
                  <c:v>21.4</c:v>
                </c:pt>
                <c:pt idx="1">
                  <c:v>18.5</c:v>
                </c:pt>
                <c:pt idx="2">
                  <c:v>15.8</c:v>
                </c:pt>
                <c:pt idx="3">
                  <c:v>12.7</c:v>
                </c:pt>
                <c:pt idx="4">
                  <c:v>12.7</c:v>
                </c:pt>
                <c:pt idx="5">
                  <c:v>9.8000000000000007</c:v>
                </c:pt>
                <c:pt idx="6">
                  <c:v>6.9</c:v>
                </c:pt>
                <c:pt idx="7">
                  <c:v>4</c:v>
                </c:pt>
              </c:numCache>
            </c:numRef>
          </c:xVal>
          <c:yVal>
            <c:numRef>
              <c:f>Sheet1!$T$64:$T$71</c:f>
              <c:numCache>
                <c:formatCode>0.00</c:formatCode>
                <c:ptCount val="8"/>
                <c:pt idx="0">
                  <c:v>-7.157</c:v>
                </c:pt>
                <c:pt idx="1">
                  <c:v>-5.13</c:v>
                </c:pt>
                <c:pt idx="2">
                  <c:v>-3.2050000000000001</c:v>
                </c:pt>
                <c:pt idx="3">
                  <c:v>-2.3250000000000002</c:v>
                </c:pt>
                <c:pt idx="4">
                  <c:v>-2.3180000000000001</c:v>
                </c:pt>
                <c:pt idx="5">
                  <c:v>-3.4470000000000001</c:v>
                </c:pt>
                <c:pt idx="6">
                  <c:v>-6.3069999999999995</c:v>
                </c:pt>
                <c:pt idx="7">
                  <c:v>-9.9550000000000001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9-4F87-A837-0A43C11BDBE4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Sheet1!$E$64:$E$71</c:f>
              <c:numCache>
                <c:formatCode>General</c:formatCode>
                <c:ptCount val="8"/>
                <c:pt idx="0">
                  <c:v>21.4</c:v>
                </c:pt>
                <c:pt idx="1">
                  <c:v>18.5</c:v>
                </c:pt>
                <c:pt idx="2">
                  <c:v>15.8</c:v>
                </c:pt>
                <c:pt idx="3">
                  <c:v>12.7</c:v>
                </c:pt>
                <c:pt idx="4">
                  <c:v>12.7</c:v>
                </c:pt>
                <c:pt idx="5">
                  <c:v>9.8000000000000007</c:v>
                </c:pt>
                <c:pt idx="6">
                  <c:v>6.9</c:v>
                </c:pt>
                <c:pt idx="7">
                  <c:v>4</c:v>
                </c:pt>
              </c:numCache>
            </c:numRef>
          </c:xVal>
          <c:yVal>
            <c:numRef>
              <c:f>Sheet1!$R$64:$R$71</c:f>
              <c:numCache>
                <c:formatCode>0.00</c:formatCode>
                <c:ptCount val="8"/>
                <c:pt idx="0">
                  <c:v>-9.613999999999999</c:v>
                </c:pt>
                <c:pt idx="1">
                  <c:v>-10.129</c:v>
                </c:pt>
                <c:pt idx="2">
                  <c:v>-10.392999999999999</c:v>
                </c:pt>
                <c:pt idx="3">
                  <c:v>-10.343999999999999</c:v>
                </c:pt>
                <c:pt idx="4">
                  <c:v>-10.205</c:v>
                </c:pt>
                <c:pt idx="5">
                  <c:v>-9.5640000000000001</c:v>
                </c:pt>
                <c:pt idx="6">
                  <c:v>-9.0629999999999988</c:v>
                </c:pt>
                <c:pt idx="7">
                  <c:v>-8.84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9-4F87-A837-0A43C11BD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caprine, CHP-06, Chap-1 (final Bronze 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Sheet1!$E$73:$E$87</c:f>
              <c:numCache>
                <c:formatCode>General</c:formatCode>
                <c:ptCount val="15"/>
                <c:pt idx="0">
                  <c:v>37.1</c:v>
                </c:pt>
                <c:pt idx="1">
                  <c:v>34.4</c:v>
                </c:pt>
                <c:pt idx="2">
                  <c:v>32</c:v>
                </c:pt>
                <c:pt idx="3">
                  <c:v>29.7</c:v>
                </c:pt>
                <c:pt idx="4">
                  <c:v>27.2</c:v>
                </c:pt>
                <c:pt idx="5">
                  <c:v>27.2</c:v>
                </c:pt>
                <c:pt idx="6">
                  <c:v>24.9</c:v>
                </c:pt>
                <c:pt idx="7">
                  <c:v>22.5</c:v>
                </c:pt>
                <c:pt idx="8">
                  <c:v>20.100000000000001</c:v>
                </c:pt>
                <c:pt idx="9">
                  <c:v>17.7</c:v>
                </c:pt>
                <c:pt idx="10">
                  <c:v>17.7</c:v>
                </c:pt>
                <c:pt idx="11">
                  <c:v>15.6</c:v>
                </c:pt>
                <c:pt idx="12">
                  <c:v>13.5</c:v>
                </c:pt>
                <c:pt idx="13">
                  <c:v>11.4</c:v>
                </c:pt>
                <c:pt idx="14">
                  <c:v>9.3000000000000007</c:v>
                </c:pt>
              </c:numCache>
            </c:numRef>
          </c:xVal>
          <c:yVal>
            <c:numRef>
              <c:f>Sheet1!$T$73:$T$87</c:f>
              <c:numCache>
                <c:formatCode>0.00</c:formatCode>
                <c:ptCount val="15"/>
                <c:pt idx="0">
                  <c:v>-5.55</c:v>
                </c:pt>
                <c:pt idx="1">
                  <c:v>-7.6120000000000001</c:v>
                </c:pt>
                <c:pt idx="2">
                  <c:v>-8.6300000000000008</c:v>
                </c:pt>
                <c:pt idx="3">
                  <c:v>-9.6690000000000005</c:v>
                </c:pt>
                <c:pt idx="4">
                  <c:v>-9.9480000000000004</c:v>
                </c:pt>
                <c:pt idx="5">
                  <c:v>-9.52</c:v>
                </c:pt>
                <c:pt idx="6">
                  <c:v>-9.3179999999999996</c:v>
                </c:pt>
                <c:pt idx="7">
                  <c:v>-7.3369999999999997</c:v>
                </c:pt>
                <c:pt idx="8">
                  <c:v>-6.1599999999999993</c:v>
                </c:pt>
                <c:pt idx="9">
                  <c:v>-4.6319999999999997</c:v>
                </c:pt>
                <c:pt idx="10">
                  <c:v>-4.6289999999999996</c:v>
                </c:pt>
                <c:pt idx="11">
                  <c:v>-2.847</c:v>
                </c:pt>
                <c:pt idx="12">
                  <c:v>-1.849</c:v>
                </c:pt>
                <c:pt idx="13">
                  <c:v>-1.7709999999999999</c:v>
                </c:pt>
                <c:pt idx="14">
                  <c:v>-2.6549999999999998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E-4C8B-8672-3CB179DE0AD3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Sheet1!$E$73:$E$87</c:f>
              <c:numCache>
                <c:formatCode>General</c:formatCode>
                <c:ptCount val="15"/>
                <c:pt idx="0">
                  <c:v>37.1</c:v>
                </c:pt>
                <c:pt idx="1">
                  <c:v>34.4</c:v>
                </c:pt>
                <c:pt idx="2">
                  <c:v>32</c:v>
                </c:pt>
                <c:pt idx="3">
                  <c:v>29.7</c:v>
                </c:pt>
                <c:pt idx="4">
                  <c:v>27.2</c:v>
                </c:pt>
                <c:pt idx="5">
                  <c:v>27.2</c:v>
                </c:pt>
                <c:pt idx="6">
                  <c:v>24.9</c:v>
                </c:pt>
                <c:pt idx="7">
                  <c:v>22.5</c:v>
                </c:pt>
                <c:pt idx="8">
                  <c:v>20.100000000000001</c:v>
                </c:pt>
                <c:pt idx="9">
                  <c:v>17.7</c:v>
                </c:pt>
                <c:pt idx="10">
                  <c:v>17.7</c:v>
                </c:pt>
                <c:pt idx="11">
                  <c:v>15.6</c:v>
                </c:pt>
                <c:pt idx="12">
                  <c:v>13.5</c:v>
                </c:pt>
                <c:pt idx="13">
                  <c:v>11.4</c:v>
                </c:pt>
                <c:pt idx="14">
                  <c:v>9.3000000000000007</c:v>
                </c:pt>
              </c:numCache>
            </c:numRef>
          </c:xVal>
          <c:yVal>
            <c:numRef>
              <c:f>Sheet1!$R$73:$R$87</c:f>
              <c:numCache>
                <c:formatCode>0.00</c:formatCode>
                <c:ptCount val="15"/>
                <c:pt idx="0">
                  <c:v>-7.5739999999999998</c:v>
                </c:pt>
                <c:pt idx="1">
                  <c:v>-7.6720000000000006</c:v>
                </c:pt>
                <c:pt idx="2">
                  <c:v>-8</c:v>
                </c:pt>
                <c:pt idx="3">
                  <c:v>-8.11</c:v>
                </c:pt>
                <c:pt idx="4">
                  <c:v>-8.44</c:v>
                </c:pt>
                <c:pt idx="5">
                  <c:v>-8.3410000000000011</c:v>
                </c:pt>
                <c:pt idx="6">
                  <c:v>-8.8309999999999995</c:v>
                </c:pt>
                <c:pt idx="7">
                  <c:v>-8.9599999999999991</c:v>
                </c:pt>
                <c:pt idx="8">
                  <c:v>-9.4499999999999993</c:v>
                </c:pt>
                <c:pt idx="9">
                  <c:v>-9.5129999999999999</c:v>
                </c:pt>
                <c:pt idx="10">
                  <c:v>-9.5620000000000012</c:v>
                </c:pt>
                <c:pt idx="11">
                  <c:v>-9.4260000000000002</c:v>
                </c:pt>
                <c:pt idx="12">
                  <c:v>-9.5210000000000008</c:v>
                </c:pt>
                <c:pt idx="13">
                  <c:v>-9.543000000000001</c:v>
                </c:pt>
                <c:pt idx="14">
                  <c:v>-9.2360000000000007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E-4C8B-8672-3CB179DE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caprine, CHP-08, Chap-1 (final Bronze 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Sheet1!$E$100:$E$110</c:f>
              <c:numCache>
                <c:formatCode>General</c:formatCode>
                <c:ptCount val="11"/>
                <c:pt idx="0">
                  <c:v>31.7</c:v>
                </c:pt>
                <c:pt idx="1">
                  <c:v>29.2</c:v>
                </c:pt>
                <c:pt idx="2">
                  <c:v>26.7</c:v>
                </c:pt>
                <c:pt idx="3">
                  <c:v>26.7</c:v>
                </c:pt>
                <c:pt idx="4">
                  <c:v>24</c:v>
                </c:pt>
                <c:pt idx="5">
                  <c:v>21.5</c:v>
                </c:pt>
                <c:pt idx="6">
                  <c:v>19.100000000000001</c:v>
                </c:pt>
                <c:pt idx="7">
                  <c:v>16.5</c:v>
                </c:pt>
                <c:pt idx="8">
                  <c:v>14.1</c:v>
                </c:pt>
                <c:pt idx="9">
                  <c:v>12.1</c:v>
                </c:pt>
                <c:pt idx="10">
                  <c:v>10.1</c:v>
                </c:pt>
              </c:numCache>
            </c:numRef>
          </c:xVal>
          <c:yVal>
            <c:numRef>
              <c:f>Sheet1!$T$100:$T$110</c:f>
              <c:numCache>
                <c:formatCode>0.00</c:formatCode>
                <c:ptCount val="11"/>
                <c:pt idx="0">
                  <c:v>-8.4329999999999998</c:v>
                </c:pt>
                <c:pt idx="1">
                  <c:v>-8.9420000000000002</c:v>
                </c:pt>
                <c:pt idx="2">
                  <c:v>-8.7040000000000006</c:v>
                </c:pt>
                <c:pt idx="3">
                  <c:v>-8.9530000000000012</c:v>
                </c:pt>
                <c:pt idx="4">
                  <c:v>-7.6999999999999993</c:v>
                </c:pt>
                <c:pt idx="5">
                  <c:v>-6.6899999999999995</c:v>
                </c:pt>
                <c:pt idx="6">
                  <c:v>-5.1239999999999997</c:v>
                </c:pt>
                <c:pt idx="7">
                  <c:v>-3.2520000000000002</c:v>
                </c:pt>
                <c:pt idx="8">
                  <c:v>-1.7110000000000001</c:v>
                </c:pt>
                <c:pt idx="9">
                  <c:v>-1.113</c:v>
                </c:pt>
                <c:pt idx="10">
                  <c:v>-0.83399999999999996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E-4EAE-B28B-08CEBF800540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Sheet1!$E$100:$E$110</c:f>
              <c:numCache>
                <c:formatCode>General</c:formatCode>
                <c:ptCount val="11"/>
                <c:pt idx="0">
                  <c:v>31.7</c:v>
                </c:pt>
                <c:pt idx="1">
                  <c:v>29.2</c:v>
                </c:pt>
                <c:pt idx="2">
                  <c:v>26.7</c:v>
                </c:pt>
                <c:pt idx="3">
                  <c:v>26.7</c:v>
                </c:pt>
                <c:pt idx="4">
                  <c:v>24</c:v>
                </c:pt>
                <c:pt idx="5">
                  <c:v>21.5</c:v>
                </c:pt>
                <c:pt idx="6">
                  <c:v>19.100000000000001</c:v>
                </c:pt>
                <c:pt idx="7">
                  <c:v>16.5</c:v>
                </c:pt>
                <c:pt idx="8">
                  <c:v>14.1</c:v>
                </c:pt>
                <c:pt idx="9">
                  <c:v>12.1</c:v>
                </c:pt>
                <c:pt idx="10">
                  <c:v>10.1</c:v>
                </c:pt>
              </c:numCache>
            </c:numRef>
          </c:xVal>
          <c:yVal>
            <c:numRef>
              <c:f>Sheet1!$R$100:$R$110</c:f>
              <c:numCache>
                <c:formatCode>0.00</c:formatCode>
                <c:ptCount val="11"/>
                <c:pt idx="0">
                  <c:v>-8.81</c:v>
                </c:pt>
                <c:pt idx="1">
                  <c:v>-8.6059999999999999</c:v>
                </c:pt>
                <c:pt idx="2">
                  <c:v>-8.6580000000000013</c:v>
                </c:pt>
                <c:pt idx="3">
                  <c:v>-8.7729999999999997</c:v>
                </c:pt>
                <c:pt idx="4">
                  <c:v>-8.6620000000000008</c:v>
                </c:pt>
                <c:pt idx="5">
                  <c:v>-8.9039999999999999</c:v>
                </c:pt>
                <c:pt idx="6">
                  <c:v>-9.2439999999999998</c:v>
                </c:pt>
                <c:pt idx="7">
                  <c:v>-9.6829999999999998</c:v>
                </c:pt>
                <c:pt idx="8">
                  <c:v>-10.217000000000001</c:v>
                </c:pt>
                <c:pt idx="9">
                  <c:v>-10.503</c:v>
                </c:pt>
                <c:pt idx="10">
                  <c:v>-10.532999999999999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E-4EAE-B28B-08CEBF80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caprine, CHP-07, Chap-1 (final Bronze 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Sheet1!$E$89:$E$98</c:f>
              <c:numCache>
                <c:formatCode>General</c:formatCode>
                <c:ptCount val="10"/>
                <c:pt idx="0">
                  <c:v>23.9</c:v>
                </c:pt>
                <c:pt idx="1">
                  <c:v>23.9</c:v>
                </c:pt>
                <c:pt idx="2">
                  <c:v>21.5</c:v>
                </c:pt>
                <c:pt idx="3">
                  <c:v>19.2</c:v>
                </c:pt>
                <c:pt idx="4">
                  <c:v>16.399999999999999</c:v>
                </c:pt>
                <c:pt idx="5">
                  <c:v>14.2</c:v>
                </c:pt>
                <c:pt idx="6">
                  <c:v>11.7</c:v>
                </c:pt>
                <c:pt idx="7">
                  <c:v>9.6</c:v>
                </c:pt>
                <c:pt idx="8">
                  <c:v>6.7</c:v>
                </c:pt>
                <c:pt idx="9">
                  <c:v>4.2</c:v>
                </c:pt>
              </c:numCache>
            </c:numRef>
          </c:xVal>
          <c:yVal>
            <c:numRef>
              <c:f>Sheet1!$T$89:$T$98</c:f>
              <c:numCache>
                <c:formatCode>0.00</c:formatCode>
                <c:ptCount val="10"/>
                <c:pt idx="0">
                  <c:v>-0.251</c:v>
                </c:pt>
                <c:pt idx="1">
                  <c:v>-0.10299999999999999</c:v>
                </c:pt>
                <c:pt idx="2">
                  <c:v>-0.314</c:v>
                </c:pt>
                <c:pt idx="3">
                  <c:v>-1.8</c:v>
                </c:pt>
                <c:pt idx="4">
                  <c:v>-2.5390000000000001</c:v>
                </c:pt>
                <c:pt idx="5">
                  <c:v>-4.2679999999999998</c:v>
                </c:pt>
                <c:pt idx="6">
                  <c:v>-6.0979999999999999</c:v>
                </c:pt>
                <c:pt idx="7">
                  <c:v>-7.7480000000000002</c:v>
                </c:pt>
                <c:pt idx="8">
                  <c:v>-9.0079999999999991</c:v>
                </c:pt>
                <c:pt idx="9">
                  <c:v>-8.1609999999999996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D-4A2D-9F58-FE5A02B51D06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Sheet1!$E$89:$E$98</c:f>
              <c:numCache>
                <c:formatCode>General</c:formatCode>
                <c:ptCount val="10"/>
                <c:pt idx="0">
                  <c:v>23.9</c:v>
                </c:pt>
                <c:pt idx="1">
                  <c:v>23.9</c:v>
                </c:pt>
                <c:pt idx="2">
                  <c:v>21.5</c:v>
                </c:pt>
                <c:pt idx="3">
                  <c:v>19.2</c:v>
                </c:pt>
                <c:pt idx="4">
                  <c:v>16.399999999999999</c:v>
                </c:pt>
                <c:pt idx="5">
                  <c:v>14.2</c:v>
                </c:pt>
                <c:pt idx="6">
                  <c:v>11.7</c:v>
                </c:pt>
                <c:pt idx="7">
                  <c:v>9.6</c:v>
                </c:pt>
                <c:pt idx="8">
                  <c:v>6.7</c:v>
                </c:pt>
                <c:pt idx="9">
                  <c:v>4.2</c:v>
                </c:pt>
              </c:numCache>
            </c:numRef>
          </c:xVal>
          <c:yVal>
            <c:numRef>
              <c:f>Sheet1!$R$89:$R$98</c:f>
              <c:numCache>
                <c:formatCode>0.00</c:formatCode>
                <c:ptCount val="10"/>
                <c:pt idx="0">
                  <c:v>-10.469000000000001</c:v>
                </c:pt>
                <c:pt idx="1">
                  <c:v>-10.357000000000001</c:v>
                </c:pt>
                <c:pt idx="2">
                  <c:v>-9.6010000000000009</c:v>
                </c:pt>
                <c:pt idx="3">
                  <c:v>-9.2569999999999997</c:v>
                </c:pt>
                <c:pt idx="4">
                  <c:v>-8.8650000000000002</c:v>
                </c:pt>
                <c:pt idx="5">
                  <c:v>-8.65</c:v>
                </c:pt>
                <c:pt idx="6">
                  <c:v>-8.3629999999999995</c:v>
                </c:pt>
                <c:pt idx="7">
                  <c:v>-8.4149999999999991</c:v>
                </c:pt>
                <c:pt idx="8">
                  <c:v>-8.6270000000000007</c:v>
                </c:pt>
                <c:pt idx="9">
                  <c:v>-9.1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D-4A2D-9F58-FE5A02B5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caprine, CHP-09, Chap-1 (final Bronze 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18O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Sheet1!$E$112:$E$122</c:f>
              <c:numCache>
                <c:formatCode>General</c:formatCode>
                <c:ptCount val="11"/>
                <c:pt idx="0">
                  <c:v>22.2</c:v>
                </c:pt>
                <c:pt idx="1">
                  <c:v>19.7</c:v>
                </c:pt>
                <c:pt idx="2">
                  <c:v>17</c:v>
                </c:pt>
                <c:pt idx="3">
                  <c:v>14.5</c:v>
                </c:pt>
                <c:pt idx="4">
                  <c:v>12.2</c:v>
                </c:pt>
                <c:pt idx="5">
                  <c:v>10.1</c:v>
                </c:pt>
                <c:pt idx="6">
                  <c:v>10.1</c:v>
                </c:pt>
                <c:pt idx="7">
                  <c:v>7.9</c:v>
                </c:pt>
                <c:pt idx="8">
                  <c:v>6.1</c:v>
                </c:pt>
                <c:pt idx="9">
                  <c:v>4.2</c:v>
                </c:pt>
                <c:pt idx="10">
                  <c:v>2</c:v>
                </c:pt>
              </c:numCache>
            </c:numRef>
          </c:xVal>
          <c:yVal>
            <c:numRef>
              <c:f>Sheet1!$T$112:$T$122</c:f>
              <c:numCache>
                <c:formatCode>0.00</c:formatCode>
                <c:ptCount val="11"/>
                <c:pt idx="0">
                  <c:v>-7.2589999999999995</c:v>
                </c:pt>
                <c:pt idx="1">
                  <c:v>-8.3870000000000005</c:v>
                </c:pt>
                <c:pt idx="2">
                  <c:v>-8.6129999999999995</c:v>
                </c:pt>
                <c:pt idx="3">
                  <c:v>-7.0369999999999999</c:v>
                </c:pt>
                <c:pt idx="4">
                  <c:v>-4.8689999999999998</c:v>
                </c:pt>
                <c:pt idx="5">
                  <c:v>-2.9569999999999999</c:v>
                </c:pt>
                <c:pt idx="6">
                  <c:v>-2.4740000000000002</c:v>
                </c:pt>
                <c:pt idx="7">
                  <c:v>-0.28299999999999997</c:v>
                </c:pt>
                <c:pt idx="8">
                  <c:v>-0.26900000000000002</c:v>
                </c:pt>
                <c:pt idx="9">
                  <c:v>-2.4870000000000001</c:v>
                </c:pt>
                <c:pt idx="10">
                  <c:v>-4.9580000000000002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7-4349-AEC3-8C394E27E7D0}"/>
            </c:ext>
          </c:extLst>
        </c:ser>
        <c:ser>
          <c:idx val="1"/>
          <c:order val="1"/>
          <c:tx>
            <c:v>delta 13C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Sheet1!$E$112:$E$122</c:f>
              <c:numCache>
                <c:formatCode>General</c:formatCode>
                <c:ptCount val="11"/>
                <c:pt idx="0">
                  <c:v>22.2</c:v>
                </c:pt>
                <c:pt idx="1">
                  <c:v>19.7</c:v>
                </c:pt>
                <c:pt idx="2">
                  <c:v>17</c:v>
                </c:pt>
                <c:pt idx="3">
                  <c:v>14.5</c:v>
                </c:pt>
                <c:pt idx="4">
                  <c:v>12.2</c:v>
                </c:pt>
                <c:pt idx="5">
                  <c:v>10.1</c:v>
                </c:pt>
                <c:pt idx="6">
                  <c:v>10.1</c:v>
                </c:pt>
                <c:pt idx="7">
                  <c:v>7.9</c:v>
                </c:pt>
                <c:pt idx="8">
                  <c:v>6.1</c:v>
                </c:pt>
                <c:pt idx="9">
                  <c:v>4.2</c:v>
                </c:pt>
                <c:pt idx="10">
                  <c:v>2</c:v>
                </c:pt>
              </c:numCache>
            </c:numRef>
          </c:xVal>
          <c:yVal>
            <c:numRef>
              <c:f>Sheet1!$R$112:$R$122</c:f>
              <c:numCache>
                <c:formatCode>0.00</c:formatCode>
                <c:ptCount val="11"/>
                <c:pt idx="0">
                  <c:v>-9.516</c:v>
                </c:pt>
                <c:pt idx="1">
                  <c:v>-9.5329999999999995</c:v>
                </c:pt>
                <c:pt idx="2">
                  <c:v>-9.4450000000000003</c:v>
                </c:pt>
                <c:pt idx="3">
                  <c:v>-9.6</c:v>
                </c:pt>
                <c:pt idx="4">
                  <c:v>-9.7059999999999995</c:v>
                </c:pt>
                <c:pt idx="5">
                  <c:v>-9.7270000000000003</c:v>
                </c:pt>
                <c:pt idx="6">
                  <c:v>-9.5510000000000002</c:v>
                </c:pt>
                <c:pt idx="7">
                  <c:v>-9.7990000000000013</c:v>
                </c:pt>
                <c:pt idx="8">
                  <c:v>-9.7479999999999993</c:v>
                </c:pt>
                <c:pt idx="9">
                  <c:v>-9.2230000000000008</c:v>
                </c:pt>
                <c:pt idx="10">
                  <c:v>-8.3770000000000007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7-4349-AEC3-8C394E27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1903"/>
        <c:axId val="278862735"/>
      </c:scatterChart>
      <c:valAx>
        <c:axId val="278861903"/>
        <c:scaling>
          <c:orientation val="maxMin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2735"/>
        <c:crossesAt val="-14"/>
        <c:crossBetween val="midCat"/>
      </c:valAx>
      <c:valAx>
        <c:axId val="278862735"/>
        <c:scaling>
          <c:orientation val="minMax"/>
          <c:max val="0"/>
          <c:min val="-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1903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106680</xdr:colOff>
      <xdr:row>0</xdr:row>
      <xdr:rowOff>76200</xdr:rowOff>
    </xdr:from>
    <xdr:to>
      <xdr:col>43</xdr:col>
      <xdr:colOff>411480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53340</xdr:colOff>
      <xdr:row>14</xdr:row>
      <xdr:rowOff>175260</xdr:rowOff>
    </xdr:from>
    <xdr:to>
      <xdr:col>43</xdr:col>
      <xdr:colOff>358140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45720</xdr:colOff>
      <xdr:row>31</xdr:row>
      <xdr:rowOff>30480</xdr:rowOff>
    </xdr:from>
    <xdr:to>
      <xdr:col>43</xdr:col>
      <xdr:colOff>350520</xdr:colOff>
      <xdr:row>47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601980</xdr:colOff>
      <xdr:row>47</xdr:row>
      <xdr:rowOff>99060</xdr:rowOff>
    </xdr:from>
    <xdr:to>
      <xdr:col>43</xdr:col>
      <xdr:colOff>297180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556260</xdr:colOff>
      <xdr:row>63</xdr:row>
      <xdr:rowOff>144780</xdr:rowOff>
    </xdr:from>
    <xdr:to>
      <xdr:col>43</xdr:col>
      <xdr:colOff>251460</xdr:colOff>
      <xdr:row>79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586740</xdr:colOff>
      <xdr:row>79</xdr:row>
      <xdr:rowOff>160020</xdr:rowOff>
    </xdr:from>
    <xdr:to>
      <xdr:col>43</xdr:col>
      <xdr:colOff>281940</xdr:colOff>
      <xdr:row>95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111</xdr:row>
      <xdr:rowOff>45720</xdr:rowOff>
    </xdr:from>
    <xdr:to>
      <xdr:col>43</xdr:col>
      <xdr:colOff>304800</xdr:colOff>
      <xdr:row>126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96</xdr:row>
      <xdr:rowOff>0</xdr:rowOff>
    </xdr:from>
    <xdr:to>
      <xdr:col>43</xdr:col>
      <xdr:colOff>304800</xdr:colOff>
      <xdr:row>111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126</xdr:row>
      <xdr:rowOff>106680</xdr:rowOff>
    </xdr:from>
    <xdr:to>
      <xdr:col>43</xdr:col>
      <xdr:colOff>304800</xdr:colOff>
      <xdr:row>142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373380</xdr:colOff>
      <xdr:row>143</xdr:row>
      <xdr:rowOff>15240</xdr:rowOff>
    </xdr:from>
    <xdr:to>
      <xdr:col>43</xdr:col>
      <xdr:colOff>68580</xdr:colOff>
      <xdr:row>157</xdr:row>
      <xdr:rowOff>182880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434340</xdr:colOff>
      <xdr:row>158</xdr:row>
      <xdr:rowOff>76200</xdr:rowOff>
    </xdr:from>
    <xdr:to>
      <xdr:col>43</xdr:col>
      <xdr:colOff>129540</xdr:colOff>
      <xdr:row>173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449580</xdr:colOff>
      <xdr:row>173</xdr:row>
      <xdr:rowOff>68580</xdr:rowOff>
    </xdr:from>
    <xdr:to>
      <xdr:col>43</xdr:col>
      <xdr:colOff>144780</xdr:colOff>
      <xdr:row>189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388620</xdr:colOff>
      <xdr:row>189</xdr:row>
      <xdr:rowOff>152400</xdr:rowOff>
    </xdr:from>
    <xdr:to>
      <xdr:col>43</xdr:col>
      <xdr:colOff>83820</xdr:colOff>
      <xdr:row>207</xdr:row>
      <xdr:rowOff>30480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335280</xdr:colOff>
      <xdr:row>207</xdr:row>
      <xdr:rowOff>68580</xdr:rowOff>
    </xdr:from>
    <xdr:to>
      <xdr:col>43</xdr:col>
      <xdr:colOff>30480</xdr:colOff>
      <xdr:row>223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1"/>
  <sheetViews>
    <sheetView tabSelected="1" topLeftCell="A8" workbookViewId="0">
      <pane xSplit="16360" ySplit="1660" topLeftCell="AH62" activePane="bottomLeft"/>
      <selection activeCell="H8" sqref="H1:Q1048576"/>
      <selection pane="topRight" activeCell="AO15" sqref="AO15"/>
      <selection pane="bottomLeft" activeCell="F83" sqref="F83"/>
      <selection pane="bottomRight" activeCell="Q200" sqref="Q200"/>
    </sheetView>
  </sheetViews>
  <sheetFormatPr baseColWidth="10" defaultColWidth="8.83203125" defaultRowHeight="15" x14ac:dyDescent="0.2"/>
  <cols>
    <col min="1" max="1" width="8.1640625" customWidth="1"/>
    <col min="2" max="2" width="11.1640625" customWidth="1"/>
    <col min="5" max="5" width="6.1640625" customWidth="1"/>
    <col min="8" max="8" width="15" customWidth="1"/>
    <col min="9" max="9" width="9.6640625" customWidth="1"/>
    <col min="10" max="11" width="8.83203125" customWidth="1"/>
    <col min="12" max="12" width="10.33203125" customWidth="1"/>
    <col min="13" max="14" width="8.83203125" customWidth="1"/>
    <col min="15" max="15" width="16.33203125" customWidth="1"/>
    <col min="16" max="16" width="2.33203125" bestFit="1" customWidth="1"/>
    <col min="17" max="17" width="38.33203125" customWidth="1"/>
    <col min="18" max="18" width="8.83203125" customWidth="1"/>
    <col min="19" max="19" width="5.5" customWidth="1"/>
    <col min="21" max="21" width="5.5" customWidth="1"/>
    <col min="23" max="24" width="5.5" customWidth="1"/>
    <col min="26" max="26" width="10" customWidth="1"/>
  </cols>
  <sheetData>
    <row r="1" spans="1:34" ht="24" x14ac:dyDescent="0.3">
      <c r="A1" s="6" t="s">
        <v>206</v>
      </c>
      <c r="Z1" s="52" t="s">
        <v>476</v>
      </c>
      <c r="AC1" s="51" t="s">
        <v>12</v>
      </c>
      <c r="AF1" s="51" t="s">
        <v>124</v>
      </c>
    </row>
    <row r="2" spans="1:34" ht="19" x14ac:dyDescent="0.25">
      <c r="A2" s="11" t="s">
        <v>317</v>
      </c>
      <c r="I2">
        <f>COUNT(D11:D186)</f>
        <v>163</v>
      </c>
      <c r="J2">
        <f>COUNT(J11:J186)</f>
        <v>14</v>
      </c>
      <c r="Z2" s="5" t="s">
        <v>470</v>
      </c>
      <c r="AA2" s="5" t="s">
        <v>471</v>
      </c>
      <c r="AC2" s="5" t="s">
        <v>470</v>
      </c>
      <c r="AD2" s="5" t="s">
        <v>471</v>
      </c>
      <c r="AF2" s="5" t="s">
        <v>470</v>
      </c>
      <c r="AG2" s="5" t="s">
        <v>471</v>
      </c>
    </row>
    <row r="3" spans="1:34" x14ac:dyDescent="0.2">
      <c r="Z3" s="47">
        <f>AVERAGE(Z11:Z186)</f>
        <v>-3.2199999999999875E-2</v>
      </c>
      <c r="AA3" s="47">
        <f>AVERAGE(AA11:AA186)</f>
        <v>-9.1799999999999882E-2</v>
      </c>
      <c r="AC3" s="47">
        <f>AVERAGE(AC11:AC186)</f>
        <v>-6.1714285714285326E-2</v>
      </c>
      <c r="AD3" s="47">
        <f>AVERAGE(AD11:AD186)</f>
        <v>-0.14185714285714288</v>
      </c>
      <c r="AF3" s="47">
        <f>AVERAGE(AF11:AF186)</f>
        <v>3.6666666666666181E-2</v>
      </c>
      <c r="AG3" s="47">
        <f>AVERAGE(AG11:AG186)</f>
        <v>2.5000000000000428E-2</v>
      </c>
      <c r="AH3" s="5" t="s">
        <v>472</v>
      </c>
    </row>
    <row r="4" spans="1:34" ht="19" x14ac:dyDescent="0.25">
      <c r="A4" s="11"/>
      <c r="Z4" s="47">
        <f>_xlfn.STDEV.P(Z11:Z186)</f>
        <v>9.0103052112566792E-2</v>
      </c>
      <c r="AA4" s="47">
        <f>_xlfn.STDEV.P(AA11:AA186)</f>
        <v>0.20487425411700727</v>
      </c>
      <c r="AC4" s="47">
        <f>_xlfn.STDEV.P(AC11:AC186)</f>
        <v>8.0753088018290467E-2</v>
      </c>
      <c r="AD4" s="47">
        <f>_xlfn.STDEV.P(AD11:AD186)</f>
        <v>0.22291345442405525</v>
      </c>
      <c r="AF4" s="47">
        <f>_xlfn.STDEV.P(AF11:AF186)</f>
        <v>7.1210174054616937E-2</v>
      </c>
      <c r="AG4" s="47">
        <f>_xlfn.STDEV.P(AG11:AG186)</f>
        <v>6.6920350666544975E-2</v>
      </c>
      <c r="AH4" s="5" t="s">
        <v>473</v>
      </c>
    </row>
    <row r="5" spans="1:34" ht="19" x14ac:dyDescent="0.25">
      <c r="A5" s="11"/>
      <c r="Z5" s="48">
        <f>Z4/SQRT(2)</f>
        <v>6.3712479154400856E-2</v>
      </c>
      <c r="AA5" s="48">
        <f>AA4/SQRT(2)</f>
        <v>0.14486797437667179</v>
      </c>
      <c r="AC5" s="48">
        <f>AC4/SQRT(2)</f>
        <v>5.7101056139487329E-2</v>
      </c>
      <c r="AD5" s="48">
        <f>AD4/SQRT(2)</f>
        <v>0.15762361524096785</v>
      </c>
      <c r="AF5" s="48">
        <f>AF4/SQRT(2)</f>
        <v>5.0353196963493982E-2</v>
      </c>
      <c r="AG5" s="48">
        <f>AG4/SQRT(2)</f>
        <v>4.7319833755695644E-2</v>
      </c>
      <c r="AH5" s="49" t="s">
        <v>474</v>
      </c>
    </row>
    <row r="6" spans="1:34" ht="19" x14ac:dyDescent="0.25">
      <c r="A6" s="11"/>
      <c r="Z6" s="50">
        <f>COUNT(Z11:Z186)</f>
        <v>20</v>
      </c>
      <c r="AA6" s="50">
        <f>COUNT(AA11:AA186)</f>
        <v>20</v>
      </c>
      <c r="AC6" s="50">
        <f>COUNT(AC11:AC186)</f>
        <v>14</v>
      </c>
      <c r="AD6" s="50">
        <f>COUNT(AD11:AD186)</f>
        <v>14</v>
      </c>
      <c r="AF6" s="50">
        <f>COUNT(AF11:AF186)</f>
        <v>6</v>
      </c>
      <c r="AG6" s="50">
        <f>COUNT(AG11:AG186)</f>
        <v>6</v>
      </c>
      <c r="AH6" s="49" t="s">
        <v>475</v>
      </c>
    </row>
    <row r="7" spans="1:34" ht="19" x14ac:dyDescent="0.25">
      <c r="A7" s="11"/>
    </row>
    <row r="8" spans="1:34" ht="19" x14ac:dyDescent="0.25">
      <c r="A8" s="11"/>
      <c r="P8" s="54" t="s">
        <v>479</v>
      </c>
      <c r="Q8" s="55" t="s">
        <v>480</v>
      </c>
    </row>
    <row r="9" spans="1:34" x14ac:dyDescent="0.2">
      <c r="A9" s="5" t="s">
        <v>316</v>
      </c>
      <c r="B9" s="5"/>
      <c r="C9" s="5"/>
      <c r="D9" s="5"/>
      <c r="E9" s="5"/>
      <c r="F9" s="5"/>
      <c r="G9" s="5"/>
      <c r="H9" s="5"/>
    </row>
    <row r="10" spans="1:34" ht="46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L10" s="56" t="s">
        <v>481</v>
      </c>
      <c r="M10" s="56" t="s">
        <v>482</v>
      </c>
      <c r="N10" s="56" t="s">
        <v>483</v>
      </c>
      <c r="O10" s="57"/>
      <c r="P10" s="57"/>
      <c r="Q10" s="56" t="s">
        <v>484</v>
      </c>
      <c r="R10" s="58" t="s">
        <v>485</v>
      </c>
      <c r="S10" s="59" t="s">
        <v>486</v>
      </c>
      <c r="T10" s="58" t="s">
        <v>487</v>
      </c>
      <c r="U10" s="59" t="s">
        <v>486</v>
      </c>
      <c r="V10" s="58" t="s">
        <v>488</v>
      </c>
      <c r="W10" s="59" t="s">
        <v>489</v>
      </c>
      <c r="X10" s="58" t="s">
        <v>490</v>
      </c>
      <c r="Z10" s="53" t="s">
        <v>477</v>
      </c>
      <c r="AA10" s="53" t="s">
        <v>478</v>
      </c>
      <c r="AC10" s="53" t="s">
        <v>477</v>
      </c>
      <c r="AD10" s="53" t="s">
        <v>478</v>
      </c>
      <c r="AF10" s="53" t="s">
        <v>477</v>
      </c>
      <c r="AG10" s="53" t="s">
        <v>478</v>
      </c>
    </row>
    <row r="11" spans="1:34" ht="16" x14ac:dyDescent="0.2">
      <c r="A11" s="7" t="s">
        <v>172</v>
      </c>
      <c r="B11" s="2" t="s">
        <v>8</v>
      </c>
      <c r="C11" s="2" t="s">
        <v>9</v>
      </c>
      <c r="D11" s="2">
        <v>1</v>
      </c>
      <c r="E11" s="2">
        <v>30.1</v>
      </c>
      <c r="F11" s="2" t="s">
        <v>10</v>
      </c>
      <c r="G11" s="2" t="s">
        <v>11</v>
      </c>
      <c r="H11" s="2" t="s">
        <v>12</v>
      </c>
      <c r="I11" s="2" t="s">
        <v>13</v>
      </c>
      <c r="J11">
        <v>2</v>
      </c>
      <c r="L11" s="13" t="s">
        <v>375</v>
      </c>
      <c r="M11" s="14">
        <v>0.31278935185185186</v>
      </c>
      <c r="N11" s="15">
        <v>23</v>
      </c>
      <c r="O11" s="20" t="s">
        <v>319</v>
      </c>
      <c r="P11" s="60" t="s">
        <v>479</v>
      </c>
      <c r="Q11" s="70" t="s">
        <v>501</v>
      </c>
      <c r="R11" s="16">
        <v>-9.6280000000000001</v>
      </c>
      <c r="S11" s="17">
        <v>1.2999999999999999E-2</v>
      </c>
      <c r="T11" s="16">
        <v>-10.131</v>
      </c>
      <c r="U11" s="17">
        <v>1.7000000000000001E-2</v>
      </c>
      <c r="V11" s="18">
        <v>3980.953</v>
      </c>
      <c r="W11" s="19">
        <v>-1.7942939793561954</v>
      </c>
      <c r="X11" s="18">
        <v>0</v>
      </c>
    </row>
    <row r="12" spans="1:34" ht="16" x14ac:dyDescent="0.2">
      <c r="A12" s="7" t="s">
        <v>181</v>
      </c>
      <c r="B12" s="2" t="s">
        <v>14</v>
      </c>
      <c r="C12" s="2" t="s">
        <v>9</v>
      </c>
      <c r="D12" s="2">
        <v>2</v>
      </c>
      <c r="E12" s="2">
        <v>27.3</v>
      </c>
      <c r="F12" s="2" t="s">
        <v>10</v>
      </c>
      <c r="G12" s="2" t="s">
        <v>11</v>
      </c>
      <c r="H12" s="2" t="s">
        <v>12</v>
      </c>
      <c r="I12" s="2" t="s">
        <v>13</v>
      </c>
      <c r="L12" s="13" t="s">
        <v>375</v>
      </c>
      <c r="M12" s="14">
        <v>0.2942939814814815</v>
      </c>
      <c r="N12" s="15">
        <v>46</v>
      </c>
      <c r="O12" s="20" t="s">
        <v>318</v>
      </c>
      <c r="P12" s="60" t="s">
        <v>479</v>
      </c>
      <c r="Q12" s="70" t="s">
        <v>502</v>
      </c>
      <c r="R12" s="16">
        <v>-9.7370000000000001</v>
      </c>
      <c r="S12" s="17">
        <v>0.02</v>
      </c>
      <c r="T12" s="16">
        <v>-10.76</v>
      </c>
      <c r="U12" s="17">
        <v>3.5000000000000003E-2</v>
      </c>
      <c r="V12" s="18">
        <v>7381.0150000000003</v>
      </c>
      <c r="W12" s="19">
        <v>-0.91074195080216824</v>
      </c>
      <c r="X12" s="18">
        <v>0</v>
      </c>
    </row>
    <row r="13" spans="1:34" ht="16" x14ac:dyDescent="0.2">
      <c r="A13" s="7" t="s">
        <v>182</v>
      </c>
      <c r="B13" s="2" t="s">
        <v>15</v>
      </c>
      <c r="C13" s="2" t="s">
        <v>9</v>
      </c>
      <c r="D13" s="2">
        <v>3</v>
      </c>
      <c r="E13" s="2">
        <v>24.6</v>
      </c>
      <c r="F13" s="2" t="s">
        <v>10</v>
      </c>
      <c r="G13" s="2" t="s">
        <v>11</v>
      </c>
      <c r="H13" s="2" t="s">
        <v>12</v>
      </c>
      <c r="I13" s="2" t="s">
        <v>13</v>
      </c>
      <c r="L13" s="13" t="s">
        <v>375</v>
      </c>
      <c r="M13" s="14">
        <v>0.33285879629629628</v>
      </c>
      <c r="N13" s="15">
        <v>47</v>
      </c>
      <c r="O13" s="20" t="s">
        <v>320</v>
      </c>
      <c r="P13" s="60" t="s">
        <v>479</v>
      </c>
      <c r="Q13" s="70" t="s">
        <v>502</v>
      </c>
      <c r="R13" s="16">
        <v>-9.8289999999999988</v>
      </c>
      <c r="S13" s="17">
        <v>2.1000000000000001E-2</v>
      </c>
      <c r="T13" s="16">
        <v>-10.321999999999999</v>
      </c>
      <c r="U13" s="17">
        <v>3.3000000000000002E-2</v>
      </c>
      <c r="V13" s="18">
        <v>4217.7439999999997</v>
      </c>
      <c r="W13" s="19">
        <v>-2.0145603905784717</v>
      </c>
      <c r="X13" s="18">
        <v>1</v>
      </c>
    </row>
    <row r="14" spans="1:34" ht="16" x14ac:dyDescent="0.2">
      <c r="A14" s="7" t="s">
        <v>183</v>
      </c>
      <c r="B14" s="2" t="s">
        <v>16</v>
      </c>
      <c r="C14" s="2" t="s">
        <v>9</v>
      </c>
      <c r="D14" s="2">
        <v>4</v>
      </c>
      <c r="E14" s="2">
        <v>21.9</v>
      </c>
      <c r="F14" s="2" t="s">
        <v>10</v>
      </c>
      <c r="G14" s="2" t="s">
        <v>11</v>
      </c>
      <c r="H14" s="2" t="s">
        <v>12</v>
      </c>
      <c r="I14" s="2" t="s">
        <v>13</v>
      </c>
      <c r="L14" s="13" t="s">
        <v>375</v>
      </c>
      <c r="M14" s="14">
        <v>0.6050578703703704</v>
      </c>
      <c r="N14" s="15">
        <v>6</v>
      </c>
      <c r="O14" s="20" t="s">
        <v>321</v>
      </c>
      <c r="P14" s="60" t="s">
        <v>479</v>
      </c>
      <c r="Q14" s="15"/>
      <c r="R14" s="16">
        <v>-9.7829999999999995</v>
      </c>
      <c r="S14" s="17">
        <v>0.02</v>
      </c>
      <c r="T14" s="16">
        <v>-9.52</v>
      </c>
      <c r="U14" s="17">
        <v>2.8000000000000001E-2</v>
      </c>
      <c r="V14" s="18">
        <v>2925.0210000000002</v>
      </c>
      <c r="W14" s="19">
        <v>-0.29633975277442864</v>
      </c>
      <c r="X14" s="18">
        <v>1</v>
      </c>
    </row>
    <row r="15" spans="1:34" ht="17" thickBot="1" x14ac:dyDescent="0.25">
      <c r="A15" s="25" t="s">
        <v>184</v>
      </c>
      <c r="B15" s="2" t="s">
        <v>17</v>
      </c>
      <c r="C15" s="2" t="s">
        <v>9</v>
      </c>
      <c r="D15" s="2">
        <v>5</v>
      </c>
      <c r="E15" s="2">
        <v>19.399999999999999</v>
      </c>
      <c r="F15" s="2" t="s">
        <v>10</v>
      </c>
      <c r="G15" s="2" t="s">
        <v>11</v>
      </c>
      <c r="H15" s="2" t="s">
        <v>12</v>
      </c>
      <c r="I15" s="2" t="s">
        <v>13</v>
      </c>
      <c r="L15" s="13" t="s">
        <v>375</v>
      </c>
      <c r="M15" s="14">
        <v>0.68256944444444445</v>
      </c>
      <c r="N15" s="15">
        <v>8</v>
      </c>
      <c r="O15" s="20" t="s">
        <v>323</v>
      </c>
      <c r="P15" s="60" t="s">
        <v>479</v>
      </c>
      <c r="Q15" s="15"/>
      <c r="R15" s="16">
        <v>-9.6280000000000001</v>
      </c>
      <c r="S15" s="17">
        <v>1.4E-2</v>
      </c>
      <c r="T15" s="16">
        <v>-7.798</v>
      </c>
      <c r="U15" s="17">
        <v>2.3E-2</v>
      </c>
      <c r="V15" s="18">
        <v>3514.328</v>
      </c>
      <c r="W15" s="19">
        <v>-2.0635808609782638</v>
      </c>
      <c r="X15" s="18">
        <v>1</v>
      </c>
    </row>
    <row r="16" spans="1:34" ht="16" x14ac:dyDescent="0.2">
      <c r="A16" s="27" t="s">
        <v>185</v>
      </c>
      <c r="B16" s="24" t="s">
        <v>18</v>
      </c>
      <c r="C16" s="2" t="s">
        <v>9</v>
      </c>
      <c r="D16" s="23">
        <v>6</v>
      </c>
      <c r="E16" s="2">
        <v>16.7</v>
      </c>
      <c r="F16" s="2" t="s">
        <v>10</v>
      </c>
      <c r="G16" s="2" t="s">
        <v>11</v>
      </c>
      <c r="H16" s="2" t="s">
        <v>12</v>
      </c>
      <c r="I16" s="2" t="s">
        <v>13</v>
      </c>
      <c r="L16" s="13" t="s">
        <v>375</v>
      </c>
      <c r="M16" s="14">
        <v>0.72064814814814815</v>
      </c>
      <c r="N16" s="15">
        <v>9</v>
      </c>
      <c r="O16" s="36" t="s">
        <v>325</v>
      </c>
      <c r="P16" s="60" t="s">
        <v>479</v>
      </c>
      <c r="Q16" s="70" t="s">
        <v>502</v>
      </c>
      <c r="R16" s="34">
        <v>-9.6129999999999995</v>
      </c>
      <c r="S16" s="17">
        <v>1.0999999999999999E-2</v>
      </c>
      <c r="T16" s="34">
        <v>-5.0510000000000002</v>
      </c>
      <c r="U16" s="17">
        <v>2.7E-2</v>
      </c>
      <c r="V16" s="18">
        <v>6668.5339999999997</v>
      </c>
      <c r="W16" s="19">
        <v>-0.39169028755045548</v>
      </c>
      <c r="X16" s="18">
        <v>0</v>
      </c>
      <c r="Z16" s="43">
        <f>R16-R17</f>
        <v>2.7000000000001023E-2</v>
      </c>
      <c r="AA16" s="44">
        <f>T16-T17</f>
        <v>-0.25999999999999979</v>
      </c>
      <c r="AC16" s="43">
        <f>R16-R17</f>
        <v>2.7000000000001023E-2</v>
      </c>
      <c r="AD16" s="44">
        <f>T16-T17</f>
        <v>-0.25999999999999979</v>
      </c>
    </row>
    <row r="17" spans="1:30" ht="17" thickBot="1" x14ac:dyDescent="0.25">
      <c r="A17" s="28" t="s">
        <v>185</v>
      </c>
      <c r="B17" s="24" t="s">
        <v>18</v>
      </c>
      <c r="C17" s="2" t="s">
        <v>9</v>
      </c>
      <c r="D17" s="23">
        <v>6</v>
      </c>
      <c r="E17" s="2">
        <v>16.7</v>
      </c>
      <c r="F17" s="2" t="s">
        <v>10</v>
      </c>
      <c r="G17" s="2" t="s">
        <v>11</v>
      </c>
      <c r="H17" s="2" t="s">
        <v>12</v>
      </c>
      <c r="I17" s="2" t="s">
        <v>13</v>
      </c>
      <c r="L17" s="13" t="s">
        <v>464</v>
      </c>
      <c r="M17" s="14">
        <v>0.62572916666666667</v>
      </c>
      <c r="N17" s="15">
        <v>6</v>
      </c>
      <c r="O17" s="37" t="s">
        <v>325</v>
      </c>
      <c r="P17" s="60"/>
      <c r="Q17" s="70" t="s">
        <v>502</v>
      </c>
      <c r="R17" s="35">
        <v>-9.64</v>
      </c>
      <c r="S17" s="17">
        <v>1.0999999999999999E-2</v>
      </c>
      <c r="T17" s="35">
        <v>-4.7910000000000004</v>
      </c>
      <c r="U17" s="17">
        <v>3.5999999999999997E-2</v>
      </c>
      <c r="V17" s="18">
        <v>4383.5060000000003</v>
      </c>
      <c r="W17" s="19">
        <v>0.28730427196860342</v>
      </c>
      <c r="X17" s="18">
        <v>2</v>
      </c>
      <c r="Z17" s="45"/>
      <c r="AA17" s="46"/>
      <c r="AC17" s="45"/>
      <c r="AD17" s="46"/>
    </row>
    <row r="18" spans="1:30" ht="16" x14ac:dyDescent="0.2">
      <c r="A18" s="26" t="s">
        <v>186</v>
      </c>
      <c r="B18" s="2" t="s">
        <v>19</v>
      </c>
      <c r="C18" s="2" t="s">
        <v>9</v>
      </c>
      <c r="D18" s="2">
        <v>7</v>
      </c>
      <c r="E18" s="2">
        <v>14.4</v>
      </c>
      <c r="F18" s="2" t="s">
        <v>10</v>
      </c>
      <c r="G18" s="2" t="s">
        <v>11</v>
      </c>
      <c r="H18" s="2" t="s">
        <v>12</v>
      </c>
      <c r="I18" s="2" t="s">
        <v>13</v>
      </c>
      <c r="L18" s="13" t="s">
        <v>375</v>
      </c>
      <c r="M18" s="14">
        <v>0.75949074074074074</v>
      </c>
      <c r="N18" s="15">
        <v>10</v>
      </c>
      <c r="O18" s="20" t="s">
        <v>327</v>
      </c>
      <c r="P18" s="60" t="s">
        <v>479</v>
      </c>
      <c r="Q18" s="70" t="s">
        <v>502</v>
      </c>
      <c r="R18" s="16">
        <v>-9.9539999999999988</v>
      </c>
      <c r="S18" s="17">
        <v>1.2E-2</v>
      </c>
      <c r="T18" s="16">
        <v>-3.258</v>
      </c>
      <c r="U18" s="17">
        <v>2.8000000000000001E-2</v>
      </c>
      <c r="V18" s="18">
        <v>4005.34</v>
      </c>
      <c r="W18" s="19">
        <v>-1.283137012088867</v>
      </c>
      <c r="X18" s="18">
        <v>1</v>
      </c>
    </row>
    <row r="19" spans="1:30" ht="17" thickBot="1" x14ac:dyDescent="0.25">
      <c r="A19" s="25" t="s">
        <v>187</v>
      </c>
      <c r="B19" s="2" t="s">
        <v>20</v>
      </c>
      <c r="C19" s="2" t="s">
        <v>9</v>
      </c>
      <c r="D19" s="2">
        <v>8</v>
      </c>
      <c r="E19" s="2">
        <v>11.9</v>
      </c>
      <c r="F19" s="2" t="s">
        <v>10</v>
      </c>
      <c r="G19" s="2" t="s">
        <v>11</v>
      </c>
      <c r="H19" s="2" t="s">
        <v>12</v>
      </c>
      <c r="I19" s="2" t="s">
        <v>13</v>
      </c>
      <c r="L19" s="13" t="s">
        <v>375</v>
      </c>
      <c r="M19" s="14">
        <v>0.79972222222222211</v>
      </c>
      <c r="N19" s="15">
        <v>11</v>
      </c>
      <c r="O19" s="20" t="s">
        <v>329</v>
      </c>
      <c r="P19" s="60" t="s">
        <v>479</v>
      </c>
      <c r="Q19" s="15"/>
      <c r="R19" s="16">
        <v>-10.023999999999999</v>
      </c>
      <c r="S19" s="17">
        <v>1.2999999999999999E-2</v>
      </c>
      <c r="T19" s="16">
        <v>-1.1339999999999999</v>
      </c>
      <c r="U19" s="17">
        <v>3.3000000000000002E-2</v>
      </c>
      <c r="V19" s="18">
        <v>3695.3130000000001</v>
      </c>
      <c r="W19" s="19">
        <v>-1.2590543750962448</v>
      </c>
      <c r="X19" s="18">
        <v>1</v>
      </c>
    </row>
    <row r="20" spans="1:30" ht="16" x14ac:dyDescent="0.2">
      <c r="A20" s="27" t="s">
        <v>188</v>
      </c>
      <c r="B20" s="24" t="s">
        <v>21</v>
      </c>
      <c r="C20" s="2" t="s">
        <v>9</v>
      </c>
      <c r="D20" s="23">
        <v>9</v>
      </c>
      <c r="E20" s="2">
        <v>9.6999999999999993</v>
      </c>
      <c r="F20" s="2" t="s">
        <v>10</v>
      </c>
      <c r="G20" s="2" t="s">
        <v>11</v>
      </c>
      <c r="H20" s="2" t="s">
        <v>12</v>
      </c>
      <c r="I20" s="2" t="s">
        <v>13</v>
      </c>
      <c r="L20" s="13" t="s">
        <v>375</v>
      </c>
      <c r="M20" s="14">
        <v>0.83873842592592596</v>
      </c>
      <c r="N20" s="15">
        <v>12</v>
      </c>
      <c r="O20" s="36" t="s">
        <v>331</v>
      </c>
      <c r="P20" s="60" t="s">
        <v>479</v>
      </c>
      <c r="Q20" s="70" t="s">
        <v>502</v>
      </c>
      <c r="R20" s="34">
        <v>-10.113999999999999</v>
      </c>
      <c r="S20" s="17">
        <v>1.2E-2</v>
      </c>
      <c r="T20" s="34">
        <v>-0.65400000000000003</v>
      </c>
      <c r="U20" s="17">
        <v>1.2999999999999999E-2</v>
      </c>
      <c r="V20" s="18">
        <v>4138.5320000000002</v>
      </c>
      <c r="W20" s="19">
        <v>-0.16776480162531571</v>
      </c>
      <c r="X20" s="18">
        <v>1</v>
      </c>
      <c r="Z20" s="43">
        <f>R20-R21</f>
        <v>-0.10899999999999821</v>
      </c>
      <c r="AA20" s="44">
        <f>T20-T21</f>
        <v>-0.13200000000000012</v>
      </c>
      <c r="AC20" s="43">
        <f>R20-R21</f>
        <v>-0.10899999999999821</v>
      </c>
      <c r="AD20" s="44">
        <f>T20-T21</f>
        <v>-0.13200000000000012</v>
      </c>
    </row>
    <row r="21" spans="1:30" ht="17" thickBot="1" x14ac:dyDescent="0.25">
      <c r="A21" s="28" t="s">
        <v>188</v>
      </c>
      <c r="B21" s="24" t="s">
        <v>21</v>
      </c>
      <c r="C21" s="2" t="s">
        <v>9</v>
      </c>
      <c r="D21" s="23">
        <v>9</v>
      </c>
      <c r="E21" s="2">
        <v>9.6999999999999993</v>
      </c>
      <c r="F21" s="2" t="s">
        <v>10</v>
      </c>
      <c r="G21" s="2" t="s">
        <v>11</v>
      </c>
      <c r="H21" s="2" t="s">
        <v>12</v>
      </c>
      <c r="I21" s="2" t="s">
        <v>13</v>
      </c>
      <c r="L21" s="13" t="s">
        <v>464</v>
      </c>
      <c r="M21" s="14">
        <v>0.70708333333333329</v>
      </c>
      <c r="N21" s="15">
        <v>8</v>
      </c>
      <c r="O21" s="37" t="s">
        <v>331</v>
      </c>
      <c r="P21" s="60" t="s">
        <v>479</v>
      </c>
      <c r="Q21" s="70" t="s">
        <v>502</v>
      </c>
      <c r="R21" s="35">
        <v>-10.005000000000001</v>
      </c>
      <c r="S21" s="17">
        <v>1.6E-2</v>
      </c>
      <c r="T21" s="35">
        <v>-0.52199999999999991</v>
      </c>
      <c r="U21" s="17">
        <v>3.4000000000000002E-2</v>
      </c>
      <c r="V21" s="18">
        <v>3644.5639999999999</v>
      </c>
      <c r="W21" s="19">
        <v>1.2669279507781996</v>
      </c>
      <c r="X21" s="18">
        <v>2</v>
      </c>
      <c r="Z21" s="45"/>
      <c r="AA21" s="46"/>
      <c r="AC21" s="45"/>
      <c r="AD21" s="46"/>
    </row>
    <row r="22" spans="1:30" ht="16" x14ac:dyDescent="0.2">
      <c r="A22" s="26" t="s">
        <v>189</v>
      </c>
      <c r="B22" s="2" t="s">
        <v>22</v>
      </c>
      <c r="C22" s="2" t="s">
        <v>9</v>
      </c>
      <c r="D22" s="2">
        <v>10</v>
      </c>
      <c r="E22" s="2">
        <v>7.2</v>
      </c>
      <c r="F22" s="2" t="s">
        <v>10</v>
      </c>
      <c r="G22" s="2" t="s">
        <v>11</v>
      </c>
      <c r="H22" s="2" t="s">
        <v>12</v>
      </c>
      <c r="I22" s="2" t="s">
        <v>13</v>
      </c>
      <c r="L22" s="13" t="s">
        <v>375</v>
      </c>
      <c r="M22" s="14">
        <v>0.95868055555555554</v>
      </c>
      <c r="N22" s="15">
        <v>15</v>
      </c>
      <c r="O22" s="20" t="s">
        <v>333</v>
      </c>
      <c r="P22" s="60" t="s">
        <v>479</v>
      </c>
      <c r="Q22" s="15"/>
      <c r="R22" s="16">
        <v>-10.044</v>
      </c>
      <c r="S22" s="17">
        <v>1.7999999999999999E-2</v>
      </c>
      <c r="T22" s="16">
        <v>-0.56200000000000006</v>
      </c>
      <c r="U22" s="17">
        <v>2.7E-2</v>
      </c>
      <c r="V22" s="18">
        <v>3656.739</v>
      </c>
      <c r="W22" s="19">
        <v>2.5367137222536242</v>
      </c>
      <c r="X22" s="18">
        <v>1</v>
      </c>
    </row>
    <row r="23" spans="1:30" ht="16" x14ac:dyDescent="0.2">
      <c r="A23" s="7" t="s">
        <v>190</v>
      </c>
      <c r="B23" s="2" t="s">
        <v>23</v>
      </c>
      <c r="C23" s="2" t="s">
        <v>9</v>
      </c>
      <c r="D23" s="2">
        <v>11</v>
      </c>
      <c r="E23" s="2">
        <v>4.5999999999999996</v>
      </c>
      <c r="F23" s="2" t="s">
        <v>10</v>
      </c>
      <c r="G23" s="2" t="s">
        <v>11</v>
      </c>
      <c r="H23" s="2" t="s">
        <v>12</v>
      </c>
      <c r="I23" s="2" t="s">
        <v>13</v>
      </c>
      <c r="L23" s="13" t="s">
        <v>375</v>
      </c>
      <c r="M23" s="14">
        <v>0.99898148148148147</v>
      </c>
      <c r="N23" s="15">
        <v>16</v>
      </c>
      <c r="O23" s="20" t="s">
        <v>335</v>
      </c>
      <c r="P23" s="60" t="s">
        <v>479</v>
      </c>
      <c r="Q23" s="70" t="s">
        <v>501</v>
      </c>
      <c r="R23" s="16">
        <v>-9.6289999999999996</v>
      </c>
      <c r="S23" s="17">
        <v>1.2999999999999999E-2</v>
      </c>
      <c r="T23" s="16">
        <v>-1.171</v>
      </c>
      <c r="U23" s="17">
        <v>2.4E-2</v>
      </c>
      <c r="V23" s="18">
        <v>3138.07</v>
      </c>
      <c r="W23" s="19">
        <v>0.13693129853699967</v>
      </c>
      <c r="X23" s="18">
        <v>1</v>
      </c>
    </row>
    <row r="24" spans="1:30" ht="16" x14ac:dyDescent="0.2">
      <c r="B24" s="1"/>
      <c r="C24" s="1"/>
      <c r="D24" s="1"/>
      <c r="E24" s="1"/>
      <c r="F24" s="1"/>
      <c r="G24" s="1"/>
      <c r="H24" s="1"/>
      <c r="I24" s="1"/>
      <c r="P24" s="60"/>
    </row>
    <row r="25" spans="1:30" ht="16" x14ac:dyDescent="0.2">
      <c r="A25" s="4" t="s">
        <v>191</v>
      </c>
      <c r="B25" s="2" t="s">
        <v>24</v>
      </c>
      <c r="C25" s="2" t="s">
        <v>25</v>
      </c>
      <c r="D25" s="2">
        <v>1</v>
      </c>
      <c r="E25" s="2">
        <v>34.200000000000003</v>
      </c>
      <c r="F25" s="2" t="s">
        <v>10</v>
      </c>
      <c r="G25" s="2" t="s">
        <v>11</v>
      </c>
      <c r="H25" s="2" t="s">
        <v>12</v>
      </c>
      <c r="I25" s="2" t="s">
        <v>13</v>
      </c>
      <c r="J25">
        <v>2</v>
      </c>
      <c r="L25" s="13" t="s">
        <v>376</v>
      </c>
      <c r="M25" s="14">
        <v>3.8796296296296294E-2</v>
      </c>
      <c r="N25" s="15">
        <v>17</v>
      </c>
      <c r="O25" s="20" t="s">
        <v>337</v>
      </c>
      <c r="P25" s="60" t="s">
        <v>479</v>
      </c>
      <c r="Q25" s="70" t="s">
        <v>503</v>
      </c>
      <c r="R25" s="16">
        <v>-7.1459999999999999</v>
      </c>
      <c r="S25" s="17">
        <v>0.01</v>
      </c>
      <c r="T25" s="16">
        <v>-6.6040000000000001</v>
      </c>
      <c r="U25" s="17">
        <v>2.5000000000000001E-2</v>
      </c>
      <c r="V25" s="18">
        <v>2882.002</v>
      </c>
      <c r="W25" s="19">
        <v>7.0749430430659468E-2</v>
      </c>
      <c r="X25" s="18">
        <v>1</v>
      </c>
    </row>
    <row r="26" spans="1:30" ht="16" x14ac:dyDescent="0.2">
      <c r="A26" s="4" t="s">
        <v>173</v>
      </c>
      <c r="B26" s="2" t="s">
        <v>26</v>
      </c>
      <c r="C26" s="2" t="s">
        <v>25</v>
      </c>
      <c r="D26" s="2">
        <v>2</v>
      </c>
      <c r="E26" s="2">
        <v>31.5</v>
      </c>
      <c r="F26" s="2" t="s">
        <v>10</v>
      </c>
      <c r="G26" s="2" t="s">
        <v>11</v>
      </c>
      <c r="H26" s="2" t="s">
        <v>12</v>
      </c>
      <c r="I26" s="2" t="s">
        <v>13</v>
      </c>
      <c r="L26" s="13" t="s">
        <v>376</v>
      </c>
      <c r="M26" s="14">
        <v>7.8587962962962957E-2</v>
      </c>
      <c r="N26" s="15">
        <v>18</v>
      </c>
      <c r="O26" s="20" t="s">
        <v>339</v>
      </c>
      <c r="P26" s="60" t="s">
        <v>479</v>
      </c>
      <c r="Q26" s="70" t="s">
        <v>502</v>
      </c>
      <c r="R26" s="16">
        <v>-6.9949999999999992</v>
      </c>
      <c r="S26" s="17">
        <v>1.2999999999999999E-2</v>
      </c>
      <c r="T26" s="16">
        <v>-7.9260000000000002</v>
      </c>
      <c r="U26" s="17">
        <v>2.7E-2</v>
      </c>
      <c r="V26" s="18">
        <v>3519.2429999999999</v>
      </c>
      <c r="W26" s="19">
        <v>-0.58205699350684004</v>
      </c>
      <c r="X26" s="18">
        <v>1</v>
      </c>
    </row>
    <row r="27" spans="1:30" ht="16" x14ac:dyDescent="0.2">
      <c r="A27" s="4" t="s">
        <v>198</v>
      </c>
      <c r="B27" s="2" t="s">
        <v>27</v>
      </c>
      <c r="C27" s="2" t="s">
        <v>25</v>
      </c>
      <c r="D27" s="2">
        <v>3</v>
      </c>
      <c r="E27" s="2">
        <v>28.7</v>
      </c>
      <c r="F27" s="2" t="s">
        <v>10</v>
      </c>
      <c r="G27" s="2" t="s">
        <v>11</v>
      </c>
      <c r="H27" s="2" t="s">
        <v>12</v>
      </c>
      <c r="I27" s="2" t="s">
        <v>13</v>
      </c>
      <c r="L27" s="13" t="s">
        <v>376</v>
      </c>
      <c r="M27" s="14">
        <v>0.15644675925925924</v>
      </c>
      <c r="N27" s="15">
        <v>20</v>
      </c>
      <c r="O27" s="20" t="s">
        <v>341</v>
      </c>
      <c r="P27" s="60" t="s">
        <v>479</v>
      </c>
      <c r="Q27" s="15"/>
      <c r="R27" s="16">
        <v>-7.0960000000000001</v>
      </c>
      <c r="S27" s="17">
        <v>1.0999999999999999E-2</v>
      </c>
      <c r="T27" s="16">
        <v>-9.4559999999999995</v>
      </c>
      <c r="U27" s="17">
        <v>2.3E-2</v>
      </c>
      <c r="V27" s="18">
        <v>3491.1419999999998</v>
      </c>
      <c r="W27" s="19">
        <v>-1.2010683037241121</v>
      </c>
      <c r="X27" s="18">
        <v>1</v>
      </c>
    </row>
    <row r="28" spans="1:30" ht="16" x14ac:dyDescent="0.2">
      <c r="A28" s="4" t="s">
        <v>199</v>
      </c>
      <c r="B28" s="2" t="s">
        <v>28</v>
      </c>
      <c r="C28" s="2" t="s">
        <v>25</v>
      </c>
      <c r="D28" s="2">
        <v>4</v>
      </c>
      <c r="E28" s="2">
        <v>25.9</v>
      </c>
      <c r="F28" s="2" t="s">
        <v>10</v>
      </c>
      <c r="G28" s="2" t="s">
        <v>11</v>
      </c>
      <c r="H28" s="2" t="s">
        <v>12</v>
      </c>
      <c r="I28" s="2" t="s">
        <v>13</v>
      </c>
      <c r="L28" s="13" t="s">
        <v>376</v>
      </c>
      <c r="M28" s="14">
        <v>0.19375000000000001</v>
      </c>
      <c r="N28" s="15">
        <v>21</v>
      </c>
      <c r="O28" s="20" t="s">
        <v>343</v>
      </c>
      <c r="P28" s="60" t="s">
        <v>479</v>
      </c>
      <c r="Q28" s="15"/>
      <c r="R28" s="16">
        <v>-7.1029999999999998</v>
      </c>
      <c r="S28" s="17">
        <v>7.0000000000000001E-3</v>
      </c>
      <c r="T28" s="16">
        <v>-10.359</v>
      </c>
      <c r="U28" s="17">
        <v>1.7000000000000001E-2</v>
      </c>
      <c r="V28" s="18">
        <v>5634.6329999999998</v>
      </c>
      <c r="W28" s="19">
        <v>5.7679000566673994E-2</v>
      </c>
      <c r="X28" s="18">
        <v>0</v>
      </c>
    </row>
    <row r="29" spans="1:30" ht="17" thickBot="1" x14ac:dyDescent="0.25">
      <c r="A29" s="30" t="s">
        <v>200</v>
      </c>
      <c r="B29" s="2" t="s">
        <v>29</v>
      </c>
      <c r="C29" s="2" t="s">
        <v>25</v>
      </c>
      <c r="D29" s="2">
        <v>5</v>
      </c>
      <c r="E29" s="2">
        <v>23</v>
      </c>
      <c r="F29" s="2" t="s">
        <v>10</v>
      </c>
      <c r="G29" s="2" t="s">
        <v>11</v>
      </c>
      <c r="H29" s="2" t="s">
        <v>12</v>
      </c>
      <c r="I29" s="2" t="s">
        <v>13</v>
      </c>
      <c r="L29" s="13" t="s">
        <v>376</v>
      </c>
      <c r="M29" s="14">
        <v>0.2336111111111111</v>
      </c>
      <c r="N29" s="15">
        <v>22</v>
      </c>
      <c r="O29" s="20" t="s">
        <v>345</v>
      </c>
      <c r="P29" s="60" t="s">
        <v>479</v>
      </c>
      <c r="Q29" s="15"/>
      <c r="R29" s="16">
        <v>-7.5109999999999992</v>
      </c>
      <c r="S29" s="17">
        <v>6.0000000000000001E-3</v>
      </c>
      <c r="T29" s="16">
        <v>-10.744</v>
      </c>
      <c r="U29" s="17">
        <v>1.4999999999999999E-2</v>
      </c>
      <c r="V29" s="18">
        <v>3875.172</v>
      </c>
      <c r="W29" s="19">
        <v>-1.3665974052248542</v>
      </c>
      <c r="X29" s="18">
        <v>1</v>
      </c>
    </row>
    <row r="30" spans="1:30" ht="16" x14ac:dyDescent="0.2">
      <c r="A30" s="32" t="s">
        <v>201</v>
      </c>
      <c r="B30" s="24" t="s">
        <v>30</v>
      </c>
      <c r="C30" s="2" t="s">
        <v>25</v>
      </c>
      <c r="D30" s="23">
        <v>6</v>
      </c>
      <c r="E30" s="2">
        <v>20.5</v>
      </c>
      <c r="F30" s="2" t="s">
        <v>10</v>
      </c>
      <c r="G30" s="2" t="s">
        <v>11</v>
      </c>
      <c r="H30" s="2" t="s">
        <v>12</v>
      </c>
      <c r="I30" s="2" t="s">
        <v>13</v>
      </c>
      <c r="L30" s="13" t="s">
        <v>376</v>
      </c>
      <c r="M30" s="14">
        <v>0.27342592592592591</v>
      </c>
      <c r="N30" s="15">
        <v>23</v>
      </c>
      <c r="O30" s="36" t="s">
        <v>347</v>
      </c>
      <c r="P30" s="60" t="s">
        <v>479</v>
      </c>
      <c r="Q30" s="15"/>
      <c r="R30" s="34">
        <v>-7.85</v>
      </c>
      <c r="S30" s="17">
        <v>1.0999999999999999E-2</v>
      </c>
      <c r="T30" s="34">
        <v>-10.362</v>
      </c>
      <c r="U30" s="17">
        <v>0.03</v>
      </c>
      <c r="V30" s="18">
        <v>3055.9090000000001</v>
      </c>
      <c r="W30" s="19">
        <v>-0.86435819914795275</v>
      </c>
      <c r="X30" s="18">
        <v>1</v>
      </c>
      <c r="Z30" s="43">
        <f>R30-R31</f>
        <v>2.0000000000000462E-2</v>
      </c>
      <c r="AA30" s="44">
        <f>T30-T31</f>
        <v>-0.26900000000000013</v>
      </c>
      <c r="AC30" s="43">
        <f>R30-R31</f>
        <v>2.0000000000000462E-2</v>
      </c>
      <c r="AD30" s="44">
        <f>T30-T31</f>
        <v>-0.26900000000000013</v>
      </c>
    </row>
    <row r="31" spans="1:30" ht="17" thickBot="1" x14ac:dyDescent="0.25">
      <c r="A31" s="33" t="s">
        <v>201</v>
      </c>
      <c r="B31" s="24" t="s">
        <v>30</v>
      </c>
      <c r="C31" s="2" t="s">
        <v>25</v>
      </c>
      <c r="D31" s="23">
        <v>6</v>
      </c>
      <c r="E31" s="2">
        <v>20.5</v>
      </c>
      <c r="F31" s="2" t="s">
        <v>10</v>
      </c>
      <c r="G31" s="2" t="s">
        <v>11</v>
      </c>
      <c r="H31" s="2" t="s">
        <v>12</v>
      </c>
      <c r="I31" s="2" t="s">
        <v>13</v>
      </c>
      <c r="L31" s="13" t="s">
        <v>464</v>
      </c>
      <c r="M31" s="14">
        <v>0.74942129629629628</v>
      </c>
      <c r="N31" s="15">
        <v>9</v>
      </c>
      <c r="O31" s="37" t="s">
        <v>347</v>
      </c>
      <c r="P31" s="60"/>
      <c r="Q31" s="15"/>
      <c r="R31" s="35">
        <v>-7.87</v>
      </c>
      <c r="S31" s="17">
        <v>1.6E-2</v>
      </c>
      <c r="T31" s="35">
        <v>-10.093</v>
      </c>
      <c r="U31" s="17">
        <v>3.5999999999999997E-2</v>
      </c>
      <c r="V31" s="18">
        <v>4183.5820000000003</v>
      </c>
      <c r="W31" s="19">
        <v>-1.2326757309884357</v>
      </c>
      <c r="X31" s="18">
        <v>2</v>
      </c>
      <c r="Z31" s="45"/>
      <c r="AA31" s="46"/>
      <c r="AC31" s="45"/>
      <c r="AD31" s="46"/>
    </row>
    <row r="32" spans="1:30" ht="16" x14ac:dyDescent="0.2">
      <c r="A32" s="31" t="s">
        <v>202</v>
      </c>
      <c r="B32" s="2" t="s">
        <v>31</v>
      </c>
      <c r="C32" s="2" t="s">
        <v>25</v>
      </c>
      <c r="D32" s="2">
        <v>7</v>
      </c>
      <c r="E32" s="2">
        <v>17.8</v>
      </c>
      <c r="F32" s="2" t="s">
        <v>10</v>
      </c>
      <c r="G32" s="2" t="s">
        <v>11</v>
      </c>
      <c r="H32" s="2" t="s">
        <v>12</v>
      </c>
      <c r="I32" s="2" t="s">
        <v>13</v>
      </c>
      <c r="L32" s="13" t="s">
        <v>375</v>
      </c>
      <c r="M32" s="14">
        <v>0.62349537037037039</v>
      </c>
      <c r="N32" s="15">
        <v>30</v>
      </c>
      <c r="O32" s="20" t="s">
        <v>322</v>
      </c>
      <c r="P32" s="60" t="s">
        <v>479</v>
      </c>
      <c r="Q32" s="70" t="s">
        <v>501</v>
      </c>
      <c r="R32" s="16">
        <v>-8.26</v>
      </c>
      <c r="S32" s="17">
        <v>1.7000000000000001E-2</v>
      </c>
      <c r="T32" s="16">
        <v>-8.1050000000000004</v>
      </c>
      <c r="U32" s="17">
        <v>3.5999999999999997E-2</v>
      </c>
      <c r="V32" s="18">
        <v>6472.0649999999996</v>
      </c>
      <c r="W32" s="19">
        <v>0.18582940684310253</v>
      </c>
      <c r="X32" s="18">
        <v>0</v>
      </c>
    </row>
    <row r="33" spans="1:30" ht="17" thickBot="1" x14ac:dyDescent="0.25">
      <c r="A33" s="30" t="s">
        <v>203</v>
      </c>
      <c r="B33" s="2" t="s">
        <v>32</v>
      </c>
      <c r="C33" s="2" t="s">
        <v>25</v>
      </c>
      <c r="D33" s="2">
        <v>8</v>
      </c>
      <c r="E33" s="2">
        <v>15.1</v>
      </c>
      <c r="F33" s="2" t="s">
        <v>10</v>
      </c>
      <c r="G33" s="2" t="s">
        <v>11</v>
      </c>
      <c r="H33" s="2" t="s">
        <v>12</v>
      </c>
      <c r="I33" s="2" t="s">
        <v>13</v>
      </c>
      <c r="L33" s="13" t="s">
        <v>375</v>
      </c>
      <c r="M33" s="14">
        <v>0.7009375000000001</v>
      </c>
      <c r="N33" s="15">
        <v>32</v>
      </c>
      <c r="O33" s="20" t="s">
        <v>324</v>
      </c>
      <c r="P33" s="60" t="s">
        <v>479</v>
      </c>
      <c r="Q33" s="15"/>
      <c r="R33" s="16">
        <v>-8.7719999999999985</v>
      </c>
      <c r="S33" s="17">
        <v>1.4E-2</v>
      </c>
      <c r="T33" s="16">
        <v>-6.4189999999999996</v>
      </c>
      <c r="U33" s="17">
        <v>1.7999999999999999E-2</v>
      </c>
      <c r="V33" s="18">
        <v>3328.8220000000001</v>
      </c>
      <c r="W33" s="19">
        <v>0.64998969605463175</v>
      </c>
      <c r="X33" s="18">
        <v>1</v>
      </c>
    </row>
    <row r="34" spans="1:30" ht="16" x14ac:dyDescent="0.2">
      <c r="A34" s="32" t="s">
        <v>204</v>
      </c>
      <c r="B34" s="24" t="s">
        <v>33</v>
      </c>
      <c r="C34" s="2" t="s">
        <v>25</v>
      </c>
      <c r="D34" s="23">
        <v>9</v>
      </c>
      <c r="E34" s="2">
        <v>12.5</v>
      </c>
      <c r="F34" s="2" t="s">
        <v>10</v>
      </c>
      <c r="G34" s="2" t="s">
        <v>11</v>
      </c>
      <c r="H34" s="2" t="s">
        <v>12</v>
      </c>
      <c r="I34" s="2" t="s">
        <v>13</v>
      </c>
      <c r="L34" s="13" t="s">
        <v>375</v>
      </c>
      <c r="M34" s="14">
        <v>0.73934027777777767</v>
      </c>
      <c r="N34" s="15">
        <v>33</v>
      </c>
      <c r="O34" s="36" t="s">
        <v>326</v>
      </c>
      <c r="P34" s="60" t="s">
        <v>479</v>
      </c>
      <c r="Q34" s="15"/>
      <c r="R34" s="34">
        <v>-9.3940000000000001</v>
      </c>
      <c r="S34" s="17">
        <v>1.4E-2</v>
      </c>
      <c r="T34" s="34">
        <v>-3.0209999999999999</v>
      </c>
      <c r="U34" s="17">
        <v>2.5000000000000001E-2</v>
      </c>
      <c r="V34" s="18">
        <v>5052.8469999999998</v>
      </c>
      <c r="W34" s="19">
        <v>-1.1886764036195814</v>
      </c>
      <c r="X34" s="18">
        <v>0</v>
      </c>
      <c r="Z34" s="43">
        <f>R34-R35</f>
        <v>-0.12699999999999889</v>
      </c>
      <c r="AA34" s="44">
        <f>T34-T35</f>
        <v>0.34600000000000009</v>
      </c>
      <c r="AC34" s="43">
        <f>R34-R35</f>
        <v>-0.12699999999999889</v>
      </c>
      <c r="AD34" s="44">
        <f>T34-T35</f>
        <v>0.34600000000000009</v>
      </c>
    </row>
    <row r="35" spans="1:30" ht="17" thickBot="1" x14ac:dyDescent="0.25">
      <c r="A35" s="33" t="s">
        <v>204</v>
      </c>
      <c r="B35" s="24" t="s">
        <v>33</v>
      </c>
      <c r="C35" s="2" t="s">
        <v>25</v>
      </c>
      <c r="D35" s="23">
        <v>9</v>
      </c>
      <c r="E35" s="2">
        <v>12.5</v>
      </c>
      <c r="F35" s="2" t="s">
        <v>10</v>
      </c>
      <c r="G35" s="2" t="s">
        <v>11</v>
      </c>
      <c r="H35" s="2" t="s">
        <v>12</v>
      </c>
      <c r="I35" s="2" t="s">
        <v>13</v>
      </c>
      <c r="L35" s="13" t="s">
        <v>464</v>
      </c>
      <c r="M35" s="14">
        <v>0.79268518518518516</v>
      </c>
      <c r="N35" s="15">
        <v>10</v>
      </c>
      <c r="O35" s="37" t="s">
        <v>326</v>
      </c>
      <c r="P35" s="60"/>
      <c r="Q35" s="15"/>
      <c r="R35" s="35">
        <v>-9.2670000000000012</v>
      </c>
      <c r="S35" s="17">
        <v>1.2999999999999999E-2</v>
      </c>
      <c r="T35" s="35">
        <v>-3.367</v>
      </c>
      <c r="U35" s="17">
        <v>2.4E-2</v>
      </c>
      <c r="V35" s="18">
        <v>4547.902</v>
      </c>
      <c r="W35" s="19">
        <v>0.15754517137792245</v>
      </c>
      <c r="X35" s="18">
        <v>2</v>
      </c>
      <c r="Z35" s="45"/>
      <c r="AA35" s="46"/>
      <c r="AC35" s="45"/>
      <c r="AD35" s="46"/>
    </row>
    <row r="36" spans="1:30" ht="16" x14ac:dyDescent="0.2">
      <c r="A36" s="31" t="s">
        <v>205</v>
      </c>
      <c r="B36" s="2" t="s">
        <v>34</v>
      </c>
      <c r="C36" s="2" t="s">
        <v>25</v>
      </c>
      <c r="D36" s="2">
        <v>10</v>
      </c>
      <c r="E36" s="2">
        <v>10.1</v>
      </c>
      <c r="F36" s="2" t="s">
        <v>10</v>
      </c>
      <c r="G36" s="2" t="s">
        <v>11</v>
      </c>
      <c r="H36" s="2" t="s">
        <v>12</v>
      </c>
      <c r="I36" s="2" t="s">
        <v>13</v>
      </c>
      <c r="L36" s="13" t="s">
        <v>375</v>
      </c>
      <c r="M36" s="14">
        <v>0.77960648148148148</v>
      </c>
      <c r="N36" s="15">
        <v>34</v>
      </c>
      <c r="O36" s="20" t="s">
        <v>328</v>
      </c>
      <c r="P36" s="60" t="s">
        <v>479</v>
      </c>
      <c r="Q36" s="15"/>
      <c r="R36" s="16">
        <v>-9.7669999999999995</v>
      </c>
      <c r="S36" s="17">
        <v>8.9999999999999993E-3</v>
      </c>
      <c r="T36" s="16">
        <v>-1.486</v>
      </c>
      <c r="U36" s="17">
        <v>2.9000000000000001E-2</v>
      </c>
      <c r="V36" s="18">
        <v>4026.2669999999998</v>
      </c>
      <c r="W36" s="19">
        <v>-0.76306414850281801</v>
      </c>
      <c r="X36" s="18">
        <v>1</v>
      </c>
    </row>
    <row r="37" spans="1:30" ht="16" x14ac:dyDescent="0.2">
      <c r="A37" s="4" t="s">
        <v>197</v>
      </c>
      <c r="B37" s="2" t="s">
        <v>35</v>
      </c>
      <c r="C37" s="2" t="s">
        <v>25</v>
      </c>
      <c r="D37" s="2">
        <v>11</v>
      </c>
      <c r="E37" s="2">
        <v>8.1999999999999993</v>
      </c>
      <c r="F37" s="2" t="s">
        <v>10</v>
      </c>
      <c r="G37" s="2" t="s">
        <v>11</v>
      </c>
      <c r="H37" s="2" t="s">
        <v>12</v>
      </c>
      <c r="I37" s="2" t="s">
        <v>13</v>
      </c>
      <c r="L37" s="13" t="s">
        <v>375</v>
      </c>
      <c r="M37" s="14">
        <v>0.8181018518518518</v>
      </c>
      <c r="N37" s="15">
        <v>35</v>
      </c>
      <c r="O37" s="20" t="s">
        <v>330</v>
      </c>
      <c r="P37" s="60" t="s">
        <v>479</v>
      </c>
      <c r="Q37" s="15"/>
      <c r="R37" s="16">
        <v>-9.7399999999999984</v>
      </c>
      <c r="S37" s="17">
        <v>1.2E-2</v>
      </c>
      <c r="T37" s="16">
        <v>-1.1970000000000001</v>
      </c>
      <c r="U37" s="17">
        <v>2.1000000000000001E-2</v>
      </c>
      <c r="V37" s="18">
        <v>6310.6109999999999</v>
      </c>
      <c r="W37" s="19">
        <v>-0.35145566728800248</v>
      </c>
      <c r="X37" s="18">
        <v>0</v>
      </c>
    </row>
    <row r="38" spans="1:30" ht="16" x14ac:dyDescent="0.2">
      <c r="B38" s="1"/>
      <c r="C38" s="1"/>
      <c r="D38" s="1"/>
      <c r="E38" s="1"/>
      <c r="F38" s="1"/>
      <c r="G38" s="1"/>
      <c r="H38" s="1"/>
      <c r="I38" s="1"/>
      <c r="P38" s="60"/>
    </row>
    <row r="39" spans="1:30" ht="16" x14ac:dyDescent="0.2">
      <c r="A39" s="7" t="s">
        <v>207</v>
      </c>
      <c r="B39" s="2" t="s">
        <v>36</v>
      </c>
      <c r="C39" s="2" t="s">
        <v>37</v>
      </c>
      <c r="D39" s="2">
        <v>1</v>
      </c>
      <c r="E39" s="2">
        <v>27.1</v>
      </c>
      <c r="F39" s="2" t="s">
        <v>10</v>
      </c>
      <c r="G39" s="2" t="s">
        <v>11</v>
      </c>
      <c r="H39" s="2" t="s">
        <v>12</v>
      </c>
      <c r="I39" s="2" t="s">
        <v>13</v>
      </c>
      <c r="J39">
        <v>1</v>
      </c>
      <c r="L39" s="13" t="s">
        <v>375</v>
      </c>
      <c r="M39" s="14">
        <v>0.85797453703703708</v>
      </c>
      <c r="N39" s="15">
        <v>36</v>
      </c>
      <c r="O39" s="20" t="s">
        <v>332</v>
      </c>
      <c r="P39" s="60" t="s">
        <v>479</v>
      </c>
      <c r="Q39" s="15"/>
      <c r="R39" s="16">
        <v>-8.5379999999999985</v>
      </c>
      <c r="S39" s="17">
        <v>1.4999999999999999E-2</v>
      </c>
      <c r="T39" s="16">
        <v>-9.5570000000000004</v>
      </c>
      <c r="U39" s="17">
        <v>2.7E-2</v>
      </c>
      <c r="V39" s="18">
        <v>3326.94</v>
      </c>
      <c r="W39" s="19">
        <v>0.18843141144714898</v>
      </c>
      <c r="X39" s="18">
        <v>1</v>
      </c>
    </row>
    <row r="40" spans="1:30" ht="16" x14ac:dyDescent="0.2">
      <c r="A40" s="7" t="s">
        <v>208</v>
      </c>
      <c r="B40" s="2" t="s">
        <v>38</v>
      </c>
      <c r="C40" s="2" t="s">
        <v>37</v>
      </c>
      <c r="D40" s="2">
        <v>2</v>
      </c>
      <c r="E40" s="2">
        <v>24.1</v>
      </c>
      <c r="F40" s="2" t="s">
        <v>10</v>
      </c>
      <c r="G40" s="2" t="s">
        <v>11</v>
      </c>
      <c r="H40" s="2" t="s">
        <v>12</v>
      </c>
      <c r="I40" s="2" t="s">
        <v>13</v>
      </c>
      <c r="L40" s="13" t="s">
        <v>375</v>
      </c>
      <c r="M40" s="14">
        <v>0.9787499999999999</v>
      </c>
      <c r="N40" s="15">
        <v>39</v>
      </c>
      <c r="O40" s="20" t="s">
        <v>334</v>
      </c>
      <c r="P40" s="60" t="s">
        <v>479</v>
      </c>
      <c r="Q40" s="15"/>
      <c r="R40" s="16">
        <v>-8.5019999999999989</v>
      </c>
      <c r="S40" s="17">
        <v>1.4999999999999999E-2</v>
      </c>
      <c r="T40" s="16">
        <v>-9.4019999999999992</v>
      </c>
      <c r="U40" s="17">
        <v>2.8000000000000001E-2</v>
      </c>
      <c r="V40" s="18">
        <v>4737.59</v>
      </c>
      <c r="W40" s="19">
        <v>-0.71477270088801015</v>
      </c>
      <c r="X40" s="18">
        <v>1</v>
      </c>
    </row>
    <row r="41" spans="1:30" ht="16" x14ac:dyDescent="0.2">
      <c r="A41" s="7" t="s">
        <v>174</v>
      </c>
      <c r="B41" s="2" t="s">
        <v>39</v>
      </c>
      <c r="C41" s="2" t="s">
        <v>37</v>
      </c>
      <c r="D41" s="2">
        <v>3</v>
      </c>
      <c r="E41" s="2">
        <v>21.2</v>
      </c>
      <c r="F41" s="2" t="s">
        <v>10</v>
      </c>
      <c r="G41" s="2" t="s">
        <v>11</v>
      </c>
      <c r="H41" s="2" t="s">
        <v>12</v>
      </c>
      <c r="I41" s="2" t="s">
        <v>13</v>
      </c>
      <c r="L41" s="13" t="s">
        <v>376</v>
      </c>
      <c r="M41" s="14">
        <v>1.894675925925926E-2</v>
      </c>
      <c r="N41" s="15">
        <v>40</v>
      </c>
      <c r="O41" s="20" t="s">
        <v>336</v>
      </c>
      <c r="P41" s="60" t="s">
        <v>479</v>
      </c>
      <c r="Q41" s="15"/>
      <c r="R41" s="16">
        <v>-8.9829999999999988</v>
      </c>
      <c r="S41" s="17">
        <v>1.0999999999999999E-2</v>
      </c>
      <c r="T41" s="16">
        <v>-8.4039999999999999</v>
      </c>
      <c r="U41" s="17">
        <v>1.7999999999999999E-2</v>
      </c>
      <c r="V41" s="18">
        <v>6167.56</v>
      </c>
      <c r="W41" s="19">
        <v>-1.1111687604174123</v>
      </c>
      <c r="X41" s="18">
        <v>1</v>
      </c>
    </row>
    <row r="42" spans="1:30" ht="17" thickBot="1" x14ac:dyDescent="0.25">
      <c r="A42" s="25" t="s">
        <v>209</v>
      </c>
      <c r="B42" s="2" t="s">
        <v>40</v>
      </c>
      <c r="C42" s="2" t="s">
        <v>37</v>
      </c>
      <c r="D42" s="2">
        <v>4</v>
      </c>
      <c r="E42" s="2">
        <v>18.399999999999999</v>
      </c>
      <c r="F42" s="2" t="s">
        <v>10</v>
      </c>
      <c r="G42" s="2" t="s">
        <v>11</v>
      </c>
      <c r="H42" s="2" t="s">
        <v>12</v>
      </c>
      <c r="I42" s="2" t="s">
        <v>13</v>
      </c>
      <c r="L42" s="13" t="s">
        <v>376</v>
      </c>
      <c r="M42" s="14">
        <v>5.8703703703703702E-2</v>
      </c>
      <c r="N42" s="15">
        <v>41</v>
      </c>
      <c r="O42" s="20" t="s">
        <v>338</v>
      </c>
      <c r="P42" s="60" t="s">
        <v>479</v>
      </c>
      <c r="Q42" s="15"/>
      <c r="R42" s="16">
        <v>-9.4459999999999997</v>
      </c>
      <c r="S42" s="17">
        <v>1.4E-2</v>
      </c>
      <c r="T42" s="16">
        <v>-6.0259999999999998</v>
      </c>
      <c r="U42" s="17">
        <v>2.1000000000000001E-2</v>
      </c>
      <c r="V42" s="18">
        <v>5884.6890000000003</v>
      </c>
      <c r="W42" s="19">
        <v>0.69877949369966863</v>
      </c>
      <c r="X42" s="18">
        <v>1</v>
      </c>
    </row>
    <row r="43" spans="1:30" ht="16" x14ac:dyDescent="0.2">
      <c r="A43" s="27" t="s">
        <v>210</v>
      </c>
      <c r="B43" s="24" t="s">
        <v>41</v>
      </c>
      <c r="C43" s="2" t="s">
        <v>37</v>
      </c>
      <c r="D43" s="23">
        <v>5</v>
      </c>
      <c r="E43" s="2">
        <v>15.4</v>
      </c>
      <c r="F43" s="2" t="s">
        <v>10</v>
      </c>
      <c r="G43" s="2" t="s">
        <v>11</v>
      </c>
      <c r="H43" s="2" t="s">
        <v>12</v>
      </c>
      <c r="I43" s="2" t="s">
        <v>13</v>
      </c>
      <c r="L43" s="13" t="s">
        <v>376</v>
      </c>
      <c r="M43" s="14">
        <v>9.8761574074074085E-2</v>
      </c>
      <c r="N43" s="15">
        <v>42</v>
      </c>
      <c r="O43" s="36" t="s">
        <v>340</v>
      </c>
      <c r="P43" s="60" t="s">
        <v>479</v>
      </c>
      <c r="Q43" s="70" t="s">
        <v>502</v>
      </c>
      <c r="R43" s="34">
        <v>-9.9969999999999999</v>
      </c>
      <c r="S43" s="17">
        <v>1.4999999999999999E-2</v>
      </c>
      <c r="T43" s="34">
        <v>-2.605</v>
      </c>
      <c r="U43" s="17">
        <v>3.1E-2</v>
      </c>
      <c r="V43" s="18">
        <v>5136.4139999999998</v>
      </c>
      <c r="W43" s="19">
        <v>-1.0375526583332197</v>
      </c>
      <c r="X43" s="18">
        <v>1</v>
      </c>
      <c r="Z43" s="43">
        <f>R43-R44</f>
        <v>-6.8999999999999062E-2</v>
      </c>
      <c r="AA43" s="44">
        <f>T43-T44</f>
        <v>-0.21600000000000019</v>
      </c>
      <c r="AC43" s="43">
        <f>R43-R44</f>
        <v>-6.8999999999999062E-2</v>
      </c>
      <c r="AD43" s="44">
        <f>T43-T44</f>
        <v>-0.21600000000000019</v>
      </c>
    </row>
    <row r="44" spans="1:30" ht="17" thickBot="1" x14ac:dyDescent="0.25">
      <c r="A44" s="28" t="s">
        <v>210</v>
      </c>
      <c r="B44" s="24" t="s">
        <v>41</v>
      </c>
      <c r="C44" s="2" t="s">
        <v>37</v>
      </c>
      <c r="D44" s="23">
        <v>5</v>
      </c>
      <c r="E44" s="2">
        <v>15.4</v>
      </c>
      <c r="F44" s="2" t="s">
        <v>10</v>
      </c>
      <c r="G44" s="2" t="s">
        <v>11</v>
      </c>
      <c r="H44" s="2" t="s">
        <v>12</v>
      </c>
      <c r="I44" s="2" t="s">
        <v>13</v>
      </c>
      <c r="L44" s="13" t="s">
        <v>464</v>
      </c>
      <c r="M44" s="14">
        <v>0.83627314814814813</v>
      </c>
      <c r="N44" s="15">
        <v>11</v>
      </c>
      <c r="O44" s="37" t="s">
        <v>340</v>
      </c>
      <c r="P44" s="60"/>
      <c r="Q44" s="70" t="s">
        <v>502</v>
      </c>
      <c r="R44" s="35">
        <v>-9.9280000000000008</v>
      </c>
      <c r="S44" s="17">
        <v>1.0999999999999999E-2</v>
      </c>
      <c r="T44" s="35">
        <v>-2.3889999999999998</v>
      </c>
      <c r="U44" s="17">
        <v>2.4E-2</v>
      </c>
      <c r="V44" s="18">
        <v>5662.2190000000001</v>
      </c>
      <c r="W44" s="19">
        <v>-0.64324604894301118</v>
      </c>
      <c r="X44" s="18">
        <v>2</v>
      </c>
      <c r="Z44" s="45"/>
      <c r="AA44" s="46"/>
      <c r="AC44" s="45"/>
      <c r="AD44" s="46"/>
    </row>
    <row r="45" spans="1:30" ht="16" x14ac:dyDescent="0.2">
      <c r="A45" s="26" t="s">
        <v>211</v>
      </c>
      <c r="B45" s="2" t="s">
        <v>42</v>
      </c>
      <c r="C45" s="2" t="s">
        <v>37</v>
      </c>
      <c r="D45" s="2">
        <v>6</v>
      </c>
      <c r="E45" s="2">
        <v>13</v>
      </c>
      <c r="F45" s="2" t="s">
        <v>10</v>
      </c>
      <c r="G45" s="2" t="s">
        <v>11</v>
      </c>
      <c r="H45" s="2" t="s">
        <v>12</v>
      </c>
      <c r="I45" s="2" t="s">
        <v>13</v>
      </c>
      <c r="L45" s="13" t="s">
        <v>376</v>
      </c>
      <c r="M45" s="14">
        <v>0.17528935185185188</v>
      </c>
      <c r="N45" s="15">
        <v>44</v>
      </c>
      <c r="O45" s="20" t="s">
        <v>342</v>
      </c>
      <c r="P45" s="60" t="s">
        <v>479</v>
      </c>
      <c r="Q45" s="15"/>
      <c r="R45" s="16">
        <v>-10.165999999999999</v>
      </c>
      <c r="S45" s="17">
        <v>1.7000000000000001E-2</v>
      </c>
      <c r="T45" s="16">
        <v>-1.752</v>
      </c>
      <c r="U45" s="17">
        <v>2.1999999999999999E-2</v>
      </c>
      <c r="V45" s="18">
        <v>3436.06</v>
      </c>
      <c r="W45" s="19">
        <v>-1.9906811871736769</v>
      </c>
      <c r="X45" s="18">
        <v>1</v>
      </c>
    </row>
    <row r="46" spans="1:30" ht="16" x14ac:dyDescent="0.2">
      <c r="A46" s="7" t="s">
        <v>212</v>
      </c>
      <c r="B46" s="2" t="s">
        <v>43</v>
      </c>
      <c r="C46" s="2" t="s">
        <v>37</v>
      </c>
      <c r="D46" s="2">
        <v>7</v>
      </c>
      <c r="E46" s="2">
        <v>10</v>
      </c>
      <c r="F46" s="2" t="s">
        <v>10</v>
      </c>
      <c r="G46" s="2" t="s">
        <v>11</v>
      </c>
      <c r="H46" s="2" t="s">
        <v>12</v>
      </c>
      <c r="I46" s="2" t="s">
        <v>13</v>
      </c>
      <c r="L46" s="13" t="s">
        <v>376</v>
      </c>
      <c r="M46" s="14">
        <v>0.21377314814814816</v>
      </c>
      <c r="N46" s="15">
        <v>45</v>
      </c>
      <c r="O46" s="20" t="s">
        <v>344</v>
      </c>
      <c r="P46" s="60" t="s">
        <v>479</v>
      </c>
      <c r="Q46" s="15"/>
      <c r="R46" s="16">
        <v>-9.548</v>
      </c>
      <c r="S46" s="17">
        <v>0.01</v>
      </c>
      <c r="T46" s="16">
        <v>-3.1779999999999999</v>
      </c>
      <c r="U46" s="17">
        <v>1.2E-2</v>
      </c>
      <c r="V46" s="18">
        <v>4158.5510000000004</v>
      </c>
      <c r="W46" s="19">
        <v>-1.8166183365311745</v>
      </c>
      <c r="X46" s="18">
        <v>1</v>
      </c>
    </row>
    <row r="47" spans="1:30" ht="16" x14ac:dyDescent="0.2">
      <c r="A47" s="7" t="s">
        <v>213</v>
      </c>
      <c r="B47" s="2" t="s">
        <v>44</v>
      </c>
      <c r="C47" s="2" t="s">
        <v>37</v>
      </c>
      <c r="D47" s="2">
        <v>8</v>
      </c>
      <c r="E47" s="2">
        <v>7.4</v>
      </c>
      <c r="F47" s="2" t="s">
        <v>10</v>
      </c>
      <c r="G47" s="2" t="s">
        <v>11</v>
      </c>
      <c r="H47" s="2" t="s">
        <v>12</v>
      </c>
      <c r="I47" s="2" t="s">
        <v>13</v>
      </c>
      <c r="L47" s="13" t="s">
        <v>376</v>
      </c>
      <c r="M47" s="14">
        <v>0.25355324074074076</v>
      </c>
      <c r="N47" s="15">
        <v>46</v>
      </c>
      <c r="O47" s="20" t="s">
        <v>346</v>
      </c>
      <c r="P47" s="60" t="s">
        <v>479</v>
      </c>
      <c r="Q47" s="15"/>
      <c r="R47" s="16">
        <v>-8.7119999999999997</v>
      </c>
      <c r="S47" s="17">
        <v>0.01</v>
      </c>
      <c r="T47" s="16">
        <v>-5.6589999999999998</v>
      </c>
      <c r="U47" s="17">
        <v>2.1000000000000001E-2</v>
      </c>
      <c r="V47" s="18">
        <v>3978.2649999999999</v>
      </c>
      <c r="W47" s="19">
        <v>6.7190094174224932E-2</v>
      </c>
      <c r="X47" s="18">
        <v>1</v>
      </c>
    </row>
    <row r="48" spans="1:30" ht="16" x14ac:dyDescent="0.2">
      <c r="A48" s="3"/>
      <c r="B48" s="1"/>
      <c r="C48" s="1"/>
      <c r="D48" s="1"/>
      <c r="E48" s="1"/>
      <c r="F48" s="1"/>
      <c r="G48" s="1"/>
      <c r="H48" s="1"/>
      <c r="I48" s="1"/>
      <c r="P48" s="60"/>
    </row>
    <row r="49" spans="1:30" ht="16" x14ac:dyDescent="0.2">
      <c r="A49" s="4" t="s">
        <v>214</v>
      </c>
      <c r="B49" s="2" t="s">
        <v>45</v>
      </c>
      <c r="C49" s="2" t="s">
        <v>46</v>
      </c>
      <c r="D49" s="2">
        <v>1</v>
      </c>
      <c r="E49" s="2">
        <v>31.3</v>
      </c>
      <c r="F49" s="2" t="s">
        <v>10</v>
      </c>
      <c r="G49" s="2" t="s">
        <v>11</v>
      </c>
      <c r="H49" s="2" t="s">
        <v>12</v>
      </c>
      <c r="I49" s="2" t="s">
        <v>13</v>
      </c>
      <c r="J49">
        <v>2</v>
      </c>
      <c r="L49" s="13" t="s">
        <v>376</v>
      </c>
      <c r="M49" s="14">
        <v>0.29357638888888887</v>
      </c>
      <c r="N49" s="15">
        <v>47</v>
      </c>
      <c r="O49" s="20" t="s">
        <v>348</v>
      </c>
      <c r="P49" s="60" t="s">
        <v>479</v>
      </c>
      <c r="Q49" s="15"/>
      <c r="R49" s="16">
        <v>-8.68</v>
      </c>
      <c r="S49" s="17">
        <v>8.9999999999999993E-3</v>
      </c>
      <c r="T49" s="16">
        <v>-3.3239999999999998</v>
      </c>
      <c r="U49" s="17">
        <v>1.4999999999999999E-2</v>
      </c>
      <c r="V49" s="18">
        <v>4935.2939999999999</v>
      </c>
      <c r="W49" s="19">
        <v>-0.5591156271541281</v>
      </c>
      <c r="X49" s="18">
        <v>1</v>
      </c>
    </row>
    <row r="50" spans="1:30" ht="16" x14ac:dyDescent="0.2">
      <c r="A50" s="4" t="s">
        <v>215</v>
      </c>
      <c r="B50" s="2" t="s">
        <v>47</v>
      </c>
      <c r="C50" s="2" t="s">
        <v>46</v>
      </c>
      <c r="D50" s="2">
        <v>2</v>
      </c>
      <c r="E50" s="2">
        <v>29</v>
      </c>
      <c r="F50" s="2" t="s">
        <v>10</v>
      </c>
      <c r="G50" s="2" t="s">
        <v>11</v>
      </c>
      <c r="H50" s="2" t="s">
        <v>12</v>
      </c>
      <c r="I50" s="2" t="s">
        <v>13</v>
      </c>
      <c r="L50" s="13" t="s">
        <v>376</v>
      </c>
      <c r="M50" s="14">
        <v>0.66304398148148147</v>
      </c>
      <c r="N50" s="15">
        <v>8</v>
      </c>
      <c r="O50" s="20" t="s">
        <v>349</v>
      </c>
      <c r="P50" s="60" t="s">
        <v>479</v>
      </c>
      <c r="Q50" s="15"/>
      <c r="R50" s="16">
        <v>-8.1820000000000004</v>
      </c>
      <c r="S50" s="17">
        <v>1.0999999999999999E-2</v>
      </c>
      <c r="T50" s="16">
        <v>-4.6120000000000001</v>
      </c>
      <c r="U50" s="17">
        <v>2.4E-2</v>
      </c>
      <c r="V50" s="18">
        <v>4399.4719999999998</v>
      </c>
      <c r="W50" s="19">
        <v>7.710016111023836E-2</v>
      </c>
      <c r="X50" s="18">
        <v>1</v>
      </c>
    </row>
    <row r="51" spans="1:30" ht="17" thickBot="1" x14ac:dyDescent="0.25">
      <c r="A51" s="30" t="s">
        <v>216</v>
      </c>
      <c r="B51" s="2" t="s">
        <v>48</v>
      </c>
      <c r="C51" s="2" t="s">
        <v>46</v>
      </c>
      <c r="D51" s="2">
        <v>3</v>
      </c>
      <c r="E51" s="2">
        <v>26.7</v>
      </c>
      <c r="F51" s="2" t="s">
        <v>10</v>
      </c>
      <c r="G51" s="2" t="s">
        <v>11</v>
      </c>
      <c r="H51" s="2" t="s">
        <v>12</v>
      </c>
      <c r="I51" s="2" t="s">
        <v>13</v>
      </c>
      <c r="L51" s="13" t="s">
        <v>376</v>
      </c>
      <c r="M51" s="14">
        <v>0.70217592592592604</v>
      </c>
      <c r="N51" s="15">
        <v>9</v>
      </c>
      <c r="O51" s="20" t="s">
        <v>351</v>
      </c>
      <c r="P51" s="60" t="s">
        <v>479</v>
      </c>
      <c r="Q51" s="15"/>
      <c r="R51" s="16">
        <v>-8.218</v>
      </c>
      <c r="S51" s="17">
        <v>1.2E-2</v>
      </c>
      <c r="T51" s="16">
        <v>-5.9509999999999996</v>
      </c>
      <c r="U51" s="17">
        <v>2.1999999999999999E-2</v>
      </c>
      <c r="V51" s="18">
        <v>4766.7950000000001</v>
      </c>
      <c r="W51" s="19">
        <v>-0.97258220670282391</v>
      </c>
      <c r="X51" s="18">
        <v>1</v>
      </c>
    </row>
    <row r="52" spans="1:30" ht="16" x14ac:dyDescent="0.2">
      <c r="A52" s="32" t="s">
        <v>175</v>
      </c>
      <c r="B52" s="24" t="s">
        <v>49</v>
      </c>
      <c r="C52" s="2" t="s">
        <v>46</v>
      </c>
      <c r="D52" s="23">
        <v>4</v>
      </c>
      <c r="E52" s="2">
        <v>24.2</v>
      </c>
      <c r="F52" s="2" t="s">
        <v>10</v>
      </c>
      <c r="G52" s="2" t="s">
        <v>11</v>
      </c>
      <c r="H52" s="2" t="s">
        <v>12</v>
      </c>
      <c r="I52" s="2" t="s">
        <v>13</v>
      </c>
      <c r="L52" s="13" t="s">
        <v>376</v>
      </c>
      <c r="M52" s="14">
        <v>0.74361111111111111</v>
      </c>
      <c r="N52" s="15">
        <v>10</v>
      </c>
      <c r="O52" s="36" t="s">
        <v>353</v>
      </c>
      <c r="P52" s="60" t="s">
        <v>479</v>
      </c>
      <c r="Q52" s="15"/>
      <c r="R52" s="34">
        <v>-8.0579999999999998</v>
      </c>
      <c r="S52" s="17">
        <v>6.0000000000000001E-3</v>
      </c>
      <c r="T52" s="34">
        <v>-7.2640000000000002</v>
      </c>
      <c r="U52" s="17">
        <v>1.4E-2</v>
      </c>
      <c r="V52" s="18">
        <v>3292.3589999999999</v>
      </c>
      <c r="W52" s="19">
        <v>-0.81449197976283283</v>
      </c>
      <c r="X52" s="18">
        <v>1</v>
      </c>
      <c r="Z52" s="43">
        <f>R52-R53</f>
        <v>-8.3999999999999631E-2</v>
      </c>
      <c r="AA52" s="44">
        <f>T52-T53</f>
        <v>-0.29199999999999982</v>
      </c>
      <c r="AC52" s="43">
        <f>R52-R53</f>
        <v>-8.3999999999999631E-2</v>
      </c>
      <c r="AD52" s="44">
        <f>T52-T53</f>
        <v>-0.29199999999999982</v>
      </c>
    </row>
    <row r="53" spans="1:30" ht="17" thickBot="1" x14ac:dyDescent="0.25">
      <c r="A53" s="33" t="s">
        <v>175</v>
      </c>
      <c r="B53" s="24" t="s">
        <v>49</v>
      </c>
      <c r="C53" s="2" t="s">
        <v>46</v>
      </c>
      <c r="D53" s="23">
        <v>4</v>
      </c>
      <c r="E53" s="2">
        <v>24.2</v>
      </c>
      <c r="F53" s="2" t="s">
        <v>10</v>
      </c>
      <c r="G53" s="2" t="s">
        <v>11</v>
      </c>
      <c r="H53" s="2" t="s">
        <v>12</v>
      </c>
      <c r="I53" s="2" t="s">
        <v>13</v>
      </c>
      <c r="L53" s="13" t="s">
        <v>464</v>
      </c>
      <c r="M53" s="14">
        <v>0.88054398148148139</v>
      </c>
      <c r="N53" s="15">
        <v>12</v>
      </c>
      <c r="O53" s="37" t="s">
        <v>353</v>
      </c>
      <c r="P53" s="60"/>
      <c r="Q53" s="15"/>
      <c r="R53" s="35">
        <v>-7.9740000000000002</v>
      </c>
      <c r="S53" s="17">
        <v>7.0000000000000001E-3</v>
      </c>
      <c r="T53" s="35">
        <v>-6.9720000000000004</v>
      </c>
      <c r="U53" s="17">
        <v>1.7000000000000001E-2</v>
      </c>
      <c r="V53" s="18">
        <v>7780.88</v>
      </c>
      <c r="W53" s="19">
        <v>9.3672309558815972</v>
      </c>
      <c r="X53" s="18">
        <v>2</v>
      </c>
      <c r="Z53" s="45"/>
      <c r="AA53" s="46"/>
      <c r="AC53" s="45"/>
      <c r="AD53" s="46"/>
    </row>
    <row r="54" spans="1:30" ht="16" x14ac:dyDescent="0.2">
      <c r="A54" s="31" t="s">
        <v>217</v>
      </c>
      <c r="B54" s="2" t="s">
        <v>50</v>
      </c>
      <c r="C54" s="2" t="s">
        <v>46</v>
      </c>
      <c r="D54" s="2">
        <v>5</v>
      </c>
      <c r="E54" s="2">
        <v>21.7</v>
      </c>
      <c r="F54" s="2" t="s">
        <v>10</v>
      </c>
      <c r="G54" s="2" t="s">
        <v>11</v>
      </c>
      <c r="H54" s="2" t="s">
        <v>12</v>
      </c>
      <c r="I54" s="2" t="s">
        <v>13</v>
      </c>
      <c r="L54" s="13" t="s">
        <v>376</v>
      </c>
      <c r="M54" s="14">
        <v>0.78668981481481481</v>
      </c>
      <c r="N54" s="15">
        <v>11</v>
      </c>
      <c r="O54" s="20" t="s">
        <v>355</v>
      </c>
      <c r="P54" s="60" t="s">
        <v>479</v>
      </c>
      <c r="Q54" s="15"/>
      <c r="R54" s="16">
        <v>-7.9189999999999996</v>
      </c>
      <c r="S54" s="17">
        <v>1.4999999999999999E-2</v>
      </c>
      <c r="T54" s="16">
        <v>-8.3059999999999992</v>
      </c>
      <c r="U54" s="17">
        <v>2.1999999999999999E-2</v>
      </c>
      <c r="V54" s="18">
        <v>3758.9589999999998</v>
      </c>
      <c r="W54" s="19">
        <v>-1.8281391204320145</v>
      </c>
      <c r="X54" s="18">
        <v>2</v>
      </c>
    </row>
    <row r="55" spans="1:30" ht="16" x14ac:dyDescent="0.2">
      <c r="A55" s="4" t="s">
        <v>218</v>
      </c>
      <c r="B55" s="2" t="s">
        <v>51</v>
      </c>
      <c r="C55" s="2" t="s">
        <v>46</v>
      </c>
      <c r="D55" s="2">
        <v>6</v>
      </c>
      <c r="E55" s="2">
        <v>19</v>
      </c>
      <c r="F55" s="2" t="s">
        <v>10</v>
      </c>
      <c r="G55" s="2" t="s">
        <v>11</v>
      </c>
      <c r="H55" s="2" t="s">
        <v>12</v>
      </c>
      <c r="I55" s="2" t="s">
        <v>13</v>
      </c>
      <c r="L55" s="13" t="s">
        <v>376</v>
      </c>
      <c r="M55" s="14">
        <v>0.82662037037037039</v>
      </c>
      <c r="N55" s="15">
        <v>12</v>
      </c>
      <c r="O55" s="20" t="s">
        <v>357</v>
      </c>
      <c r="P55" s="60" t="s">
        <v>479</v>
      </c>
      <c r="Q55" s="15"/>
      <c r="R55" s="16">
        <v>-8.02</v>
      </c>
      <c r="S55" s="17">
        <v>1.4999999999999999E-2</v>
      </c>
      <c r="T55" s="16">
        <v>-8.7780000000000005</v>
      </c>
      <c r="U55" s="17">
        <v>2.1000000000000001E-2</v>
      </c>
      <c r="V55" s="18">
        <v>6316.9470000000001</v>
      </c>
      <c r="W55" s="19">
        <v>-1.2279191197899872</v>
      </c>
      <c r="X55" s="18">
        <v>1</v>
      </c>
    </row>
    <row r="56" spans="1:30" ht="17" thickBot="1" x14ac:dyDescent="0.25">
      <c r="A56" s="30" t="s">
        <v>219</v>
      </c>
      <c r="B56" s="2" t="s">
        <v>52</v>
      </c>
      <c r="C56" s="2" t="s">
        <v>46</v>
      </c>
      <c r="D56" s="2">
        <v>7</v>
      </c>
      <c r="E56" s="2">
        <v>16.7</v>
      </c>
      <c r="F56" s="2" t="s">
        <v>10</v>
      </c>
      <c r="G56" s="2" t="s">
        <v>11</v>
      </c>
      <c r="H56" s="2" t="s">
        <v>12</v>
      </c>
      <c r="I56" s="2" t="s">
        <v>13</v>
      </c>
      <c r="L56" s="13" t="s">
        <v>376</v>
      </c>
      <c r="M56" s="14">
        <v>0.94219907407407411</v>
      </c>
      <c r="N56" s="15">
        <v>15</v>
      </c>
      <c r="O56" s="20" t="s">
        <v>359</v>
      </c>
      <c r="P56" s="60" t="s">
        <v>479</v>
      </c>
      <c r="Q56" s="15"/>
      <c r="R56" s="16">
        <v>-8.18</v>
      </c>
      <c r="S56" s="17">
        <v>1.4E-2</v>
      </c>
      <c r="T56" s="16">
        <v>-8.7829999999999995</v>
      </c>
      <c r="U56" s="17">
        <v>1.9E-2</v>
      </c>
      <c r="V56" s="18">
        <v>6349.4160000000002</v>
      </c>
      <c r="W56" s="19">
        <v>-1.0790598694431128</v>
      </c>
      <c r="X56" s="18">
        <v>1</v>
      </c>
    </row>
    <row r="57" spans="1:30" ht="16" x14ac:dyDescent="0.2">
      <c r="A57" s="32" t="s">
        <v>220</v>
      </c>
      <c r="B57" s="24" t="s">
        <v>53</v>
      </c>
      <c r="C57" s="2" t="s">
        <v>46</v>
      </c>
      <c r="D57" s="23">
        <v>8</v>
      </c>
      <c r="E57" s="2">
        <v>14.4</v>
      </c>
      <c r="F57" s="2" t="s">
        <v>10</v>
      </c>
      <c r="G57" s="2" t="s">
        <v>11</v>
      </c>
      <c r="H57" s="2" t="s">
        <v>12</v>
      </c>
      <c r="I57" s="2" t="s">
        <v>13</v>
      </c>
      <c r="L57" s="13" t="s">
        <v>376</v>
      </c>
      <c r="M57" s="14">
        <v>0.98219907407407403</v>
      </c>
      <c r="N57" s="15">
        <v>16</v>
      </c>
      <c r="O57" s="36" t="s">
        <v>361</v>
      </c>
      <c r="P57" s="60" t="s">
        <v>479</v>
      </c>
      <c r="Q57" s="15"/>
      <c r="R57" s="34">
        <v>-8.5920000000000005</v>
      </c>
      <c r="S57" s="17">
        <v>1.2999999999999999E-2</v>
      </c>
      <c r="T57" s="34">
        <v>-7.44</v>
      </c>
      <c r="U57" s="17">
        <v>2.5000000000000001E-2</v>
      </c>
      <c r="V57" s="18">
        <v>6637.1440000000002</v>
      </c>
      <c r="W57" s="19">
        <v>-0.51794868395201921</v>
      </c>
      <c r="X57" s="18">
        <v>1</v>
      </c>
      <c r="Z57" s="43">
        <f>R57-R58</f>
        <v>-4.4000000000000483E-2</v>
      </c>
      <c r="AA57" s="44">
        <f>T57-T58</f>
        <v>-0.10400000000000009</v>
      </c>
      <c r="AC57" s="43">
        <f>R57-R58</f>
        <v>-4.4000000000000483E-2</v>
      </c>
      <c r="AD57" s="44">
        <f>T57-T58</f>
        <v>-0.10400000000000009</v>
      </c>
    </row>
    <row r="58" spans="1:30" ht="17" thickBot="1" x14ac:dyDescent="0.25">
      <c r="A58" s="33" t="s">
        <v>220</v>
      </c>
      <c r="B58" s="24" t="s">
        <v>53</v>
      </c>
      <c r="C58" s="2" t="s">
        <v>46</v>
      </c>
      <c r="D58" s="23">
        <v>8</v>
      </c>
      <c r="E58" s="2">
        <v>14.4</v>
      </c>
      <c r="F58" s="2" t="s">
        <v>10</v>
      </c>
      <c r="G58" s="2" t="s">
        <v>11</v>
      </c>
      <c r="H58" s="2" t="s">
        <v>12</v>
      </c>
      <c r="I58" s="2" t="s">
        <v>13</v>
      </c>
      <c r="L58" s="13" t="s">
        <v>467</v>
      </c>
      <c r="M58" s="14">
        <v>1.6319444444444445E-3</v>
      </c>
      <c r="N58" s="15">
        <v>15</v>
      </c>
      <c r="O58" s="37" t="s">
        <v>361</v>
      </c>
      <c r="P58" s="60"/>
      <c r="Q58" s="15"/>
      <c r="R58" s="35">
        <v>-8.548</v>
      </c>
      <c r="S58" s="17">
        <v>1.2E-2</v>
      </c>
      <c r="T58" s="35">
        <v>-7.3360000000000003</v>
      </c>
      <c r="U58" s="17">
        <v>2.5000000000000001E-2</v>
      </c>
      <c r="V58" s="18">
        <v>5094.0860000000002</v>
      </c>
      <c r="W58" s="19">
        <v>0.52778849827033758</v>
      </c>
      <c r="X58" s="18">
        <v>2</v>
      </c>
      <c r="Z58" s="45"/>
      <c r="AA58" s="46"/>
      <c r="AC58" s="45"/>
      <c r="AD58" s="46"/>
    </row>
    <row r="59" spans="1:30" ht="16" x14ac:dyDescent="0.2">
      <c r="A59" s="31" t="s">
        <v>221</v>
      </c>
      <c r="B59" s="2" t="s">
        <v>54</v>
      </c>
      <c r="C59" s="2" t="s">
        <v>46</v>
      </c>
      <c r="D59" s="2">
        <v>9</v>
      </c>
      <c r="E59" s="2">
        <v>12.2</v>
      </c>
      <c r="F59" s="2" t="s">
        <v>10</v>
      </c>
      <c r="G59" s="2" t="s">
        <v>11</v>
      </c>
      <c r="H59" s="2" t="s">
        <v>12</v>
      </c>
      <c r="I59" s="2" t="s">
        <v>13</v>
      </c>
      <c r="L59" s="13" t="s">
        <v>377</v>
      </c>
      <c r="M59" s="14">
        <v>2.1967592592592594E-2</v>
      </c>
      <c r="N59" s="15">
        <v>17</v>
      </c>
      <c r="O59" s="20" t="s">
        <v>363</v>
      </c>
      <c r="P59" s="60" t="s">
        <v>479</v>
      </c>
      <c r="Q59" s="15"/>
      <c r="R59" s="16">
        <v>-9.0039999999999996</v>
      </c>
      <c r="S59" s="17">
        <v>1.0999999999999999E-2</v>
      </c>
      <c r="T59" s="16">
        <v>-5.4649999999999999</v>
      </c>
      <c r="U59" s="17">
        <v>2.3E-2</v>
      </c>
      <c r="V59" s="18">
        <v>5263.22</v>
      </c>
      <c r="W59" s="19">
        <v>-2.1668674309643237</v>
      </c>
      <c r="X59" s="18">
        <v>1</v>
      </c>
    </row>
    <row r="60" spans="1:30" ht="16" x14ac:dyDescent="0.2">
      <c r="A60" s="4" t="s">
        <v>222</v>
      </c>
      <c r="B60" s="2" t="s">
        <v>55</v>
      </c>
      <c r="C60" s="2" t="s">
        <v>46</v>
      </c>
      <c r="D60" s="2">
        <v>10</v>
      </c>
      <c r="E60" s="2">
        <v>10.3</v>
      </c>
      <c r="F60" s="2" t="s">
        <v>10</v>
      </c>
      <c r="G60" s="2" t="s">
        <v>11</v>
      </c>
      <c r="H60" s="2" t="s">
        <v>12</v>
      </c>
      <c r="I60" s="2" t="s">
        <v>13</v>
      </c>
      <c r="L60" s="13" t="s">
        <v>377</v>
      </c>
      <c r="M60" s="14">
        <v>6.3460648148148155E-2</v>
      </c>
      <c r="N60" s="15">
        <v>18</v>
      </c>
      <c r="O60" s="20" t="s">
        <v>365</v>
      </c>
      <c r="P60" s="60" t="s">
        <v>479</v>
      </c>
      <c r="Q60" s="70" t="s">
        <v>501</v>
      </c>
      <c r="R60" s="16">
        <v>-9.379999999999999</v>
      </c>
      <c r="S60" s="17">
        <v>1.2E-2</v>
      </c>
      <c r="T60" s="16">
        <v>-2.4430000000000001</v>
      </c>
      <c r="U60" s="17">
        <v>2.1999999999999999E-2</v>
      </c>
      <c r="V60" s="18">
        <v>6147.7830000000004</v>
      </c>
      <c r="W60" s="19">
        <v>-1.3898994157731384</v>
      </c>
      <c r="X60" s="18">
        <v>1</v>
      </c>
    </row>
    <row r="61" spans="1:30" ht="16" x14ac:dyDescent="0.2">
      <c r="A61" s="4" t="s">
        <v>223</v>
      </c>
      <c r="B61" s="2" t="s">
        <v>56</v>
      </c>
      <c r="C61" s="2" t="s">
        <v>46</v>
      </c>
      <c r="D61" s="2">
        <v>11</v>
      </c>
      <c r="E61" s="2">
        <v>8.1</v>
      </c>
      <c r="F61" s="2" t="s">
        <v>10</v>
      </c>
      <c r="G61" s="2" t="s">
        <v>11</v>
      </c>
      <c r="H61" s="2" t="s">
        <v>12</v>
      </c>
      <c r="I61" s="2" t="s">
        <v>13</v>
      </c>
      <c r="L61" s="13" t="s">
        <v>377</v>
      </c>
      <c r="M61" s="14">
        <v>0.14166666666666666</v>
      </c>
      <c r="N61" s="15">
        <v>20</v>
      </c>
      <c r="O61" s="20" t="s">
        <v>367</v>
      </c>
      <c r="P61" s="60" t="s">
        <v>479</v>
      </c>
      <c r="Q61" s="15"/>
      <c r="R61" s="16">
        <v>-9.5410000000000004</v>
      </c>
      <c r="S61" s="17">
        <v>0.01</v>
      </c>
      <c r="T61" s="16">
        <v>-0.36699999999999999</v>
      </c>
      <c r="U61" s="17">
        <v>2.1000000000000001E-2</v>
      </c>
      <c r="V61" s="18">
        <v>6294.7749999999996</v>
      </c>
      <c r="W61" s="19">
        <v>0.82668562418832225</v>
      </c>
      <c r="X61" s="18">
        <v>1</v>
      </c>
    </row>
    <row r="62" spans="1:30" ht="16" x14ac:dyDescent="0.2">
      <c r="A62" s="4" t="s">
        <v>224</v>
      </c>
      <c r="B62" s="2" t="s">
        <v>57</v>
      </c>
      <c r="C62" s="2" t="s">
        <v>46</v>
      </c>
      <c r="D62" s="2">
        <v>12</v>
      </c>
      <c r="E62" s="2">
        <v>6.2</v>
      </c>
      <c r="F62" s="2" t="s">
        <v>10</v>
      </c>
      <c r="G62" s="2" t="s">
        <v>11</v>
      </c>
      <c r="H62" s="2" t="s">
        <v>12</v>
      </c>
      <c r="I62" s="2" t="s">
        <v>13</v>
      </c>
      <c r="L62" s="13" t="s">
        <v>377</v>
      </c>
      <c r="M62" s="14">
        <v>0.18052083333333332</v>
      </c>
      <c r="N62" s="15">
        <v>21</v>
      </c>
      <c r="O62" s="20" t="s">
        <v>369</v>
      </c>
      <c r="P62" s="60" t="s">
        <v>479</v>
      </c>
      <c r="Q62" s="15"/>
      <c r="R62" s="16">
        <v>-9.5760000000000005</v>
      </c>
      <c r="S62" s="17">
        <v>1.9E-2</v>
      </c>
      <c r="T62" s="16">
        <v>0.88200000000000001</v>
      </c>
      <c r="U62" s="17">
        <v>2.8000000000000001E-2</v>
      </c>
      <c r="V62" s="18">
        <v>3863.3359999999998</v>
      </c>
      <c r="W62" s="19">
        <v>-1.2251587746962698</v>
      </c>
      <c r="X62" s="18">
        <v>1</v>
      </c>
    </row>
    <row r="63" spans="1:30" ht="16" x14ac:dyDescent="0.2">
      <c r="B63" s="1"/>
      <c r="C63" s="1"/>
      <c r="D63" s="1"/>
      <c r="E63" s="1"/>
      <c r="F63" s="1"/>
      <c r="G63" s="1"/>
      <c r="H63" s="1"/>
      <c r="I63" s="1"/>
      <c r="P63" s="60"/>
    </row>
    <row r="64" spans="1:30" ht="16" x14ac:dyDescent="0.2">
      <c r="A64" s="7" t="s">
        <v>225</v>
      </c>
      <c r="B64" s="2" t="s">
        <v>58</v>
      </c>
      <c r="C64" s="2" t="s">
        <v>59</v>
      </c>
      <c r="D64" s="2">
        <v>1</v>
      </c>
      <c r="E64" s="2">
        <v>21.4</v>
      </c>
      <c r="F64" s="2" t="s">
        <v>10</v>
      </c>
      <c r="G64" s="2" t="s">
        <v>11</v>
      </c>
      <c r="H64" s="2" t="s">
        <v>12</v>
      </c>
      <c r="I64" s="2" t="s">
        <v>13</v>
      </c>
      <c r="J64">
        <v>1</v>
      </c>
      <c r="L64" s="13" t="s">
        <v>377</v>
      </c>
      <c r="M64" s="14">
        <v>0.22035879629629629</v>
      </c>
      <c r="N64" s="15">
        <v>22</v>
      </c>
      <c r="O64" s="20" t="s">
        <v>371</v>
      </c>
      <c r="P64" s="60" t="s">
        <v>479</v>
      </c>
      <c r="Q64" s="15"/>
      <c r="R64" s="16">
        <v>-9.613999999999999</v>
      </c>
      <c r="S64" s="17">
        <v>2.1000000000000001E-2</v>
      </c>
      <c r="T64" s="16">
        <v>-7.157</v>
      </c>
      <c r="U64" s="17">
        <v>3.3000000000000002E-2</v>
      </c>
      <c r="V64" s="18">
        <v>6113.9470000000001</v>
      </c>
      <c r="W64" s="19">
        <v>0.27932855813109791</v>
      </c>
      <c r="X64" s="18">
        <v>1</v>
      </c>
    </row>
    <row r="65" spans="1:30" ht="16" x14ac:dyDescent="0.2">
      <c r="A65" s="7" t="s">
        <v>192</v>
      </c>
      <c r="B65" s="2" t="s">
        <v>60</v>
      </c>
      <c r="C65" s="2" t="s">
        <v>59</v>
      </c>
      <c r="D65" s="2">
        <v>2</v>
      </c>
      <c r="E65" s="2">
        <v>18.5</v>
      </c>
      <c r="F65" s="2" t="s">
        <v>10</v>
      </c>
      <c r="G65" s="2" t="s">
        <v>11</v>
      </c>
      <c r="H65" s="2" t="s">
        <v>12</v>
      </c>
      <c r="I65" s="2" t="s">
        <v>13</v>
      </c>
      <c r="L65" s="13" t="s">
        <v>377</v>
      </c>
      <c r="M65" s="14">
        <v>0.26025462962962964</v>
      </c>
      <c r="N65" s="15">
        <v>23</v>
      </c>
      <c r="O65" s="20" t="s">
        <v>373</v>
      </c>
      <c r="P65" s="60" t="s">
        <v>479</v>
      </c>
      <c r="Q65" s="15"/>
      <c r="R65" s="16">
        <v>-10.129</v>
      </c>
      <c r="S65" s="17">
        <v>6.0000000000000001E-3</v>
      </c>
      <c r="T65" s="16">
        <v>-5.13</v>
      </c>
      <c r="U65" s="17">
        <v>1.2E-2</v>
      </c>
      <c r="V65" s="18">
        <v>6626.86</v>
      </c>
      <c r="W65" s="19">
        <v>1.5678617022239876</v>
      </c>
      <c r="X65" s="18">
        <v>1</v>
      </c>
    </row>
    <row r="66" spans="1:30" ht="17" thickBot="1" x14ac:dyDescent="0.25">
      <c r="A66" s="25" t="s">
        <v>226</v>
      </c>
      <c r="B66" s="2" t="s">
        <v>61</v>
      </c>
      <c r="C66" s="2" t="s">
        <v>59</v>
      </c>
      <c r="D66" s="2">
        <v>3</v>
      </c>
      <c r="E66" s="2">
        <v>15.8</v>
      </c>
      <c r="F66" s="2" t="s">
        <v>10</v>
      </c>
      <c r="G66" s="2" t="s">
        <v>11</v>
      </c>
      <c r="H66" s="2" t="s">
        <v>12</v>
      </c>
      <c r="I66" s="2" t="s">
        <v>13</v>
      </c>
      <c r="L66" s="13" t="s">
        <v>376</v>
      </c>
      <c r="M66" s="14">
        <v>0.68197916666666669</v>
      </c>
      <c r="N66" s="15">
        <v>32</v>
      </c>
      <c r="O66" s="20" t="s">
        <v>350</v>
      </c>
      <c r="P66" s="60" t="s">
        <v>479</v>
      </c>
      <c r="Q66" s="15"/>
      <c r="R66" s="16">
        <v>-10.392999999999999</v>
      </c>
      <c r="S66" s="17">
        <v>1.2E-2</v>
      </c>
      <c r="T66" s="16">
        <v>-3.2050000000000001</v>
      </c>
      <c r="U66" s="17">
        <v>2.7E-2</v>
      </c>
      <c r="V66" s="18">
        <v>7454.8940000000002</v>
      </c>
      <c r="W66" s="19">
        <v>1.2539145425810223</v>
      </c>
      <c r="X66" s="18">
        <v>1</v>
      </c>
    </row>
    <row r="67" spans="1:30" ht="16" x14ac:dyDescent="0.2">
      <c r="A67" s="27" t="s">
        <v>227</v>
      </c>
      <c r="B67" s="24" t="s">
        <v>62</v>
      </c>
      <c r="C67" s="2" t="s">
        <v>59</v>
      </c>
      <c r="D67" s="23">
        <v>4</v>
      </c>
      <c r="E67" s="2">
        <v>12.7</v>
      </c>
      <c r="F67" s="2" t="s">
        <v>10</v>
      </c>
      <c r="G67" s="2" t="s">
        <v>11</v>
      </c>
      <c r="H67" s="2" t="s">
        <v>12</v>
      </c>
      <c r="I67" s="2" t="s">
        <v>13</v>
      </c>
      <c r="L67" s="13" t="s">
        <v>376</v>
      </c>
      <c r="M67" s="14">
        <v>0.72370370370370374</v>
      </c>
      <c r="N67" s="15">
        <v>33</v>
      </c>
      <c r="O67" s="36" t="s">
        <v>352</v>
      </c>
      <c r="P67" s="60" t="s">
        <v>479</v>
      </c>
      <c r="Q67" s="15"/>
      <c r="R67" s="34">
        <v>-10.343999999999999</v>
      </c>
      <c r="S67" s="17">
        <v>1.2E-2</v>
      </c>
      <c r="T67" s="34">
        <v>-2.3250000000000002</v>
      </c>
      <c r="U67" s="17">
        <v>1.6E-2</v>
      </c>
      <c r="V67" s="18">
        <v>4167.165</v>
      </c>
      <c r="W67" s="19">
        <v>-0.42227749561151889</v>
      </c>
      <c r="X67" s="18">
        <v>2</v>
      </c>
      <c r="Z67" s="43">
        <f>R67-R68</f>
        <v>-0.13899999999999935</v>
      </c>
      <c r="AA67" s="44">
        <f>T67-T68</f>
        <v>-7.0000000000001172E-3</v>
      </c>
      <c r="AC67" s="43">
        <f>R67-R68</f>
        <v>-0.13899999999999935</v>
      </c>
      <c r="AD67" s="44">
        <f>T67-T68</f>
        <v>-7.0000000000001172E-3</v>
      </c>
    </row>
    <row r="68" spans="1:30" ht="17" thickBot="1" x14ac:dyDescent="0.25">
      <c r="A68" s="28" t="s">
        <v>227</v>
      </c>
      <c r="B68" s="24" t="s">
        <v>62</v>
      </c>
      <c r="C68" s="2" t="s">
        <v>59</v>
      </c>
      <c r="D68" s="23">
        <v>4</v>
      </c>
      <c r="E68" s="2">
        <v>12.7</v>
      </c>
      <c r="F68" s="2" t="s">
        <v>10</v>
      </c>
      <c r="G68" s="2" t="s">
        <v>11</v>
      </c>
      <c r="H68" s="2" t="s">
        <v>12</v>
      </c>
      <c r="I68" s="2" t="s">
        <v>13</v>
      </c>
      <c r="L68" s="13" t="s">
        <v>467</v>
      </c>
      <c r="M68" s="14">
        <v>4.50462962962963E-2</v>
      </c>
      <c r="N68" s="15">
        <v>16</v>
      </c>
      <c r="O68" s="37" t="s">
        <v>352</v>
      </c>
      <c r="P68" s="60" t="s">
        <v>479</v>
      </c>
      <c r="Q68" s="15"/>
      <c r="R68" s="35">
        <v>-10.205</v>
      </c>
      <c r="S68" s="17">
        <v>1.2999999999999999E-2</v>
      </c>
      <c r="T68" s="35">
        <v>-2.3180000000000001</v>
      </c>
      <c r="U68" s="17">
        <v>0.03</v>
      </c>
      <c r="V68" s="18">
        <v>3516.884</v>
      </c>
      <c r="W68" s="19">
        <v>1.7766579733650634</v>
      </c>
      <c r="X68" s="18">
        <v>3</v>
      </c>
      <c r="Z68" s="45"/>
      <c r="AA68" s="46"/>
      <c r="AC68" s="45"/>
      <c r="AD68" s="46"/>
    </row>
    <row r="69" spans="1:30" ht="16" x14ac:dyDescent="0.2">
      <c r="A69" s="26" t="s">
        <v>176</v>
      </c>
      <c r="B69" s="2" t="s">
        <v>63</v>
      </c>
      <c r="C69" s="2" t="s">
        <v>59</v>
      </c>
      <c r="D69" s="2">
        <v>5</v>
      </c>
      <c r="E69" s="2">
        <v>9.8000000000000007</v>
      </c>
      <c r="F69" s="2" t="s">
        <v>10</v>
      </c>
      <c r="G69" s="2" t="s">
        <v>11</v>
      </c>
      <c r="H69" s="2" t="s">
        <v>12</v>
      </c>
      <c r="I69" s="2" t="s">
        <v>13</v>
      </c>
      <c r="L69" s="13" t="s">
        <v>376</v>
      </c>
      <c r="M69" s="14">
        <v>0.76548611111111109</v>
      </c>
      <c r="N69" s="15">
        <v>34</v>
      </c>
      <c r="O69" s="20" t="s">
        <v>354</v>
      </c>
      <c r="P69" s="60" t="s">
        <v>479</v>
      </c>
      <c r="Q69" s="15"/>
      <c r="R69" s="16">
        <v>-9.5640000000000001</v>
      </c>
      <c r="S69" s="17">
        <v>1.6E-2</v>
      </c>
      <c r="T69" s="16">
        <v>-3.4470000000000001</v>
      </c>
      <c r="U69" s="17">
        <v>0.03</v>
      </c>
      <c r="V69" s="18">
        <v>3583.93</v>
      </c>
      <c r="W69" s="19">
        <v>-1.0381341153426455</v>
      </c>
      <c r="X69" s="18">
        <v>2</v>
      </c>
    </row>
    <row r="70" spans="1:30" ht="16" x14ac:dyDescent="0.2">
      <c r="A70" s="7" t="s">
        <v>195</v>
      </c>
      <c r="B70" s="2" t="s">
        <v>64</v>
      </c>
      <c r="C70" s="2" t="s">
        <v>59</v>
      </c>
      <c r="D70" s="2">
        <v>6</v>
      </c>
      <c r="E70" s="2">
        <v>6.9</v>
      </c>
      <c r="F70" s="2" t="s">
        <v>10</v>
      </c>
      <c r="G70" s="2" t="s">
        <v>11</v>
      </c>
      <c r="H70" s="2" t="s">
        <v>12</v>
      </c>
      <c r="I70" s="2" t="s">
        <v>13</v>
      </c>
      <c r="L70" s="13" t="s">
        <v>376</v>
      </c>
      <c r="M70" s="14">
        <v>0.80682870370370363</v>
      </c>
      <c r="N70" s="15">
        <v>35</v>
      </c>
      <c r="O70" s="20" t="s">
        <v>356</v>
      </c>
      <c r="P70" s="60" t="s">
        <v>479</v>
      </c>
      <c r="Q70" s="15"/>
      <c r="R70" s="16">
        <v>-9.0629999999999988</v>
      </c>
      <c r="S70" s="17">
        <v>1.7000000000000001E-2</v>
      </c>
      <c r="T70" s="16">
        <v>-6.3069999999999995</v>
      </c>
      <c r="U70" s="17">
        <v>2.7E-2</v>
      </c>
      <c r="V70" s="18">
        <v>7479.1880000000001</v>
      </c>
      <c r="W70" s="19">
        <v>0.17297332277247074</v>
      </c>
      <c r="X70" s="18">
        <v>1</v>
      </c>
    </row>
    <row r="71" spans="1:30" ht="16" x14ac:dyDescent="0.2">
      <c r="A71" s="7" t="s">
        <v>228</v>
      </c>
      <c r="B71" s="2" t="s">
        <v>65</v>
      </c>
      <c r="C71" s="2" t="s">
        <v>59</v>
      </c>
      <c r="D71" s="2">
        <v>7</v>
      </c>
      <c r="E71" s="2">
        <v>4</v>
      </c>
      <c r="F71" s="2" t="s">
        <v>10</v>
      </c>
      <c r="G71" s="2" t="s">
        <v>11</v>
      </c>
      <c r="H71" s="2" t="s">
        <v>12</v>
      </c>
      <c r="I71" s="2" t="s">
        <v>13</v>
      </c>
      <c r="L71" s="13" t="s">
        <v>376</v>
      </c>
      <c r="M71" s="14">
        <v>0.84828703703703701</v>
      </c>
      <c r="N71" s="15">
        <v>36</v>
      </c>
      <c r="O71" s="20" t="s">
        <v>358</v>
      </c>
      <c r="P71" s="60" t="s">
        <v>479</v>
      </c>
      <c r="Q71" s="15"/>
      <c r="R71" s="16">
        <v>-8.84</v>
      </c>
      <c r="S71" s="17">
        <v>1.2E-2</v>
      </c>
      <c r="T71" s="16">
        <v>-9.9550000000000001</v>
      </c>
      <c r="U71" s="17">
        <v>0.02</v>
      </c>
      <c r="V71" s="18">
        <v>3043.3</v>
      </c>
      <c r="W71" s="19">
        <v>-1.2911970558275578</v>
      </c>
      <c r="X71" s="18">
        <v>2</v>
      </c>
    </row>
    <row r="72" spans="1:30" ht="16" x14ac:dyDescent="0.2">
      <c r="B72" s="1"/>
      <c r="C72" s="1"/>
      <c r="D72" s="1"/>
      <c r="E72" s="1"/>
      <c r="F72" s="1"/>
      <c r="G72" s="1"/>
      <c r="H72" s="1"/>
      <c r="I72" s="1"/>
      <c r="P72" s="60"/>
    </row>
    <row r="73" spans="1:30" ht="16" x14ac:dyDescent="0.2">
      <c r="A73" s="4" t="s">
        <v>229</v>
      </c>
      <c r="B73" s="2" t="s">
        <v>66</v>
      </c>
      <c r="C73" s="2" t="s">
        <v>67</v>
      </c>
      <c r="D73" s="2">
        <v>1</v>
      </c>
      <c r="E73" s="2">
        <v>37.1</v>
      </c>
      <c r="F73" s="2" t="s">
        <v>10</v>
      </c>
      <c r="G73" s="2" t="s">
        <v>11</v>
      </c>
      <c r="H73" s="2" t="s">
        <v>12</v>
      </c>
      <c r="I73" s="2" t="s">
        <v>13</v>
      </c>
      <c r="J73">
        <v>2</v>
      </c>
      <c r="L73" s="13" t="s">
        <v>376</v>
      </c>
      <c r="M73" s="14">
        <v>0.96246527777777768</v>
      </c>
      <c r="N73" s="15">
        <v>39</v>
      </c>
      <c r="O73" s="20" t="s">
        <v>360</v>
      </c>
      <c r="P73" s="60" t="s">
        <v>479</v>
      </c>
      <c r="Q73" s="15"/>
      <c r="R73" s="16">
        <v>-7.5739999999999998</v>
      </c>
      <c r="S73" s="17">
        <v>7.0000000000000001E-3</v>
      </c>
      <c r="T73" s="16">
        <v>-5.55</v>
      </c>
      <c r="U73" s="17">
        <v>1.2999999999999999E-2</v>
      </c>
      <c r="V73" s="18">
        <v>4110.826</v>
      </c>
      <c r="W73" s="19">
        <v>-0.50111583414136018</v>
      </c>
      <c r="X73" s="18">
        <v>1</v>
      </c>
    </row>
    <row r="74" spans="1:30" ht="16" x14ac:dyDescent="0.2">
      <c r="A74" s="4" t="s">
        <v>230</v>
      </c>
      <c r="B74" s="2" t="s">
        <v>68</v>
      </c>
      <c r="C74" s="2" t="s">
        <v>67</v>
      </c>
      <c r="D74" s="2">
        <v>2</v>
      </c>
      <c r="E74" s="2">
        <v>34.4</v>
      </c>
      <c r="F74" s="2" t="s">
        <v>10</v>
      </c>
      <c r="G74" s="2" t="s">
        <v>11</v>
      </c>
      <c r="H74" s="2" t="s">
        <v>12</v>
      </c>
      <c r="I74" s="2" t="s">
        <v>13</v>
      </c>
      <c r="L74" s="13" t="s">
        <v>377</v>
      </c>
      <c r="M74" s="14">
        <v>2.2106481481481478E-3</v>
      </c>
      <c r="N74" s="15">
        <v>40</v>
      </c>
      <c r="O74" s="20" t="s">
        <v>362</v>
      </c>
      <c r="P74" s="60" t="s">
        <v>479</v>
      </c>
      <c r="Q74" s="15"/>
      <c r="R74" s="16">
        <v>-7.6720000000000006</v>
      </c>
      <c r="S74" s="17">
        <v>1.7000000000000001E-2</v>
      </c>
      <c r="T74" s="16">
        <v>-7.6120000000000001</v>
      </c>
      <c r="U74" s="17">
        <v>0.02</v>
      </c>
      <c r="V74" s="18">
        <v>3662.2440000000001</v>
      </c>
      <c r="W74" s="19">
        <v>-0.83454297419833579</v>
      </c>
      <c r="X74" s="18">
        <v>1</v>
      </c>
    </row>
    <row r="75" spans="1:30" ht="16" x14ac:dyDescent="0.2">
      <c r="A75" s="4" t="s">
        <v>231</v>
      </c>
      <c r="B75" s="2" t="s">
        <v>69</v>
      </c>
      <c r="C75" s="2" t="s">
        <v>67</v>
      </c>
      <c r="D75" s="2">
        <v>3</v>
      </c>
      <c r="E75" s="2">
        <v>32</v>
      </c>
      <c r="F75" s="2" t="s">
        <v>10</v>
      </c>
      <c r="G75" s="2" t="s">
        <v>11</v>
      </c>
      <c r="H75" s="2" t="s">
        <v>12</v>
      </c>
      <c r="I75" s="2" t="s">
        <v>13</v>
      </c>
      <c r="L75" s="13" t="s">
        <v>377</v>
      </c>
      <c r="M75" s="14">
        <v>4.3506944444444445E-2</v>
      </c>
      <c r="N75" s="15">
        <v>41</v>
      </c>
      <c r="O75" s="20" t="s">
        <v>364</v>
      </c>
      <c r="P75" s="60" t="s">
        <v>479</v>
      </c>
      <c r="Q75" s="15"/>
      <c r="R75" s="16">
        <v>-8</v>
      </c>
      <c r="S75" s="17">
        <v>1.2E-2</v>
      </c>
      <c r="T75" s="16">
        <v>-8.6300000000000008</v>
      </c>
      <c r="U75" s="17">
        <v>1.7999999999999999E-2</v>
      </c>
      <c r="V75" s="18">
        <v>3269.9920000000002</v>
      </c>
      <c r="W75" s="19">
        <v>-0.68140839488292793</v>
      </c>
      <c r="X75" s="18">
        <v>2</v>
      </c>
    </row>
    <row r="76" spans="1:30" ht="17" thickBot="1" x14ac:dyDescent="0.25">
      <c r="A76" s="30" t="s">
        <v>232</v>
      </c>
      <c r="B76" s="2" t="s">
        <v>70</v>
      </c>
      <c r="C76" s="2" t="s">
        <v>67</v>
      </c>
      <c r="D76" s="2">
        <v>4</v>
      </c>
      <c r="E76" s="2">
        <v>29.7</v>
      </c>
      <c r="F76" s="2" t="s">
        <v>10</v>
      </c>
      <c r="G76" s="2" t="s">
        <v>11</v>
      </c>
      <c r="H76" s="2" t="s">
        <v>12</v>
      </c>
      <c r="I76" s="2" t="s">
        <v>13</v>
      </c>
      <c r="L76" s="13" t="s">
        <v>377</v>
      </c>
      <c r="M76" s="14">
        <v>8.3483796296296306E-2</v>
      </c>
      <c r="N76" s="15">
        <v>42</v>
      </c>
      <c r="O76" s="20" t="s">
        <v>366</v>
      </c>
      <c r="P76" s="60" t="s">
        <v>479</v>
      </c>
      <c r="Q76" s="15"/>
      <c r="R76" s="16">
        <v>-8.11</v>
      </c>
      <c r="S76" s="17">
        <v>1.2999999999999999E-2</v>
      </c>
      <c r="T76" s="16">
        <v>-9.6690000000000005</v>
      </c>
      <c r="U76" s="17">
        <v>2.3E-2</v>
      </c>
      <c r="V76" s="18">
        <v>5862.5969999999998</v>
      </c>
      <c r="W76" s="19">
        <v>0.28649419361419992</v>
      </c>
      <c r="X76" s="18">
        <v>1</v>
      </c>
    </row>
    <row r="77" spans="1:30" ht="16" x14ac:dyDescent="0.2">
      <c r="A77" s="32" t="s">
        <v>233</v>
      </c>
      <c r="B77" s="24" t="s">
        <v>71</v>
      </c>
      <c r="C77" s="2" t="s">
        <v>67</v>
      </c>
      <c r="D77" s="23">
        <v>5</v>
      </c>
      <c r="E77" s="2">
        <v>27.2</v>
      </c>
      <c r="F77" s="2" t="s">
        <v>10</v>
      </c>
      <c r="G77" s="2" t="s">
        <v>11</v>
      </c>
      <c r="H77" s="2" t="s">
        <v>12</v>
      </c>
      <c r="I77" s="2" t="s">
        <v>13</v>
      </c>
      <c r="L77" s="13" t="s">
        <v>377</v>
      </c>
      <c r="M77" s="14">
        <v>0.16059027777777776</v>
      </c>
      <c r="N77" s="15">
        <v>44</v>
      </c>
      <c r="O77" s="36" t="s">
        <v>368</v>
      </c>
      <c r="P77" s="60" t="s">
        <v>479</v>
      </c>
      <c r="Q77" s="70" t="s">
        <v>502</v>
      </c>
      <c r="R77" s="34">
        <v>-8.44</v>
      </c>
      <c r="S77" s="17">
        <v>1.6E-2</v>
      </c>
      <c r="T77" s="34">
        <v>-9.9480000000000004</v>
      </c>
      <c r="U77" s="17">
        <v>2.8000000000000001E-2</v>
      </c>
      <c r="V77" s="18">
        <v>6561.2190000000001</v>
      </c>
      <c r="W77" s="19">
        <v>-1.3956400479849842</v>
      </c>
      <c r="X77" s="18">
        <v>1</v>
      </c>
      <c r="Z77" s="43">
        <f>R77-R78</f>
        <v>-9.8999999999998423E-2</v>
      </c>
      <c r="AA77" s="44">
        <f>T77-T78</f>
        <v>-0.42800000000000082</v>
      </c>
      <c r="AC77" s="43">
        <f>R77-R78</f>
        <v>-9.8999999999998423E-2</v>
      </c>
      <c r="AD77" s="44">
        <f>T77-T78</f>
        <v>-0.42800000000000082</v>
      </c>
    </row>
    <row r="78" spans="1:30" ht="17" thickBot="1" x14ac:dyDescent="0.25">
      <c r="A78" s="33" t="s">
        <v>233</v>
      </c>
      <c r="B78" s="24" t="s">
        <v>71</v>
      </c>
      <c r="C78" s="2" t="s">
        <v>67</v>
      </c>
      <c r="D78" s="23">
        <v>5</v>
      </c>
      <c r="E78" s="2">
        <v>27.2</v>
      </c>
      <c r="F78" s="2" t="s">
        <v>10</v>
      </c>
      <c r="G78" s="2" t="s">
        <v>11</v>
      </c>
      <c r="H78" s="2" t="s">
        <v>12</v>
      </c>
      <c r="I78" s="2" t="s">
        <v>13</v>
      </c>
      <c r="L78" s="13" t="s">
        <v>467</v>
      </c>
      <c r="M78" s="14">
        <v>8.7488425925925928E-2</v>
      </c>
      <c r="N78" s="15">
        <v>17</v>
      </c>
      <c r="O78" s="37" t="s">
        <v>368</v>
      </c>
      <c r="P78" s="60"/>
      <c r="Q78" s="70" t="s">
        <v>502</v>
      </c>
      <c r="R78" s="35">
        <v>-8.3410000000000011</v>
      </c>
      <c r="S78" s="17">
        <v>1.6E-2</v>
      </c>
      <c r="T78" s="35">
        <v>-9.52</v>
      </c>
      <c r="U78" s="17">
        <v>0.04</v>
      </c>
      <c r="V78" s="18">
        <v>6399.1139999999996</v>
      </c>
      <c r="W78" s="19">
        <v>-0.8520398292638518</v>
      </c>
      <c r="X78" s="18">
        <v>2</v>
      </c>
      <c r="Z78" s="45"/>
      <c r="AA78" s="46"/>
      <c r="AC78" s="45"/>
      <c r="AD78" s="46"/>
    </row>
    <row r="79" spans="1:30" ht="16" x14ac:dyDescent="0.2">
      <c r="A79" s="31" t="s">
        <v>177</v>
      </c>
      <c r="B79" s="2" t="s">
        <v>72</v>
      </c>
      <c r="C79" s="2" t="s">
        <v>67</v>
      </c>
      <c r="D79" s="2">
        <v>6</v>
      </c>
      <c r="E79" s="2">
        <v>24.9</v>
      </c>
      <c r="F79" s="2" t="s">
        <v>10</v>
      </c>
      <c r="G79" s="2" t="s">
        <v>11</v>
      </c>
      <c r="H79" s="2" t="s">
        <v>12</v>
      </c>
      <c r="I79" s="2" t="s">
        <v>13</v>
      </c>
      <c r="L79" s="13" t="s">
        <v>377</v>
      </c>
      <c r="M79" s="14">
        <v>0.20042824074074073</v>
      </c>
      <c r="N79" s="15">
        <v>45</v>
      </c>
      <c r="O79" s="20" t="s">
        <v>370</v>
      </c>
      <c r="P79" s="60" t="s">
        <v>479</v>
      </c>
      <c r="Q79" s="15"/>
      <c r="R79" s="16">
        <v>-8.8309999999999995</v>
      </c>
      <c r="S79" s="17">
        <v>1.7000000000000001E-2</v>
      </c>
      <c r="T79" s="16">
        <v>-9.3179999999999996</v>
      </c>
      <c r="U79" s="17">
        <v>3.3000000000000002E-2</v>
      </c>
      <c r="V79" s="18">
        <v>5844.32</v>
      </c>
      <c r="W79" s="19">
        <v>-1.5958229528841579</v>
      </c>
      <c r="X79" s="18">
        <v>1</v>
      </c>
    </row>
    <row r="80" spans="1:30" ht="16" x14ac:dyDescent="0.2">
      <c r="A80" s="4" t="s">
        <v>234</v>
      </c>
      <c r="B80" s="2" t="s">
        <v>73</v>
      </c>
      <c r="C80" s="2" t="s">
        <v>67</v>
      </c>
      <c r="D80" s="2">
        <v>7</v>
      </c>
      <c r="E80" s="2">
        <v>22.5</v>
      </c>
      <c r="F80" s="2" t="s">
        <v>10</v>
      </c>
      <c r="G80" s="2" t="s">
        <v>11</v>
      </c>
      <c r="H80" s="2" t="s">
        <v>12</v>
      </c>
      <c r="I80" s="2" t="s">
        <v>13</v>
      </c>
      <c r="L80" s="13" t="s">
        <v>377</v>
      </c>
      <c r="M80" s="14">
        <v>0.2404050925925926</v>
      </c>
      <c r="N80" s="15">
        <v>46</v>
      </c>
      <c r="O80" s="20" t="s">
        <v>372</v>
      </c>
      <c r="P80" s="60" t="s">
        <v>479</v>
      </c>
      <c r="Q80" s="15"/>
      <c r="R80" s="16">
        <v>-8.9599999999999991</v>
      </c>
      <c r="S80" s="17">
        <v>0.02</v>
      </c>
      <c r="T80" s="16">
        <v>-7.3369999999999997</v>
      </c>
      <c r="U80" s="17">
        <v>3.7999999999999999E-2</v>
      </c>
      <c r="V80" s="18">
        <v>6273.4989999999998</v>
      </c>
      <c r="W80" s="19">
        <v>-1.820291993351715</v>
      </c>
      <c r="X80" s="18">
        <v>1</v>
      </c>
    </row>
    <row r="81" spans="1:30" ht="17" thickBot="1" x14ac:dyDescent="0.25">
      <c r="A81" s="30" t="s">
        <v>235</v>
      </c>
      <c r="B81" s="2" t="s">
        <v>74</v>
      </c>
      <c r="C81" s="2" t="s">
        <v>67</v>
      </c>
      <c r="D81" s="2">
        <v>8</v>
      </c>
      <c r="E81" s="2">
        <v>20.100000000000001</v>
      </c>
      <c r="F81" s="2" t="s">
        <v>10</v>
      </c>
      <c r="G81" s="2" t="s">
        <v>11</v>
      </c>
      <c r="H81" s="2" t="s">
        <v>12</v>
      </c>
      <c r="I81" s="2" t="s">
        <v>13</v>
      </c>
      <c r="L81" s="13" t="s">
        <v>377</v>
      </c>
      <c r="M81" s="14">
        <v>0.28021990740740738</v>
      </c>
      <c r="N81" s="15">
        <v>47</v>
      </c>
      <c r="O81" s="20" t="s">
        <v>374</v>
      </c>
      <c r="P81" s="60" t="s">
        <v>479</v>
      </c>
      <c r="Q81" s="15"/>
      <c r="R81" s="16">
        <v>-9.4499999999999993</v>
      </c>
      <c r="S81" s="17">
        <v>1.0999999999999999E-2</v>
      </c>
      <c r="T81" s="16">
        <v>-6.1599999999999993</v>
      </c>
      <c r="U81" s="17">
        <v>1.6E-2</v>
      </c>
      <c r="V81" s="18">
        <v>5352.0420000000004</v>
      </c>
      <c r="W81" s="19">
        <v>-0.28050975683673485</v>
      </c>
      <c r="X81" s="18">
        <v>1</v>
      </c>
    </row>
    <row r="82" spans="1:30" ht="16" x14ac:dyDescent="0.2">
      <c r="A82" s="32" t="s">
        <v>236</v>
      </c>
      <c r="B82" s="24" t="s">
        <v>75</v>
      </c>
      <c r="C82" s="2" t="s">
        <v>67</v>
      </c>
      <c r="D82" s="23">
        <v>9</v>
      </c>
      <c r="E82" s="2">
        <v>17.7</v>
      </c>
      <c r="F82" s="2" t="s">
        <v>10</v>
      </c>
      <c r="G82" s="2" t="s">
        <v>11</v>
      </c>
      <c r="H82" s="2" t="s">
        <v>12</v>
      </c>
      <c r="I82" s="2" t="s">
        <v>13</v>
      </c>
      <c r="L82" s="13" t="s">
        <v>377</v>
      </c>
      <c r="M82" s="14">
        <v>0.60804398148148142</v>
      </c>
      <c r="N82" s="15">
        <v>6</v>
      </c>
      <c r="O82" s="36" t="s">
        <v>378</v>
      </c>
      <c r="P82" s="60" t="s">
        <v>479</v>
      </c>
      <c r="Q82" s="15"/>
      <c r="R82" s="34">
        <v>-9.5129999999999999</v>
      </c>
      <c r="S82" s="17">
        <v>8.0000000000000002E-3</v>
      </c>
      <c r="T82" s="34">
        <v>-4.6319999999999997</v>
      </c>
      <c r="U82" s="17">
        <v>8.9999999999999993E-3</v>
      </c>
      <c r="V82" s="18">
        <v>7210.5730000000003</v>
      </c>
      <c r="W82" s="19">
        <v>8.1456910567301595</v>
      </c>
      <c r="X82" s="18">
        <v>1</v>
      </c>
      <c r="Z82" s="43">
        <f>R82-R83</f>
        <v>4.9000000000001265E-2</v>
      </c>
      <c r="AA82" s="44">
        <f>T82-T83</f>
        <v>-3.0000000000001137E-3</v>
      </c>
      <c r="AC82" s="43">
        <f>R82-R83</f>
        <v>4.9000000000001265E-2</v>
      </c>
      <c r="AD82" s="44">
        <f>T82-T83</f>
        <v>-3.0000000000001137E-3</v>
      </c>
    </row>
    <row r="83" spans="1:30" ht="17" thickBot="1" x14ac:dyDescent="0.25">
      <c r="A83" s="33" t="s">
        <v>236</v>
      </c>
      <c r="B83" s="24" t="s">
        <v>75</v>
      </c>
      <c r="C83" s="2" t="s">
        <v>67</v>
      </c>
      <c r="D83" s="23">
        <v>9</v>
      </c>
      <c r="E83" s="2">
        <v>17.7</v>
      </c>
      <c r="F83" s="2" t="s">
        <v>10</v>
      </c>
      <c r="G83" s="2" t="s">
        <v>11</v>
      </c>
      <c r="H83" s="2" t="s">
        <v>12</v>
      </c>
      <c r="I83" s="2" t="s">
        <v>13</v>
      </c>
      <c r="L83" s="13" t="s">
        <v>467</v>
      </c>
      <c r="M83" s="14">
        <v>0.13271990740740741</v>
      </c>
      <c r="N83" s="15">
        <v>18</v>
      </c>
      <c r="O83" s="37" t="s">
        <v>378</v>
      </c>
      <c r="P83" s="60" t="s">
        <v>479</v>
      </c>
      <c r="Q83" s="15"/>
      <c r="R83" s="35">
        <v>-9.5620000000000012</v>
      </c>
      <c r="S83" s="17">
        <v>8.9999999999999993E-3</v>
      </c>
      <c r="T83" s="35">
        <v>-4.6289999999999996</v>
      </c>
      <c r="U83" s="17">
        <v>3.2000000000000001E-2</v>
      </c>
      <c r="V83" s="18">
        <v>4413.58</v>
      </c>
      <c r="W83" s="19">
        <v>2.267320406563373</v>
      </c>
      <c r="X83" s="18">
        <v>2</v>
      </c>
      <c r="Z83" s="45"/>
      <c r="AA83" s="46"/>
      <c r="AC83" s="45"/>
      <c r="AD83" s="46"/>
    </row>
    <row r="84" spans="1:30" ht="16" x14ac:dyDescent="0.2">
      <c r="A84" s="31" t="s">
        <v>237</v>
      </c>
      <c r="B84" s="2" t="s">
        <v>76</v>
      </c>
      <c r="C84" s="2" t="s">
        <v>67</v>
      </c>
      <c r="D84" s="2">
        <v>10</v>
      </c>
      <c r="E84" s="2">
        <v>15.6</v>
      </c>
      <c r="F84" s="2" t="s">
        <v>10</v>
      </c>
      <c r="G84" s="2" t="s">
        <v>11</v>
      </c>
      <c r="H84" s="2" t="s">
        <v>12</v>
      </c>
      <c r="I84" s="2" t="s">
        <v>13</v>
      </c>
      <c r="L84" s="13" t="s">
        <v>377</v>
      </c>
      <c r="M84" s="14">
        <v>0.68761574074074072</v>
      </c>
      <c r="N84" s="15">
        <v>8</v>
      </c>
      <c r="O84" s="20" t="s">
        <v>380</v>
      </c>
      <c r="P84" s="60" t="s">
        <v>479</v>
      </c>
      <c r="Q84" s="15"/>
      <c r="R84" s="16">
        <v>-9.4260000000000002</v>
      </c>
      <c r="S84" s="17">
        <v>8.9999999999999993E-3</v>
      </c>
      <c r="T84" s="16">
        <v>-2.847</v>
      </c>
      <c r="U84" s="17">
        <v>1.4E-2</v>
      </c>
      <c r="V84" s="18">
        <v>7776.817</v>
      </c>
      <c r="W84" s="19">
        <v>3.1551597523768411</v>
      </c>
      <c r="X84" s="18">
        <v>1</v>
      </c>
    </row>
    <row r="85" spans="1:30" ht="16" x14ac:dyDescent="0.2">
      <c r="A85" s="4" t="s">
        <v>238</v>
      </c>
      <c r="B85" s="2" t="s">
        <v>77</v>
      </c>
      <c r="C85" s="2" t="s">
        <v>67</v>
      </c>
      <c r="D85" s="2">
        <v>11</v>
      </c>
      <c r="E85" s="2">
        <v>13.5</v>
      </c>
      <c r="F85" s="2" t="s">
        <v>10</v>
      </c>
      <c r="G85" s="2" t="s">
        <v>11</v>
      </c>
      <c r="H85" s="2" t="s">
        <v>12</v>
      </c>
      <c r="I85" s="2" t="s">
        <v>13</v>
      </c>
      <c r="L85" s="13" t="s">
        <v>377</v>
      </c>
      <c r="M85" s="14">
        <v>0.72837962962962965</v>
      </c>
      <c r="N85" s="15">
        <v>9</v>
      </c>
      <c r="O85" s="20" t="s">
        <v>382</v>
      </c>
      <c r="P85" s="60" t="s">
        <v>479</v>
      </c>
      <c r="Q85" s="15"/>
      <c r="R85" s="16">
        <v>-9.5210000000000008</v>
      </c>
      <c r="S85" s="17">
        <v>1.6E-2</v>
      </c>
      <c r="T85" s="16">
        <v>-1.849</v>
      </c>
      <c r="U85" s="17">
        <v>1.6E-2</v>
      </c>
      <c r="V85" s="18">
        <v>3827.7860000000001</v>
      </c>
      <c r="W85" s="19">
        <v>-0.46441990226203983</v>
      </c>
      <c r="X85" s="18">
        <v>2</v>
      </c>
    </row>
    <row r="86" spans="1:30" ht="16" x14ac:dyDescent="0.2">
      <c r="A86" s="4" t="s">
        <v>239</v>
      </c>
      <c r="B86" s="2" t="s">
        <v>78</v>
      </c>
      <c r="C86" s="2" t="s">
        <v>67</v>
      </c>
      <c r="D86" s="2">
        <v>12</v>
      </c>
      <c r="E86" s="2">
        <v>11.4</v>
      </c>
      <c r="F86" s="2" t="s">
        <v>10</v>
      </c>
      <c r="G86" s="2" t="s">
        <v>11</v>
      </c>
      <c r="H86" s="2" t="s">
        <v>12</v>
      </c>
      <c r="I86" s="2" t="s">
        <v>13</v>
      </c>
      <c r="L86" s="13" t="s">
        <v>377</v>
      </c>
      <c r="M86" s="14">
        <v>0.77287037037037043</v>
      </c>
      <c r="N86" s="15">
        <v>10</v>
      </c>
      <c r="O86" s="20" t="s">
        <v>384</v>
      </c>
      <c r="P86" s="60" t="s">
        <v>479</v>
      </c>
      <c r="Q86" s="15"/>
      <c r="R86" s="16">
        <v>-9.543000000000001</v>
      </c>
      <c r="S86" s="17">
        <v>1.4E-2</v>
      </c>
      <c r="T86" s="16">
        <v>-1.7709999999999999</v>
      </c>
      <c r="U86" s="17">
        <v>1.7000000000000001E-2</v>
      </c>
      <c r="V86" s="18">
        <v>4389.3869999999997</v>
      </c>
      <c r="W86" s="19">
        <v>-0.5724489547173558</v>
      </c>
      <c r="X86" s="18">
        <v>2</v>
      </c>
    </row>
    <row r="87" spans="1:30" ht="16" x14ac:dyDescent="0.2">
      <c r="A87" s="4" t="s">
        <v>240</v>
      </c>
      <c r="B87" s="2" t="s">
        <v>79</v>
      </c>
      <c r="C87" s="2" t="s">
        <v>67</v>
      </c>
      <c r="D87" s="2">
        <v>13</v>
      </c>
      <c r="E87" s="2">
        <v>9.3000000000000007</v>
      </c>
      <c r="F87" s="2" t="s">
        <v>10</v>
      </c>
      <c r="G87" s="2" t="s">
        <v>11</v>
      </c>
      <c r="H87" s="2" t="s">
        <v>12</v>
      </c>
      <c r="I87" s="2" t="s">
        <v>13</v>
      </c>
      <c r="L87" s="13" t="s">
        <v>377</v>
      </c>
      <c r="M87" s="14">
        <v>0.81415509259259267</v>
      </c>
      <c r="N87" s="15">
        <v>11</v>
      </c>
      <c r="O87" s="20" t="s">
        <v>386</v>
      </c>
      <c r="P87" s="60" t="s">
        <v>479</v>
      </c>
      <c r="Q87" s="15"/>
      <c r="R87" s="16">
        <v>-9.2360000000000007</v>
      </c>
      <c r="S87" s="17">
        <v>1.4E-2</v>
      </c>
      <c r="T87" s="16">
        <v>-2.6549999999999998</v>
      </c>
      <c r="U87" s="17">
        <v>1.7000000000000001E-2</v>
      </c>
      <c r="V87" s="18">
        <v>4289.0919999999996</v>
      </c>
      <c r="W87" s="19">
        <v>-3.5392106301287765E-2</v>
      </c>
      <c r="X87" s="18">
        <v>2</v>
      </c>
    </row>
    <row r="88" spans="1:30" ht="17" thickBot="1" x14ac:dyDescent="0.25">
      <c r="B88" s="1"/>
      <c r="C88" s="1"/>
      <c r="D88" s="1"/>
      <c r="E88" s="1"/>
      <c r="F88" s="1"/>
      <c r="G88" s="1"/>
      <c r="H88" s="1"/>
      <c r="I88" s="1"/>
      <c r="P88" s="60"/>
    </row>
    <row r="89" spans="1:30" ht="16" x14ac:dyDescent="0.2">
      <c r="A89" s="27" t="s">
        <v>241</v>
      </c>
      <c r="B89" s="24" t="s">
        <v>80</v>
      </c>
      <c r="C89" s="2" t="s">
        <v>81</v>
      </c>
      <c r="D89" s="23">
        <v>1</v>
      </c>
      <c r="E89" s="2">
        <v>23.9</v>
      </c>
      <c r="F89" s="2" t="s">
        <v>10</v>
      </c>
      <c r="G89" s="2" t="s">
        <v>11</v>
      </c>
      <c r="H89" s="2" t="s">
        <v>12</v>
      </c>
      <c r="I89" s="2" t="s">
        <v>13</v>
      </c>
      <c r="J89">
        <v>1</v>
      </c>
      <c r="L89" s="13" t="s">
        <v>377</v>
      </c>
      <c r="M89" s="14">
        <v>0.85710648148148139</v>
      </c>
      <c r="N89" s="15">
        <v>12</v>
      </c>
      <c r="O89" s="36" t="s">
        <v>388</v>
      </c>
      <c r="P89" s="60" t="s">
        <v>479</v>
      </c>
      <c r="Q89" s="15"/>
      <c r="R89" s="34">
        <v>-10.469000000000001</v>
      </c>
      <c r="S89" s="17">
        <v>1.0999999999999999E-2</v>
      </c>
      <c r="T89" s="34">
        <v>-0.251</v>
      </c>
      <c r="U89" s="17">
        <v>2.1999999999999999E-2</v>
      </c>
      <c r="V89" s="18">
        <v>8099</v>
      </c>
      <c r="W89" s="19">
        <v>-0.5810593900481591</v>
      </c>
      <c r="X89" s="18">
        <v>1</v>
      </c>
      <c r="Z89" s="43">
        <f>R89-R90</f>
        <v>-0.1120000000000001</v>
      </c>
      <c r="AA89" s="44">
        <f>T89-T90</f>
        <v>-0.14800000000000002</v>
      </c>
      <c r="AC89" s="43">
        <f>R89-R90</f>
        <v>-0.1120000000000001</v>
      </c>
      <c r="AD89" s="44">
        <f>T89-T90</f>
        <v>-0.14800000000000002</v>
      </c>
    </row>
    <row r="90" spans="1:30" ht="17" thickBot="1" x14ac:dyDescent="0.25">
      <c r="A90" s="28" t="s">
        <v>241</v>
      </c>
      <c r="B90" s="24" t="s">
        <v>80</v>
      </c>
      <c r="C90" s="2" t="s">
        <v>81</v>
      </c>
      <c r="D90" s="23">
        <v>1</v>
      </c>
      <c r="E90" s="2">
        <v>23.9</v>
      </c>
      <c r="F90" s="2" t="s">
        <v>10</v>
      </c>
      <c r="G90" s="2" t="s">
        <v>11</v>
      </c>
      <c r="H90" s="2" t="s">
        <v>12</v>
      </c>
      <c r="I90" s="2" t="s">
        <v>13</v>
      </c>
      <c r="L90" s="13" t="s">
        <v>467</v>
      </c>
      <c r="M90" s="14">
        <v>0.1945486111111111</v>
      </c>
      <c r="N90" s="15">
        <v>20</v>
      </c>
      <c r="O90" s="37" t="s">
        <v>388</v>
      </c>
      <c r="P90" s="60"/>
      <c r="Q90" s="15"/>
      <c r="R90" s="35">
        <v>-10.357000000000001</v>
      </c>
      <c r="S90" s="17">
        <v>8.0000000000000002E-3</v>
      </c>
      <c r="T90" s="35">
        <v>-0.10299999999999999</v>
      </c>
      <c r="U90" s="17">
        <v>1.7000000000000001E-2</v>
      </c>
      <c r="V90" s="18">
        <v>7995.4809999999998</v>
      </c>
      <c r="W90" s="19">
        <v>10.212706402529133</v>
      </c>
      <c r="X90" s="18">
        <v>1</v>
      </c>
      <c r="Z90" s="45"/>
      <c r="AA90" s="46"/>
      <c r="AC90" s="45"/>
      <c r="AD90" s="46"/>
    </row>
    <row r="91" spans="1:30" ht="16" x14ac:dyDescent="0.2">
      <c r="A91" s="26" t="s">
        <v>242</v>
      </c>
      <c r="B91" s="2" t="s">
        <v>82</v>
      </c>
      <c r="C91" s="2" t="s">
        <v>81</v>
      </c>
      <c r="D91" s="2">
        <v>2</v>
      </c>
      <c r="E91" s="2">
        <v>21.5</v>
      </c>
      <c r="F91" s="2" t="s">
        <v>10</v>
      </c>
      <c r="G91" s="2" t="s">
        <v>11</v>
      </c>
      <c r="H91" s="2" t="s">
        <v>12</v>
      </c>
      <c r="I91" s="2" t="s">
        <v>13</v>
      </c>
      <c r="L91" s="13" t="s">
        <v>377</v>
      </c>
      <c r="M91" s="14">
        <v>0.97859953703703706</v>
      </c>
      <c r="N91" s="15">
        <v>15</v>
      </c>
      <c r="O91" s="20" t="s">
        <v>390</v>
      </c>
      <c r="P91" s="60"/>
      <c r="Q91" s="70" t="s">
        <v>502</v>
      </c>
      <c r="R91" s="16">
        <v>-9.6010000000000009</v>
      </c>
      <c r="S91" s="17">
        <v>8.9999999999999993E-3</v>
      </c>
      <c r="T91" s="16">
        <v>-0.314</v>
      </c>
      <c r="U91" s="17">
        <v>2.1999999999999999E-2</v>
      </c>
      <c r="V91" s="18">
        <v>7676.2089999999998</v>
      </c>
      <c r="W91" s="19">
        <v>0.9067105911264346</v>
      </c>
      <c r="X91" s="18">
        <v>1</v>
      </c>
    </row>
    <row r="92" spans="1:30" ht="16" x14ac:dyDescent="0.2">
      <c r="A92" s="7" t="s">
        <v>193</v>
      </c>
      <c r="B92" s="2" t="s">
        <v>83</v>
      </c>
      <c r="C92" s="2" t="s">
        <v>81</v>
      </c>
      <c r="D92" s="2">
        <v>3</v>
      </c>
      <c r="E92" s="2">
        <v>19.2</v>
      </c>
      <c r="F92" s="2" t="s">
        <v>10</v>
      </c>
      <c r="G92" s="2" t="s">
        <v>11</v>
      </c>
      <c r="H92" s="2" t="s">
        <v>12</v>
      </c>
      <c r="I92" s="2" t="s">
        <v>13</v>
      </c>
      <c r="L92" s="13" t="s">
        <v>465</v>
      </c>
      <c r="M92" s="14">
        <v>2.056712962962963E-2</v>
      </c>
      <c r="N92" s="15">
        <v>16</v>
      </c>
      <c r="O92" s="20" t="s">
        <v>392</v>
      </c>
      <c r="P92" s="60"/>
      <c r="Q92" s="15"/>
      <c r="R92" s="16">
        <v>-9.2569999999999997</v>
      </c>
      <c r="S92" s="17">
        <v>1.9E-2</v>
      </c>
      <c r="T92" s="16">
        <v>-1.8</v>
      </c>
      <c r="U92" s="17">
        <v>2.3E-2</v>
      </c>
      <c r="V92" s="18">
        <v>3247.58</v>
      </c>
      <c r="W92" s="19">
        <v>-1.1000190911386234</v>
      </c>
      <c r="X92" s="18">
        <v>2</v>
      </c>
    </row>
    <row r="93" spans="1:30" ht="16" x14ac:dyDescent="0.2">
      <c r="A93" s="7" t="s">
        <v>243</v>
      </c>
      <c r="B93" s="2" t="s">
        <v>84</v>
      </c>
      <c r="C93" s="2" t="s">
        <v>81</v>
      </c>
      <c r="D93" s="2">
        <v>4</v>
      </c>
      <c r="E93" s="2">
        <v>16.399999999999999</v>
      </c>
      <c r="F93" s="2" t="s">
        <v>10</v>
      </c>
      <c r="G93" s="2" t="s">
        <v>11</v>
      </c>
      <c r="H93" s="2" t="s">
        <v>12</v>
      </c>
      <c r="I93" s="2" t="s">
        <v>13</v>
      </c>
      <c r="L93" s="13" t="s">
        <v>465</v>
      </c>
      <c r="M93" s="14">
        <v>6.2534722222222228E-2</v>
      </c>
      <c r="N93" s="15">
        <v>17</v>
      </c>
      <c r="O93" s="20" t="s">
        <v>394</v>
      </c>
      <c r="P93" s="60" t="s">
        <v>479</v>
      </c>
      <c r="Q93" s="15"/>
      <c r="R93" s="16">
        <v>-8.8650000000000002</v>
      </c>
      <c r="S93" s="17">
        <v>1.4999999999999999E-2</v>
      </c>
      <c r="T93" s="16">
        <v>-2.5390000000000001</v>
      </c>
      <c r="U93" s="17">
        <v>2.1999999999999999E-2</v>
      </c>
      <c r="V93" s="18">
        <v>3687.5120000000002</v>
      </c>
      <c r="W93" s="19">
        <v>-1.360700656702958</v>
      </c>
      <c r="X93" s="18">
        <v>2</v>
      </c>
    </row>
    <row r="94" spans="1:30" ht="16" x14ac:dyDescent="0.2">
      <c r="A94" s="7" t="s">
        <v>244</v>
      </c>
      <c r="B94" s="2" t="s">
        <v>85</v>
      </c>
      <c r="C94" s="2" t="s">
        <v>81</v>
      </c>
      <c r="D94" s="2">
        <v>5</v>
      </c>
      <c r="E94" s="2">
        <v>14.2</v>
      </c>
      <c r="F94" s="2" t="s">
        <v>10</v>
      </c>
      <c r="G94" s="2" t="s">
        <v>11</v>
      </c>
      <c r="H94" s="2" t="s">
        <v>12</v>
      </c>
      <c r="I94" s="2" t="s">
        <v>13</v>
      </c>
      <c r="L94" s="13" t="s">
        <v>465</v>
      </c>
      <c r="M94" s="14">
        <v>0.10475694444444444</v>
      </c>
      <c r="N94" s="15">
        <v>18</v>
      </c>
      <c r="O94" s="20" t="s">
        <v>396</v>
      </c>
      <c r="P94" s="60"/>
      <c r="Q94" s="15"/>
      <c r="R94" s="16">
        <v>-8.65</v>
      </c>
      <c r="S94" s="17">
        <v>1.0999999999999999E-2</v>
      </c>
      <c r="T94" s="16">
        <v>-4.2679999999999998</v>
      </c>
      <c r="U94" s="17">
        <v>2.1999999999999999E-2</v>
      </c>
      <c r="V94" s="18">
        <v>4994.3969999999999</v>
      </c>
      <c r="W94" s="19">
        <v>2.6431419048185401</v>
      </c>
      <c r="X94" s="18">
        <v>2</v>
      </c>
    </row>
    <row r="95" spans="1:30" ht="16" x14ac:dyDescent="0.2">
      <c r="A95" s="7" t="s">
        <v>245</v>
      </c>
      <c r="B95" s="2" t="s">
        <v>86</v>
      </c>
      <c r="C95" s="2" t="s">
        <v>81</v>
      </c>
      <c r="D95" s="2">
        <v>6</v>
      </c>
      <c r="E95" s="2">
        <v>11.7</v>
      </c>
      <c r="F95" s="2" t="s">
        <v>10</v>
      </c>
      <c r="G95" s="2" t="s">
        <v>11</v>
      </c>
      <c r="H95" s="2" t="s">
        <v>12</v>
      </c>
      <c r="I95" s="2" t="s">
        <v>13</v>
      </c>
      <c r="L95" s="13" t="s">
        <v>465</v>
      </c>
      <c r="M95" s="14">
        <v>0.18583333333333332</v>
      </c>
      <c r="N95" s="15">
        <v>20</v>
      </c>
      <c r="O95" s="20" t="s">
        <v>398</v>
      </c>
      <c r="P95" s="60" t="s">
        <v>479</v>
      </c>
      <c r="Q95" s="15"/>
      <c r="R95" s="16">
        <v>-8.3629999999999995</v>
      </c>
      <c r="S95" s="17">
        <v>1.0999999999999999E-2</v>
      </c>
      <c r="T95" s="16">
        <v>-6.0979999999999999</v>
      </c>
      <c r="U95" s="17">
        <v>2.7E-2</v>
      </c>
      <c r="V95" s="18">
        <v>3023.5039999999999</v>
      </c>
      <c r="W95" s="19">
        <v>-1.4061168763130503</v>
      </c>
      <c r="X95" s="18">
        <v>2</v>
      </c>
    </row>
    <row r="96" spans="1:30" ht="16" x14ac:dyDescent="0.2">
      <c r="A96" s="7" t="s">
        <v>178</v>
      </c>
      <c r="B96" s="2" t="s">
        <v>87</v>
      </c>
      <c r="C96" s="2" t="s">
        <v>81</v>
      </c>
      <c r="D96" s="2">
        <v>7</v>
      </c>
      <c r="E96" s="2">
        <v>9.6</v>
      </c>
      <c r="F96" s="2" t="s">
        <v>10</v>
      </c>
      <c r="G96" s="2" t="s">
        <v>11</v>
      </c>
      <c r="H96" s="2" t="s">
        <v>12</v>
      </c>
      <c r="I96" s="2" t="s">
        <v>13</v>
      </c>
      <c r="L96" s="13" t="s">
        <v>465</v>
      </c>
      <c r="M96" s="14">
        <v>0.22773148148148148</v>
      </c>
      <c r="N96" s="15">
        <v>21</v>
      </c>
      <c r="O96" s="20" t="s">
        <v>400</v>
      </c>
      <c r="P96" s="60" t="s">
        <v>479</v>
      </c>
      <c r="Q96" s="15"/>
      <c r="R96" s="16">
        <v>-8.4149999999999991</v>
      </c>
      <c r="S96" s="17">
        <v>2.7E-2</v>
      </c>
      <c r="T96" s="16">
        <v>-7.7480000000000002</v>
      </c>
      <c r="U96" s="17">
        <v>4.8000000000000001E-2</v>
      </c>
      <c r="V96" s="18">
        <v>3099.076</v>
      </c>
      <c r="W96" s="19">
        <v>1.9987247811928461</v>
      </c>
      <c r="X96" s="18">
        <v>2</v>
      </c>
    </row>
    <row r="97" spans="1:30" ht="16" x14ac:dyDescent="0.2">
      <c r="A97" s="7" t="s">
        <v>246</v>
      </c>
      <c r="B97" s="2" t="s">
        <v>88</v>
      </c>
      <c r="C97" s="2" t="s">
        <v>81</v>
      </c>
      <c r="D97" s="2">
        <v>8</v>
      </c>
      <c r="E97" s="2">
        <v>6.7</v>
      </c>
      <c r="F97" s="2" t="s">
        <v>10</v>
      </c>
      <c r="G97" s="2" t="s">
        <v>11</v>
      </c>
      <c r="H97" s="2" t="s">
        <v>12</v>
      </c>
      <c r="I97" s="2" t="s">
        <v>13</v>
      </c>
      <c r="L97" s="13" t="s">
        <v>465</v>
      </c>
      <c r="M97" s="14">
        <v>0.26908564814814812</v>
      </c>
      <c r="N97" s="15">
        <v>22</v>
      </c>
      <c r="O97" s="20" t="s">
        <v>402</v>
      </c>
      <c r="P97" s="60" t="s">
        <v>479</v>
      </c>
      <c r="Q97" s="15"/>
      <c r="R97" s="16">
        <v>-8.6270000000000007</v>
      </c>
      <c r="S97" s="17">
        <v>1.2E-2</v>
      </c>
      <c r="T97" s="16">
        <v>-9.0079999999999991</v>
      </c>
      <c r="U97" s="17">
        <v>0.03</v>
      </c>
      <c r="V97" s="18">
        <v>6985.1480000000001</v>
      </c>
      <c r="W97" s="19">
        <v>-0.2867226292127274</v>
      </c>
      <c r="X97" s="18">
        <v>1</v>
      </c>
    </row>
    <row r="98" spans="1:30" ht="16" x14ac:dyDescent="0.2">
      <c r="A98" s="7" t="s">
        <v>247</v>
      </c>
      <c r="B98" s="2" t="s">
        <v>89</v>
      </c>
      <c r="C98" s="2" t="s">
        <v>81</v>
      </c>
      <c r="D98" s="2">
        <v>9</v>
      </c>
      <c r="E98" s="2">
        <v>4.2</v>
      </c>
      <c r="F98" s="2" t="s">
        <v>10</v>
      </c>
      <c r="G98" s="2" t="s">
        <v>11</v>
      </c>
      <c r="H98" s="2" t="s">
        <v>12</v>
      </c>
      <c r="I98" s="2" t="s">
        <v>13</v>
      </c>
      <c r="L98" s="13" t="s">
        <v>465</v>
      </c>
      <c r="M98" s="14">
        <v>0.31203703703703706</v>
      </c>
      <c r="N98" s="15">
        <v>23</v>
      </c>
      <c r="O98" s="20" t="s">
        <v>404</v>
      </c>
      <c r="P98" s="60"/>
      <c r="Q98" s="15"/>
      <c r="R98" s="16">
        <v>-9.1</v>
      </c>
      <c r="S98" s="17">
        <v>1.2E-2</v>
      </c>
      <c r="T98" s="16">
        <v>-8.1609999999999996</v>
      </c>
      <c r="U98" s="17">
        <v>4.7E-2</v>
      </c>
      <c r="V98" s="18">
        <v>3810.16</v>
      </c>
      <c r="W98" s="19">
        <v>-0.11330232851113885</v>
      </c>
      <c r="X98" s="18">
        <v>2</v>
      </c>
    </row>
    <row r="99" spans="1:30" ht="16" x14ac:dyDescent="0.2">
      <c r="B99" s="1"/>
      <c r="C99" s="1"/>
      <c r="D99" s="1"/>
      <c r="E99" s="1"/>
      <c r="F99" s="1"/>
      <c r="G99" s="1"/>
      <c r="H99" s="1"/>
      <c r="I99" s="1"/>
      <c r="P99" s="60"/>
    </row>
    <row r="100" spans="1:30" ht="16" x14ac:dyDescent="0.2">
      <c r="A100" s="4" t="s">
        <v>248</v>
      </c>
      <c r="B100" s="2" t="s">
        <v>90</v>
      </c>
      <c r="C100" s="2" t="s">
        <v>91</v>
      </c>
      <c r="D100" s="2">
        <v>1</v>
      </c>
      <c r="E100" s="2">
        <v>31.7</v>
      </c>
      <c r="F100" s="2" t="s">
        <v>10</v>
      </c>
      <c r="G100" s="2" t="s">
        <v>11</v>
      </c>
      <c r="H100" s="2" t="s">
        <v>12</v>
      </c>
      <c r="I100" s="2" t="s">
        <v>13</v>
      </c>
      <c r="J100">
        <v>1</v>
      </c>
      <c r="L100" s="13" t="s">
        <v>377</v>
      </c>
      <c r="M100" s="14">
        <v>0.62893518518518521</v>
      </c>
      <c r="N100" s="15">
        <v>30</v>
      </c>
      <c r="O100" s="20" t="s">
        <v>379</v>
      </c>
      <c r="P100" s="60"/>
      <c r="Q100" s="70" t="s">
        <v>501</v>
      </c>
      <c r="R100" s="16">
        <v>-8.81</v>
      </c>
      <c r="S100" s="17">
        <v>1.4E-2</v>
      </c>
      <c r="T100" s="16">
        <v>-8.4329999999999998</v>
      </c>
      <c r="U100" s="17">
        <v>3.4000000000000002E-2</v>
      </c>
      <c r="V100" s="18">
        <v>7233.027</v>
      </c>
      <c r="W100" s="19">
        <v>4.7415003428025324</v>
      </c>
      <c r="X100" s="18">
        <v>1</v>
      </c>
    </row>
    <row r="101" spans="1:30" ht="17" thickBot="1" x14ac:dyDescent="0.25">
      <c r="A101" s="30" t="s">
        <v>249</v>
      </c>
      <c r="B101" s="2" t="s">
        <v>92</v>
      </c>
      <c r="C101" s="2" t="s">
        <v>91</v>
      </c>
      <c r="D101" s="2">
        <v>2</v>
      </c>
      <c r="E101" s="2">
        <v>29.2</v>
      </c>
      <c r="F101" s="2" t="s">
        <v>10</v>
      </c>
      <c r="G101" s="2" t="s">
        <v>11</v>
      </c>
      <c r="H101" s="2" t="s">
        <v>12</v>
      </c>
      <c r="I101" s="2" t="s">
        <v>13</v>
      </c>
      <c r="L101" s="13" t="s">
        <v>377</v>
      </c>
      <c r="M101" s="14">
        <v>0.70594907407407403</v>
      </c>
      <c r="N101" s="15">
        <v>32</v>
      </c>
      <c r="O101" s="20" t="s">
        <v>381</v>
      </c>
      <c r="P101" s="60" t="s">
        <v>479</v>
      </c>
      <c r="Q101" s="70" t="s">
        <v>501</v>
      </c>
      <c r="R101" s="16">
        <v>-8.6059999999999999</v>
      </c>
      <c r="S101" s="17">
        <v>1.4E-2</v>
      </c>
      <c r="T101" s="16">
        <v>-8.9420000000000002</v>
      </c>
      <c r="U101" s="17">
        <v>0.04</v>
      </c>
      <c r="V101" s="18">
        <v>6958.357</v>
      </c>
      <c r="W101" s="19">
        <v>-1.187766020053302</v>
      </c>
      <c r="X101" s="18">
        <v>1</v>
      </c>
    </row>
    <row r="102" spans="1:30" ht="16" x14ac:dyDescent="0.2">
      <c r="A102" s="32" t="s">
        <v>250</v>
      </c>
      <c r="B102" s="24" t="s">
        <v>93</v>
      </c>
      <c r="C102" s="2" t="s">
        <v>91</v>
      </c>
      <c r="D102" s="23">
        <v>3</v>
      </c>
      <c r="E102" s="2">
        <v>26.7</v>
      </c>
      <c r="F102" s="2" t="s">
        <v>10</v>
      </c>
      <c r="G102" s="2" t="s">
        <v>11</v>
      </c>
      <c r="H102" s="2" t="s">
        <v>12</v>
      </c>
      <c r="I102" s="2" t="s">
        <v>13</v>
      </c>
      <c r="L102" s="13" t="s">
        <v>467</v>
      </c>
      <c r="M102" s="14">
        <v>0.23550925925925925</v>
      </c>
      <c r="N102" s="15">
        <v>21</v>
      </c>
      <c r="O102" s="36" t="s">
        <v>383</v>
      </c>
      <c r="P102" s="60"/>
      <c r="Q102" s="15"/>
      <c r="R102" s="34">
        <v>-8.6580000000000013</v>
      </c>
      <c r="S102" s="17">
        <v>2.1000000000000001E-2</v>
      </c>
      <c r="T102" s="34">
        <v>-8.7040000000000006</v>
      </c>
      <c r="U102" s="17">
        <v>3.7999999999999999E-2</v>
      </c>
      <c r="V102" s="18">
        <v>7244.4459999999999</v>
      </c>
      <c r="W102" s="19">
        <v>1.2373340901429857</v>
      </c>
      <c r="X102" s="18">
        <v>1</v>
      </c>
      <c r="Z102" s="43">
        <f>R102-R103</f>
        <v>0.11499999999999844</v>
      </c>
      <c r="AA102" s="44">
        <f>T102-T103</f>
        <v>0.24900000000000055</v>
      </c>
      <c r="AC102" s="43">
        <f>R102-R103</f>
        <v>0.11499999999999844</v>
      </c>
      <c r="AD102" s="44">
        <f>T102-T103</f>
        <v>0.24900000000000055</v>
      </c>
    </row>
    <row r="103" spans="1:30" ht="17" thickBot="1" x14ac:dyDescent="0.25">
      <c r="A103" s="33" t="s">
        <v>250</v>
      </c>
      <c r="B103" s="24" t="s">
        <v>93</v>
      </c>
      <c r="C103" s="2" t="s">
        <v>91</v>
      </c>
      <c r="D103" s="23">
        <v>3</v>
      </c>
      <c r="E103" s="2">
        <v>26.7</v>
      </c>
      <c r="F103" s="2" t="s">
        <v>10</v>
      </c>
      <c r="G103" s="2" t="s">
        <v>11</v>
      </c>
      <c r="H103" s="2" t="s">
        <v>12</v>
      </c>
      <c r="I103" s="2" t="s">
        <v>13</v>
      </c>
      <c r="L103" s="13" t="s">
        <v>377</v>
      </c>
      <c r="M103" s="14">
        <v>0.75150462962962961</v>
      </c>
      <c r="N103" s="15">
        <v>33</v>
      </c>
      <c r="O103" s="37" t="s">
        <v>383</v>
      </c>
      <c r="P103" s="60" t="s">
        <v>479</v>
      </c>
      <c r="Q103" s="15"/>
      <c r="R103" s="35">
        <v>-8.7729999999999997</v>
      </c>
      <c r="S103" s="17">
        <v>1.7000000000000001E-2</v>
      </c>
      <c r="T103" s="35">
        <v>-8.9530000000000012</v>
      </c>
      <c r="U103" s="17">
        <v>6.3E-2</v>
      </c>
      <c r="V103" s="18">
        <v>3081.11</v>
      </c>
      <c r="W103" s="19">
        <v>-0.47080435297669709</v>
      </c>
      <c r="X103" s="18">
        <v>2</v>
      </c>
      <c r="Z103" s="45"/>
      <c r="AA103" s="46"/>
      <c r="AC103" s="45"/>
      <c r="AD103" s="46"/>
    </row>
    <row r="104" spans="1:30" ht="16" x14ac:dyDescent="0.2">
      <c r="A104" s="31" t="s">
        <v>251</v>
      </c>
      <c r="B104" s="2" t="s">
        <v>94</v>
      </c>
      <c r="C104" s="2" t="s">
        <v>91</v>
      </c>
      <c r="D104" s="2">
        <v>4</v>
      </c>
      <c r="E104" s="2">
        <v>24</v>
      </c>
      <c r="F104" s="2" t="s">
        <v>10</v>
      </c>
      <c r="G104" s="2" t="s">
        <v>11</v>
      </c>
      <c r="H104" s="2" t="s">
        <v>12</v>
      </c>
      <c r="I104" s="2" t="s">
        <v>13</v>
      </c>
      <c r="L104" s="13" t="s">
        <v>377</v>
      </c>
      <c r="M104" s="14">
        <v>0.79350694444444436</v>
      </c>
      <c r="N104" s="15">
        <v>34</v>
      </c>
      <c r="O104" s="20" t="s">
        <v>385</v>
      </c>
      <c r="P104" s="60" t="s">
        <v>479</v>
      </c>
      <c r="Q104" s="15"/>
      <c r="R104" s="16">
        <v>-8.6620000000000008</v>
      </c>
      <c r="S104" s="17">
        <v>1.6E-2</v>
      </c>
      <c r="T104" s="16">
        <v>-7.6999999999999993</v>
      </c>
      <c r="U104" s="17">
        <v>0.04</v>
      </c>
      <c r="V104" s="18">
        <v>7726.0259999999998</v>
      </c>
      <c r="W104" s="19">
        <v>2.1592730855422957</v>
      </c>
      <c r="X104" s="18">
        <v>1</v>
      </c>
    </row>
    <row r="105" spans="1:30" ht="16" x14ac:dyDescent="0.2">
      <c r="A105" s="4" t="s">
        <v>252</v>
      </c>
      <c r="B105" s="2" t="s">
        <v>95</v>
      </c>
      <c r="C105" s="2" t="s">
        <v>91</v>
      </c>
      <c r="D105" s="2">
        <v>5</v>
      </c>
      <c r="E105" s="2">
        <v>21.5</v>
      </c>
      <c r="F105" s="2" t="s">
        <v>10</v>
      </c>
      <c r="G105" s="2" t="s">
        <v>11</v>
      </c>
      <c r="H105" s="2" t="s">
        <v>12</v>
      </c>
      <c r="I105" s="2" t="s">
        <v>13</v>
      </c>
      <c r="L105" s="13" t="s">
        <v>377</v>
      </c>
      <c r="M105" s="14">
        <v>0.83702546296296287</v>
      </c>
      <c r="N105" s="15">
        <v>35</v>
      </c>
      <c r="O105" s="20" t="s">
        <v>387</v>
      </c>
      <c r="P105" s="60" t="s">
        <v>479</v>
      </c>
      <c r="Q105" s="15"/>
      <c r="R105" s="16">
        <v>-8.9039999999999999</v>
      </c>
      <c r="S105" s="17">
        <v>1.2999999999999999E-2</v>
      </c>
      <c r="T105" s="16">
        <v>-6.6899999999999995</v>
      </c>
      <c r="U105" s="17">
        <v>4.4999999999999998E-2</v>
      </c>
      <c r="V105" s="18">
        <v>3338.105</v>
      </c>
      <c r="W105" s="19">
        <v>2.1808780730384512</v>
      </c>
      <c r="X105" s="18">
        <v>2</v>
      </c>
    </row>
    <row r="106" spans="1:30" ht="16" x14ac:dyDescent="0.2">
      <c r="A106" s="4" t="s">
        <v>253</v>
      </c>
      <c r="B106" s="2" t="s">
        <v>96</v>
      </c>
      <c r="C106" s="2" t="s">
        <v>91</v>
      </c>
      <c r="D106" s="2">
        <v>6</v>
      </c>
      <c r="E106" s="2">
        <v>19.100000000000001</v>
      </c>
      <c r="F106" s="2" t="s">
        <v>10</v>
      </c>
      <c r="G106" s="2" t="s">
        <v>11</v>
      </c>
      <c r="H106" s="2" t="s">
        <v>12</v>
      </c>
      <c r="I106" s="2" t="s">
        <v>13</v>
      </c>
      <c r="L106" s="13" t="s">
        <v>377</v>
      </c>
      <c r="M106" s="14">
        <v>0.87905092592592593</v>
      </c>
      <c r="N106" s="15">
        <v>36</v>
      </c>
      <c r="O106" s="20" t="s">
        <v>389</v>
      </c>
      <c r="P106" s="60" t="s">
        <v>479</v>
      </c>
      <c r="Q106" s="70" t="s">
        <v>501</v>
      </c>
      <c r="R106" s="16">
        <v>-9.2439999999999998</v>
      </c>
      <c r="S106" s="17">
        <v>1.4E-2</v>
      </c>
      <c r="T106" s="16">
        <v>-5.1239999999999997</v>
      </c>
      <c r="U106" s="17">
        <v>3.2000000000000001E-2</v>
      </c>
      <c r="V106" s="18">
        <v>3157.893</v>
      </c>
      <c r="W106" s="19">
        <v>-1.0133972240351385</v>
      </c>
      <c r="X106" s="18">
        <v>2</v>
      </c>
    </row>
    <row r="107" spans="1:30" ht="16" x14ac:dyDescent="0.2">
      <c r="A107" s="4" t="s">
        <v>196</v>
      </c>
      <c r="B107" s="2" t="s">
        <v>97</v>
      </c>
      <c r="C107" s="2" t="s">
        <v>91</v>
      </c>
      <c r="D107" s="2">
        <v>7</v>
      </c>
      <c r="E107" s="2">
        <v>16.5</v>
      </c>
      <c r="F107" s="2" t="s">
        <v>10</v>
      </c>
      <c r="G107" s="2" t="s">
        <v>11</v>
      </c>
      <c r="H107" s="2" t="s">
        <v>12</v>
      </c>
      <c r="I107" s="2" t="s">
        <v>13</v>
      </c>
      <c r="L107" s="13" t="s">
        <v>377</v>
      </c>
      <c r="M107" s="14">
        <v>0.9986342592592593</v>
      </c>
      <c r="N107" s="15">
        <v>39</v>
      </c>
      <c r="O107" s="20" t="s">
        <v>391</v>
      </c>
      <c r="P107" s="60" t="s">
        <v>479</v>
      </c>
      <c r="Q107" s="70" t="s">
        <v>501</v>
      </c>
      <c r="R107" s="16">
        <v>-9.6829999999999998</v>
      </c>
      <c r="S107" s="17">
        <v>1.4E-2</v>
      </c>
      <c r="T107" s="16">
        <v>-3.2520000000000002</v>
      </c>
      <c r="U107" s="17">
        <v>3.5000000000000003E-2</v>
      </c>
      <c r="V107" s="18">
        <v>6774.95</v>
      </c>
      <c r="W107" s="19">
        <v>-1.0183100982295041</v>
      </c>
      <c r="X107" s="18">
        <v>1</v>
      </c>
    </row>
    <row r="108" spans="1:30" ht="16" x14ac:dyDescent="0.2">
      <c r="A108" s="4" t="s">
        <v>179</v>
      </c>
      <c r="B108" s="2" t="s">
        <v>98</v>
      </c>
      <c r="C108" s="2" t="s">
        <v>91</v>
      </c>
      <c r="D108" s="2">
        <v>8</v>
      </c>
      <c r="E108" s="2">
        <v>14.1</v>
      </c>
      <c r="F108" s="2" t="s">
        <v>10</v>
      </c>
      <c r="G108" s="2" t="s">
        <v>11</v>
      </c>
      <c r="H108" s="2" t="s">
        <v>12</v>
      </c>
      <c r="I108" s="2" t="s">
        <v>13</v>
      </c>
      <c r="L108" s="13" t="s">
        <v>465</v>
      </c>
      <c r="M108" s="14">
        <v>3.9780092592592589E-2</v>
      </c>
      <c r="N108" s="15">
        <v>40</v>
      </c>
      <c r="O108" s="20" t="s">
        <v>393</v>
      </c>
      <c r="P108" s="60" t="s">
        <v>479</v>
      </c>
      <c r="Q108" s="15"/>
      <c r="R108" s="16">
        <v>-10.217000000000001</v>
      </c>
      <c r="S108" s="17">
        <v>0.01</v>
      </c>
      <c r="T108" s="16">
        <v>-1.7110000000000001</v>
      </c>
      <c r="U108" s="17">
        <v>1.7000000000000001E-2</v>
      </c>
      <c r="V108" s="18">
        <v>6719.5559999999996</v>
      </c>
      <c r="W108" s="19">
        <v>2.2759390650215581</v>
      </c>
      <c r="X108" s="18">
        <v>1</v>
      </c>
    </row>
    <row r="109" spans="1:30" ht="16" x14ac:dyDescent="0.2">
      <c r="A109" s="4" t="s">
        <v>254</v>
      </c>
      <c r="B109" s="2" t="s">
        <v>99</v>
      </c>
      <c r="C109" s="2" t="s">
        <v>91</v>
      </c>
      <c r="D109" s="2">
        <v>9</v>
      </c>
      <c r="E109" s="2">
        <v>12.1</v>
      </c>
      <c r="F109" s="2" t="s">
        <v>10</v>
      </c>
      <c r="G109" s="2" t="s">
        <v>11</v>
      </c>
      <c r="H109" s="2" t="s">
        <v>12</v>
      </c>
      <c r="I109" s="2" t="s">
        <v>13</v>
      </c>
      <c r="L109" s="13" t="s">
        <v>465</v>
      </c>
      <c r="M109" s="14">
        <v>8.2939814814814813E-2</v>
      </c>
      <c r="N109" s="15">
        <v>41</v>
      </c>
      <c r="O109" s="20" t="s">
        <v>395</v>
      </c>
      <c r="P109" s="60" t="s">
        <v>479</v>
      </c>
      <c r="Q109" s="15"/>
      <c r="R109" s="16">
        <v>-10.503</v>
      </c>
      <c r="S109" s="17">
        <v>1.4E-2</v>
      </c>
      <c r="T109" s="16">
        <v>-1.113</v>
      </c>
      <c r="U109" s="17">
        <v>1.7000000000000001E-2</v>
      </c>
      <c r="V109" s="18">
        <v>8006.5190000000002</v>
      </c>
      <c r="W109" s="19">
        <v>3.4537356371726515</v>
      </c>
      <c r="X109" s="18">
        <v>1</v>
      </c>
    </row>
    <row r="110" spans="1:30" ht="16" x14ac:dyDescent="0.2">
      <c r="A110" s="4" t="s">
        <v>255</v>
      </c>
      <c r="B110" s="2" t="s">
        <v>100</v>
      </c>
      <c r="C110" s="2" t="s">
        <v>91</v>
      </c>
      <c r="D110" s="2">
        <v>10</v>
      </c>
      <c r="E110" s="2">
        <v>10.1</v>
      </c>
      <c r="F110" s="2" t="s">
        <v>10</v>
      </c>
      <c r="G110" s="2" t="s">
        <v>11</v>
      </c>
      <c r="H110" s="2" t="s">
        <v>12</v>
      </c>
      <c r="I110" s="2" t="s">
        <v>13</v>
      </c>
      <c r="L110" s="13" t="s">
        <v>465</v>
      </c>
      <c r="M110" s="14">
        <v>0.12615740740740741</v>
      </c>
      <c r="N110" s="15">
        <v>42</v>
      </c>
      <c r="O110" s="20" t="s">
        <v>397</v>
      </c>
      <c r="P110" s="60"/>
      <c r="Q110" s="15"/>
      <c r="R110" s="16">
        <v>-10.532999999999999</v>
      </c>
      <c r="S110" s="17">
        <v>2.1999999999999999E-2</v>
      </c>
      <c r="T110" s="16">
        <v>-0.83399999999999996</v>
      </c>
      <c r="U110" s="17">
        <v>3.5000000000000003E-2</v>
      </c>
      <c r="V110" s="18">
        <v>4029.1239999999998</v>
      </c>
      <c r="W110" s="19">
        <v>2.2703942593973245</v>
      </c>
      <c r="X110" s="18">
        <v>2</v>
      </c>
    </row>
    <row r="111" spans="1:30" ht="16" x14ac:dyDescent="0.2">
      <c r="B111" s="1"/>
      <c r="C111" s="1"/>
      <c r="D111" s="1"/>
      <c r="E111" s="1"/>
      <c r="F111" s="1"/>
      <c r="G111" s="1"/>
      <c r="H111" s="1"/>
      <c r="I111" s="1"/>
      <c r="P111" s="60"/>
    </row>
    <row r="112" spans="1:30" ht="16" x14ac:dyDescent="0.2">
      <c r="A112" s="7" t="s">
        <v>256</v>
      </c>
      <c r="B112" s="2" t="s">
        <v>101</v>
      </c>
      <c r="C112" s="2" t="s">
        <v>102</v>
      </c>
      <c r="D112" s="2">
        <v>1</v>
      </c>
      <c r="E112" s="2">
        <v>22.2</v>
      </c>
      <c r="F112" s="2" t="s">
        <v>10</v>
      </c>
      <c r="G112" s="2" t="s">
        <v>11</v>
      </c>
      <c r="H112" s="2" t="s">
        <v>12</v>
      </c>
      <c r="I112" s="2" t="s">
        <v>13</v>
      </c>
      <c r="J112">
        <v>1</v>
      </c>
      <c r="L112" s="13" t="s">
        <v>465</v>
      </c>
      <c r="M112" s="14">
        <v>0.20618055555555556</v>
      </c>
      <c r="N112" s="15">
        <v>44</v>
      </c>
      <c r="O112" s="20" t="s">
        <v>399</v>
      </c>
      <c r="P112" s="60" t="s">
        <v>479</v>
      </c>
      <c r="Q112" s="70" t="s">
        <v>501</v>
      </c>
      <c r="R112" s="16">
        <v>-9.516</v>
      </c>
      <c r="S112" s="17">
        <v>2.5000000000000001E-2</v>
      </c>
      <c r="T112" s="16">
        <v>-7.2589999999999995</v>
      </c>
      <c r="U112" s="17">
        <v>4.2999999999999997E-2</v>
      </c>
      <c r="V112" s="18">
        <v>3416.9450000000002</v>
      </c>
      <c r="W112" s="19">
        <v>1.4594030632626436</v>
      </c>
      <c r="X112" s="18">
        <v>2</v>
      </c>
    </row>
    <row r="113" spans="1:30" ht="16" x14ac:dyDescent="0.2">
      <c r="A113" s="7" t="s">
        <v>257</v>
      </c>
      <c r="B113" s="2" t="s">
        <v>103</v>
      </c>
      <c r="C113" s="2" t="s">
        <v>102</v>
      </c>
      <c r="D113" s="2">
        <v>2</v>
      </c>
      <c r="E113" s="2">
        <v>19.7</v>
      </c>
      <c r="F113" s="2" t="s">
        <v>10</v>
      </c>
      <c r="G113" s="2" t="s">
        <v>11</v>
      </c>
      <c r="H113" s="2" t="s">
        <v>12</v>
      </c>
      <c r="I113" s="2" t="s">
        <v>13</v>
      </c>
      <c r="L113" s="13" t="s">
        <v>465</v>
      </c>
      <c r="M113" s="14">
        <v>0.24925925925925926</v>
      </c>
      <c r="N113" s="15">
        <v>45</v>
      </c>
      <c r="O113" s="20" t="s">
        <v>401</v>
      </c>
      <c r="P113" s="60" t="s">
        <v>479</v>
      </c>
      <c r="Q113" s="15"/>
      <c r="R113" s="16">
        <v>-9.5329999999999995</v>
      </c>
      <c r="S113" s="17">
        <v>1.0999999999999999E-2</v>
      </c>
      <c r="T113" s="16">
        <v>-8.3870000000000005</v>
      </c>
      <c r="U113" s="17">
        <v>2.8000000000000001E-2</v>
      </c>
      <c r="V113" s="18">
        <v>5280.5259999999998</v>
      </c>
      <c r="W113" s="19">
        <v>-0.24298715696125978</v>
      </c>
      <c r="X113" s="18">
        <v>2</v>
      </c>
    </row>
    <row r="114" spans="1:30" ht="16" x14ac:dyDescent="0.2">
      <c r="A114" s="7" t="s">
        <v>258</v>
      </c>
      <c r="B114" s="2" t="s">
        <v>104</v>
      </c>
      <c r="C114" s="2" t="s">
        <v>102</v>
      </c>
      <c r="D114" s="2">
        <v>3</v>
      </c>
      <c r="E114" s="2">
        <v>17</v>
      </c>
      <c r="F114" s="2" t="s">
        <v>10</v>
      </c>
      <c r="G114" s="2" t="s">
        <v>11</v>
      </c>
      <c r="H114" s="2" t="s">
        <v>12</v>
      </c>
      <c r="I114" s="2" t="s">
        <v>13</v>
      </c>
      <c r="L114" s="13" t="s">
        <v>465</v>
      </c>
      <c r="M114" s="14">
        <v>0.29070601851851852</v>
      </c>
      <c r="N114" s="15">
        <v>46</v>
      </c>
      <c r="O114" s="20" t="s">
        <v>403</v>
      </c>
      <c r="P114" s="60" t="s">
        <v>479</v>
      </c>
      <c r="Q114" s="15"/>
      <c r="R114" s="16">
        <v>-9.4450000000000003</v>
      </c>
      <c r="S114" s="17">
        <v>1.4999999999999999E-2</v>
      </c>
      <c r="T114" s="16">
        <v>-8.6129999999999995</v>
      </c>
      <c r="U114" s="17">
        <v>2.9000000000000001E-2</v>
      </c>
      <c r="V114" s="18">
        <v>5083.3019999999997</v>
      </c>
      <c r="W114" s="19">
        <v>-0.3495365807500721</v>
      </c>
      <c r="X114" s="18">
        <v>2</v>
      </c>
    </row>
    <row r="115" spans="1:30" ht="16" x14ac:dyDescent="0.2">
      <c r="A115" s="7" t="s">
        <v>194</v>
      </c>
      <c r="B115" s="2" t="s">
        <v>105</v>
      </c>
      <c r="C115" s="2" t="s">
        <v>102</v>
      </c>
      <c r="D115" s="2">
        <v>4</v>
      </c>
      <c r="E115" s="2">
        <v>14.5</v>
      </c>
      <c r="F115" s="2" t="s">
        <v>10</v>
      </c>
      <c r="G115" s="2" t="s">
        <v>11</v>
      </c>
      <c r="H115" s="2" t="s">
        <v>12</v>
      </c>
      <c r="I115" s="2" t="s">
        <v>13</v>
      </c>
      <c r="L115" s="13" t="s">
        <v>465</v>
      </c>
      <c r="M115" s="14">
        <v>0.33210648148148147</v>
      </c>
      <c r="N115" s="15">
        <v>47</v>
      </c>
      <c r="O115" s="20" t="s">
        <v>405</v>
      </c>
      <c r="P115" s="60"/>
      <c r="Q115" s="70" t="s">
        <v>502</v>
      </c>
      <c r="R115" s="16">
        <v>-9.6</v>
      </c>
      <c r="S115" s="17">
        <v>6.0000000000000001E-3</v>
      </c>
      <c r="T115" s="16">
        <v>-7.0369999999999999</v>
      </c>
      <c r="U115" s="17">
        <v>1.6E-2</v>
      </c>
      <c r="V115" s="18">
        <v>6157.5159999999996</v>
      </c>
      <c r="W115" s="19">
        <v>-1.3531592934553467</v>
      </c>
      <c r="X115" s="18">
        <v>1</v>
      </c>
    </row>
    <row r="116" spans="1:30" ht="17" thickBot="1" x14ac:dyDescent="0.25">
      <c r="A116" s="25" t="s">
        <v>259</v>
      </c>
      <c r="B116" s="2" t="s">
        <v>106</v>
      </c>
      <c r="C116" s="2" t="s">
        <v>102</v>
      </c>
      <c r="D116" s="2">
        <v>5</v>
      </c>
      <c r="E116" s="2">
        <v>12.2</v>
      </c>
      <c r="F116" s="2" t="s">
        <v>10</v>
      </c>
      <c r="G116" s="2" t="s">
        <v>11</v>
      </c>
      <c r="H116" s="2" t="s">
        <v>12</v>
      </c>
      <c r="I116" s="2" t="s">
        <v>13</v>
      </c>
      <c r="L116" s="13" t="s">
        <v>465</v>
      </c>
      <c r="M116" s="14">
        <v>0.59239583333333334</v>
      </c>
      <c r="N116" s="15">
        <v>6</v>
      </c>
      <c r="O116" s="20" t="s">
        <v>434</v>
      </c>
      <c r="P116" s="60" t="s">
        <v>479</v>
      </c>
      <c r="Q116" s="15"/>
      <c r="R116" s="16">
        <v>-9.7059999999999995</v>
      </c>
      <c r="S116" s="17">
        <v>1.2999999999999999E-2</v>
      </c>
      <c r="T116" s="16">
        <v>-4.8689999999999998</v>
      </c>
      <c r="U116" s="17">
        <v>2.5000000000000001E-2</v>
      </c>
      <c r="V116" s="18">
        <v>3975.7539999999999</v>
      </c>
      <c r="W116" s="19">
        <v>-0.82859754401302887</v>
      </c>
      <c r="X116" s="18">
        <v>2</v>
      </c>
    </row>
    <row r="117" spans="1:30" ht="16" x14ac:dyDescent="0.2">
      <c r="A117" s="27" t="s">
        <v>260</v>
      </c>
      <c r="B117" s="24" t="s">
        <v>107</v>
      </c>
      <c r="C117" s="2" t="s">
        <v>102</v>
      </c>
      <c r="D117" s="23">
        <v>6</v>
      </c>
      <c r="E117" s="2">
        <v>10.1</v>
      </c>
      <c r="F117" s="2" t="s">
        <v>10</v>
      </c>
      <c r="G117" s="2" t="s">
        <v>11</v>
      </c>
      <c r="H117" s="2" t="s">
        <v>12</v>
      </c>
      <c r="I117" s="2" t="s">
        <v>13</v>
      </c>
      <c r="L117" s="13" t="s">
        <v>465</v>
      </c>
      <c r="M117" s="14">
        <v>0.67454861111111108</v>
      </c>
      <c r="N117" s="15">
        <v>8</v>
      </c>
      <c r="O117" s="36" t="s">
        <v>436</v>
      </c>
      <c r="P117" s="60" t="s">
        <v>479</v>
      </c>
      <c r="Q117" s="70" t="s">
        <v>502</v>
      </c>
      <c r="R117" s="34">
        <v>-9.7270000000000003</v>
      </c>
      <c r="S117" s="17">
        <v>1.4999999999999999E-2</v>
      </c>
      <c r="T117" s="34">
        <v>-2.9569999999999999</v>
      </c>
      <c r="U117" s="17">
        <v>2.5999999999999999E-2</v>
      </c>
      <c r="V117" s="18">
        <v>4093.027</v>
      </c>
      <c r="W117" s="19">
        <v>-0.69481584167414112</v>
      </c>
      <c r="X117" s="18">
        <v>2</v>
      </c>
      <c r="Z117" s="43">
        <f>R117-R118</f>
        <v>-0.17600000000000016</v>
      </c>
      <c r="AA117" s="44">
        <f>T117-T118</f>
        <v>-0.48299999999999965</v>
      </c>
      <c r="AC117" s="43">
        <f>R117-R118</f>
        <v>-0.17600000000000016</v>
      </c>
      <c r="AD117" s="44">
        <f>T117-T118</f>
        <v>-0.48299999999999965</v>
      </c>
    </row>
    <row r="118" spans="1:30" ht="17" thickBot="1" x14ac:dyDescent="0.25">
      <c r="A118" s="28" t="s">
        <v>260</v>
      </c>
      <c r="B118" s="24" t="s">
        <v>107</v>
      </c>
      <c r="C118" s="2" t="s">
        <v>102</v>
      </c>
      <c r="D118" s="23">
        <v>6</v>
      </c>
      <c r="E118" s="2">
        <v>10.1</v>
      </c>
      <c r="F118" s="2" t="s">
        <v>10</v>
      </c>
      <c r="G118" s="2" t="s">
        <v>11</v>
      </c>
      <c r="H118" s="2" t="s">
        <v>12</v>
      </c>
      <c r="I118" s="2" t="s">
        <v>13</v>
      </c>
      <c r="L118" s="13" t="s">
        <v>467</v>
      </c>
      <c r="M118" s="14">
        <v>0.27552083333333333</v>
      </c>
      <c r="N118" s="15">
        <v>22</v>
      </c>
      <c r="O118" s="37" t="s">
        <v>436</v>
      </c>
      <c r="P118" s="60"/>
      <c r="Q118" s="70" t="s">
        <v>502</v>
      </c>
      <c r="R118" s="35">
        <v>-9.5510000000000002</v>
      </c>
      <c r="S118" s="17">
        <v>1.7000000000000001E-2</v>
      </c>
      <c r="T118" s="35">
        <v>-2.4740000000000002</v>
      </c>
      <c r="U118" s="17">
        <v>3.2000000000000001E-2</v>
      </c>
      <c r="V118" s="18">
        <v>3684.2040000000002</v>
      </c>
      <c r="W118" s="19">
        <v>-0.64258113828658714</v>
      </c>
      <c r="X118" s="18">
        <v>1</v>
      </c>
      <c r="Z118" s="45"/>
      <c r="AA118" s="46"/>
      <c r="AC118" s="45"/>
      <c r="AD118" s="46"/>
    </row>
    <row r="119" spans="1:30" ht="16" x14ac:dyDescent="0.2">
      <c r="A119" s="26" t="s">
        <v>261</v>
      </c>
      <c r="B119" s="2" t="s">
        <v>108</v>
      </c>
      <c r="C119" s="2" t="s">
        <v>102</v>
      </c>
      <c r="D119" s="2">
        <v>7</v>
      </c>
      <c r="E119" s="2">
        <v>7.9</v>
      </c>
      <c r="F119" s="2" t="s">
        <v>10</v>
      </c>
      <c r="G119" s="2" t="s">
        <v>11</v>
      </c>
      <c r="H119" s="2" t="s">
        <v>12</v>
      </c>
      <c r="I119" s="2" t="s">
        <v>13</v>
      </c>
      <c r="L119" s="13" t="s">
        <v>465</v>
      </c>
      <c r="M119" s="14">
        <v>0.71524305555555545</v>
      </c>
      <c r="N119" s="15">
        <v>9</v>
      </c>
      <c r="O119" s="20" t="s">
        <v>438</v>
      </c>
      <c r="P119" s="60"/>
      <c r="Q119" s="15"/>
      <c r="R119" s="16">
        <v>-9.7990000000000013</v>
      </c>
      <c r="S119" s="17">
        <v>1.0999999999999999E-2</v>
      </c>
      <c r="T119" s="16">
        <v>-0.28299999999999997</v>
      </c>
      <c r="U119" s="17">
        <v>1.7999999999999999E-2</v>
      </c>
      <c r="V119" s="18">
        <v>7811.3490000000002</v>
      </c>
      <c r="W119" s="19">
        <v>1.1190896732433817</v>
      </c>
      <c r="X119" s="18">
        <v>1</v>
      </c>
    </row>
    <row r="120" spans="1:30" ht="16" x14ac:dyDescent="0.2">
      <c r="A120" s="7" t="s">
        <v>262</v>
      </c>
      <c r="B120" s="2" t="s">
        <v>109</v>
      </c>
      <c r="C120" s="2" t="s">
        <v>102</v>
      </c>
      <c r="D120" s="2">
        <v>8</v>
      </c>
      <c r="E120" s="2">
        <v>6.1</v>
      </c>
      <c r="F120" s="2" t="s">
        <v>10</v>
      </c>
      <c r="G120" s="2" t="s">
        <v>11</v>
      </c>
      <c r="H120" s="2" t="s">
        <v>12</v>
      </c>
      <c r="I120" s="2" t="s">
        <v>13</v>
      </c>
      <c r="L120" s="13" t="s">
        <v>465</v>
      </c>
      <c r="M120" s="14">
        <v>0.7584143518518518</v>
      </c>
      <c r="N120" s="15">
        <v>10</v>
      </c>
      <c r="O120" s="20" t="s">
        <v>440</v>
      </c>
      <c r="P120" s="60"/>
      <c r="Q120" s="15"/>
      <c r="R120" s="16">
        <v>-9.7479999999999993</v>
      </c>
      <c r="S120" s="17">
        <v>1.2E-2</v>
      </c>
      <c r="T120" s="16">
        <v>-0.26900000000000002</v>
      </c>
      <c r="U120" s="17">
        <v>1.9E-2</v>
      </c>
      <c r="V120" s="18">
        <v>3931.94</v>
      </c>
      <c r="W120" s="19">
        <v>-0.85710870460892141</v>
      </c>
      <c r="X120" s="18">
        <v>2</v>
      </c>
    </row>
    <row r="121" spans="1:30" ht="16" x14ac:dyDescent="0.2">
      <c r="A121" s="7" t="s">
        <v>180</v>
      </c>
      <c r="B121" s="2" t="s">
        <v>110</v>
      </c>
      <c r="C121" s="2" t="s">
        <v>102</v>
      </c>
      <c r="D121" s="2">
        <v>9</v>
      </c>
      <c r="E121" s="2">
        <v>4.2</v>
      </c>
      <c r="F121" s="2" t="s">
        <v>10</v>
      </c>
      <c r="G121" s="2" t="s">
        <v>11</v>
      </c>
      <c r="H121" s="2" t="s">
        <v>12</v>
      </c>
      <c r="I121" s="2" t="s">
        <v>13</v>
      </c>
      <c r="L121" s="13" t="s">
        <v>465</v>
      </c>
      <c r="M121" s="14">
        <v>0.79991898148148144</v>
      </c>
      <c r="N121" s="15">
        <v>11</v>
      </c>
      <c r="O121" s="20" t="s">
        <v>442</v>
      </c>
      <c r="P121" s="60"/>
      <c r="Q121" s="15"/>
      <c r="R121" s="16">
        <v>-9.2230000000000008</v>
      </c>
      <c r="S121" s="17">
        <v>1.2999999999999999E-2</v>
      </c>
      <c r="T121" s="16">
        <v>-2.4870000000000001</v>
      </c>
      <c r="U121" s="17">
        <v>1.6E-2</v>
      </c>
      <c r="V121" s="18">
        <v>5705.3220000000001</v>
      </c>
      <c r="W121" s="19">
        <v>1.9473572219061441</v>
      </c>
      <c r="X121" s="18">
        <v>1</v>
      </c>
    </row>
    <row r="122" spans="1:30" ht="16" x14ac:dyDescent="0.2">
      <c r="A122" s="7" t="s">
        <v>263</v>
      </c>
      <c r="B122" s="2" t="s">
        <v>111</v>
      </c>
      <c r="C122" s="2" t="s">
        <v>102</v>
      </c>
      <c r="D122" s="2">
        <v>10</v>
      </c>
      <c r="E122" s="2">
        <v>2</v>
      </c>
      <c r="F122" s="2" t="s">
        <v>10</v>
      </c>
      <c r="G122" s="2" t="s">
        <v>11</v>
      </c>
      <c r="H122" s="2" t="s">
        <v>12</v>
      </c>
      <c r="I122" s="2" t="s">
        <v>13</v>
      </c>
      <c r="L122" s="13" t="s">
        <v>465</v>
      </c>
      <c r="M122" s="14">
        <v>0.84144675925925927</v>
      </c>
      <c r="N122" s="15">
        <v>12</v>
      </c>
      <c r="O122" s="20" t="s">
        <v>444</v>
      </c>
      <c r="P122" s="60"/>
      <c r="Q122" s="15"/>
      <c r="R122" s="16">
        <v>-8.3770000000000007</v>
      </c>
      <c r="S122" s="17">
        <v>1.6E-2</v>
      </c>
      <c r="T122" s="16">
        <v>-4.9580000000000002</v>
      </c>
      <c r="U122" s="17">
        <v>2.1000000000000001E-2</v>
      </c>
      <c r="V122" s="18">
        <v>3129.1469999999999</v>
      </c>
      <c r="W122" s="19">
        <v>-1.0694288251718422</v>
      </c>
      <c r="X122" s="18">
        <v>1</v>
      </c>
    </row>
    <row r="123" spans="1:30" ht="16" x14ac:dyDescent="0.2">
      <c r="B123" s="1"/>
      <c r="C123" s="1"/>
      <c r="D123" s="1"/>
      <c r="E123" s="1"/>
      <c r="F123" s="1"/>
      <c r="G123" s="1"/>
      <c r="H123" s="1"/>
      <c r="I123" s="1"/>
      <c r="P123" s="60"/>
    </row>
    <row r="124" spans="1:30" ht="16" x14ac:dyDescent="0.2">
      <c r="A124" s="4" t="s">
        <v>264</v>
      </c>
      <c r="B124" s="2" t="s">
        <v>112</v>
      </c>
      <c r="C124" s="2" t="s">
        <v>113</v>
      </c>
      <c r="D124" s="2">
        <v>1</v>
      </c>
      <c r="E124" s="2">
        <v>17.899999999999999</v>
      </c>
      <c r="F124" s="2" t="s">
        <v>10</v>
      </c>
      <c r="G124" s="2" t="s">
        <v>11</v>
      </c>
      <c r="H124" s="2" t="s">
        <v>12</v>
      </c>
      <c r="I124" s="2" t="s">
        <v>13</v>
      </c>
      <c r="J124">
        <v>1</v>
      </c>
      <c r="L124" s="13" t="s">
        <v>465</v>
      </c>
      <c r="M124" s="14">
        <v>0.96087962962962958</v>
      </c>
      <c r="N124" s="15">
        <v>15</v>
      </c>
      <c r="O124" s="20" t="s">
        <v>446</v>
      </c>
      <c r="P124" s="60"/>
      <c r="Q124" s="15"/>
      <c r="R124" s="16">
        <v>-8.9760000000000009</v>
      </c>
      <c r="S124" s="17">
        <v>1.4E-2</v>
      </c>
      <c r="T124" s="16">
        <v>-8.6460000000000008</v>
      </c>
      <c r="U124" s="17">
        <v>0.02</v>
      </c>
      <c r="V124" s="18">
        <v>4240.3689999999997</v>
      </c>
      <c r="W124" s="19">
        <v>6.3671345583368026</v>
      </c>
      <c r="X124" s="18">
        <v>2</v>
      </c>
    </row>
    <row r="125" spans="1:30" ht="16" x14ac:dyDescent="0.2">
      <c r="A125" s="4" t="s">
        <v>265</v>
      </c>
      <c r="B125" s="2" t="s">
        <v>114</v>
      </c>
      <c r="C125" s="2" t="s">
        <v>113</v>
      </c>
      <c r="D125" s="2">
        <v>2</v>
      </c>
      <c r="E125" s="2">
        <v>15.4</v>
      </c>
      <c r="F125" s="2" t="s">
        <v>10</v>
      </c>
      <c r="G125" s="2" t="s">
        <v>11</v>
      </c>
      <c r="H125" s="2" t="s">
        <v>12</v>
      </c>
      <c r="I125" s="2" t="s">
        <v>13</v>
      </c>
      <c r="L125" s="13" t="s">
        <v>466</v>
      </c>
      <c r="M125" s="14">
        <v>6.4120370370370364E-3</v>
      </c>
      <c r="N125" s="15">
        <v>16</v>
      </c>
      <c r="O125" s="20" t="s">
        <v>448</v>
      </c>
      <c r="P125" s="60" t="s">
        <v>479</v>
      </c>
      <c r="Q125" s="15"/>
      <c r="R125" s="16">
        <v>-9.1300000000000008</v>
      </c>
      <c r="S125" s="17">
        <v>1.0999999999999999E-2</v>
      </c>
      <c r="T125" s="16">
        <v>-6.7629999999999999</v>
      </c>
      <c r="U125" s="17">
        <v>1.7999999999999999E-2</v>
      </c>
      <c r="V125" s="18">
        <v>4286.4260000000004</v>
      </c>
      <c r="W125" s="19">
        <v>-2.1953021001662295E-2</v>
      </c>
      <c r="X125" s="18">
        <v>2</v>
      </c>
    </row>
    <row r="126" spans="1:30" ht="17" thickBot="1" x14ac:dyDescent="0.25">
      <c r="A126" s="30" t="s">
        <v>266</v>
      </c>
      <c r="B126" s="2" t="s">
        <v>115</v>
      </c>
      <c r="C126" s="2" t="s">
        <v>113</v>
      </c>
      <c r="D126" s="2">
        <v>3</v>
      </c>
      <c r="E126" s="2">
        <v>13</v>
      </c>
      <c r="F126" s="2" t="s">
        <v>10</v>
      </c>
      <c r="G126" s="2" t="s">
        <v>11</v>
      </c>
      <c r="H126" s="2" t="s">
        <v>12</v>
      </c>
      <c r="I126" s="2" t="s">
        <v>13</v>
      </c>
      <c r="L126" s="13" t="s">
        <v>466</v>
      </c>
      <c r="M126" s="14">
        <v>4.9768518518518517E-2</v>
      </c>
      <c r="N126" s="15">
        <v>17</v>
      </c>
      <c r="O126" s="20" t="s">
        <v>450</v>
      </c>
      <c r="P126" s="60" t="s">
        <v>479</v>
      </c>
      <c r="Q126" s="15"/>
      <c r="R126" s="16">
        <v>-9.3040000000000003</v>
      </c>
      <c r="S126" s="17">
        <v>1.2E-2</v>
      </c>
      <c r="T126" s="16">
        <v>-4.5229999999999997</v>
      </c>
      <c r="U126" s="17">
        <v>1.9E-2</v>
      </c>
      <c r="V126" s="18">
        <v>4285.9489999999996</v>
      </c>
      <c r="W126" s="19">
        <v>-0.65201429135063704</v>
      </c>
      <c r="X126" s="18">
        <v>2</v>
      </c>
    </row>
    <row r="127" spans="1:30" ht="16" x14ac:dyDescent="0.2">
      <c r="A127" s="32" t="s">
        <v>267</v>
      </c>
      <c r="B127" s="24" t="s">
        <v>116</v>
      </c>
      <c r="C127" s="2" t="s">
        <v>113</v>
      </c>
      <c r="D127" s="23">
        <v>4</v>
      </c>
      <c r="E127" s="2">
        <v>10.199999999999999</v>
      </c>
      <c r="F127" s="2" t="s">
        <v>10</v>
      </c>
      <c r="G127" s="2" t="s">
        <v>11</v>
      </c>
      <c r="H127" s="2" t="s">
        <v>12</v>
      </c>
      <c r="I127" s="2" t="s">
        <v>13</v>
      </c>
      <c r="L127" s="13" t="s">
        <v>466</v>
      </c>
      <c r="M127" s="14">
        <v>9.2743055555555565E-2</v>
      </c>
      <c r="N127" s="15">
        <v>18</v>
      </c>
      <c r="O127" s="36" t="s">
        <v>452</v>
      </c>
      <c r="P127" s="60" t="s">
        <v>479</v>
      </c>
      <c r="Q127" s="15"/>
      <c r="R127" s="34">
        <v>-9.4240000000000013</v>
      </c>
      <c r="S127" s="17">
        <v>1.0999999999999999E-2</v>
      </c>
      <c r="T127" s="34">
        <v>-2.4609999999999999</v>
      </c>
      <c r="U127" s="17">
        <v>2.3E-2</v>
      </c>
      <c r="V127" s="18">
        <v>4555.982</v>
      </c>
      <c r="W127" s="19">
        <v>0.58103829207401947</v>
      </c>
      <c r="X127" s="18">
        <v>2</v>
      </c>
      <c r="Z127" s="43">
        <f>R127-R128</f>
        <v>-0.11600000000000144</v>
      </c>
      <c r="AA127" s="44">
        <f>T127-T128</f>
        <v>-0.23899999999999988</v>
      </c>
      <c r="AC127" s="43">
        <f>R127-R128</f>
        <v>-0.11600000000000144</v>
      </c>
      <c r="AD127" s="44">
        <f>T127-T128</f>
        <v>-0.23899999999999988</v>
      </c>
    </row>
    <row r="128" spans="1:30" ht="17" thickBot="1" x14ac:dyDescent="0.25">
      <c r="A128" s="33" t="s">
        <v>267</v>
      </c>
      <c r="B128" s="24" t="s">
        <v>116</v>
      </c>
      <c r="C128" s="2" t="s">
        <v>113</v>
      </c>
      <c r="D128" s="23">
        <v>4</v>
      </c>
      <c r="E128" s="2">
        <v>10.199999999999999</v>
      </c>
      <c r="F128" s="2" t="s">
        <v>10</v>
      </c>
      <c r="G128" s="2" t="s">
        <v>11</v>
      </c>
      <c r="H128" s="2" t="s">
        <v>12</v>
      </c>
      <c r="I128" s="2" t="s">
        <v>13</v>
      </c>
      <c r="L128" s="13" t="s">
        <v>467</v>
      </c>
      <c r="M128" s="14">
        <v>0.31766203703703705</v>
      </c>
      <c r="N128" s="15">
        <v>23</v>
      </c>
      <c r="O128" s="37" t="s">
        <v>452</v>
      </c>
      <c r="P128" s="60"/>
      <c r="Q128" s="15"/>
      <c r="R128" s="35">
        <v>-9.3079999999999998</v>
      </c>
      <c r="S128" s="17">
        <v>0.01</v>
      </c>
      <c r="T128" s="35">
        <v>-2.222</v>
      </c>
      <c r="U128" s="17">
        <v>2.4E-2</v>
      </c>
      <c r="V128" s="18">
        <v>6776.6620000000003</v>
      </c>
      <c r="W128" s="19">
        <v>1.1608222455244184</v>
      </c>
      <c r="X128" s="18">
        <v>1</v>
      </c>
      <c r="Z128" s="45"/>
      <c r="AA128" s="46"/>
      <c r="AC128" s="45"/>
      <c r="AD128" s="46"/>
    </row>
    <row r="129" spans="1:33" ht="16" x14ac:dyDescent="0.2">
      <c r="A129" s="31" t="s">
        <v>268</v>
      </c>
      <c r="B129" s="2" t="s">
        <v>117</v>
      </c>
      <c r="C129" s="2" t="s">
        <v>113</v>
      </c>
      <c r="D129" s="2">
        <v>5</v>
      </c>
      <c r="E129" s="2">
        <v>7.8</v>
      </c>
      <c r="F129" s="2" t="s">
        <v>10</v>
      </c>
      <c r="G129" s="2" t="s">
        <v>11</v>
      </c>
      <c r="H129" s="2" t="s">
        <v>12</v>
      </c>
      <c r="I129" s="2" t="s">
        <v>13</v>
      </c>
      <c r="L129" s="13" t="s">
        <v>466</v>
      </c>
      <c r="M129" s="14">
        <v>0.17350694444444445</v>
      </c>
      <c r="N129" s="15">
        <v>20</v>
      </c>
      <c r="O129" s="20" t="s">
        <v>454</v>
      </c>
      <c r="P129" s="60"/>
      <c r="Q129" s="15"/>
      <c r="R129" s="16">
        <v>-9.3510000000000009</v>
      </c>
      <c r="S129" s="17">
        <v>7.0000000000000001E-3</v>
      </c>
      <c r="T129" s="16">
        <v>-0.26</v>
      </c>
      <c r="U129" s="17">
        <v>1.7999999999999999E-2</v>
      </c>
      <c r="V129" s="18">
        <v>3445.1979999999999</v>
      </c>
      <c r="W129" s="19">
        <v>-1.142779021699178</v>
      </c>
      <c r="X129" s="18">
        <v>2</v>
      </c>
    </row>
    <row r="130" spans="1:33" ht="16" x14ac:dyDescent="0.2">
      <c r="A130" s="4" t="s">
        <v>269</v>
      </c>
      <c r="B130" s="2" t="s">
        <v>118</v>
      </c>
      <c r="C130" s="2" t="s">
        <v>113</v>
      </c>
      <c r="D130" s="2">
        <v>6</v>
      </c>
      <c r="E130" s="2">
        <v>5.4</v>
      </c>
      <c r="F130" s="2" t="s">
        <v>10</v>
      </c>
      <c r="G130" s="2" t="s">
        <v>11</v>
      </c>
      <c r="H130" s="2" t="s">
        <v>12</v>
      </c>
      <c r="I130" s="2" t="s">
        <v>13</v>
      </c>
      <c r="L130" s="13" t="s">
        <v>466</v>
      </c>
      <c r="M130" s="14">
        <v>0.21532407407407406</v>
      </c>
      <c r="N130" s="15">
        <v>21</v>
      </c>
      <c r="O130" s="20" t="s">
        <v>456</v>
      </c>
      <c r="P130" s="60" t="s">
        <v>479</v>
      </c>
      <c r="Q130" s="15"/>
      <c r="R130" s="16">
        <v>-9.604000000000001</v>
      </c>
      <c r="S130" s="17">
        <v>0.01</v>
      </c>
      <c r="T130" s="16">
        <v>-1.1279999999999999</v>
      </c>
      <c r="U130" s="17">
        <v>2.3E-2</v>
      </c>
      <c r="V130" s="18">
        <v>4701.4449999999997</v>
      </c>
      <c r="W130" s="19">
        <v>-1.2934746657676501</v>
      </c>
      <c r="X130" s="18">
        <v>2</v>
      </c>
    </row>
    <row r="131" spans="1:33" ht="16" x14ac:dyDescent="0.2">
      <c r="A131" s="4" t="s">
        <v>270</v>
      </c>
      <c r="B131" s="2" t="s">
        <v>119</v>
      </c>
      <c r="C131" s="2" t="s">
        <v>113</v>
      </c>
      <c r="D131" s="2">
        <v>7</v>
      </c>
      <c r="E131" s="2">
        <v>2.7</v>
      </c>
      <c r="F131" s="2" t="s">
        <v>10</v>
      </c>
      <c r="G131" s="2" t="s">
        <v>11</v>
      </c>
      <c r="H131" s="2" t="s">
        <v>12</v>
      </c>
      <c r="I131" s="2" t="s">
        <v>13</v>
      </c>
      <c r="L131" s="13" t="s">
        <v>466</v>
      </c>
      <c r="M131" s="14">
        <v>0.25658564814814816</v>
      </c>
      <c r="N131" s="15">
        <v>22</v>
      </c>
      <c r="O131" s="20" t="s">
        <v>458</v>
      </c>
      <c r="P131" s="60"/>
      <c r="Q131" s="15"/>
      <c r="R131" s="16">
        <v>-9.4320000000000004</v>
      </c>
      <c r="S131" s="17">
        <v>1.6E-2</v>
      </c>
      <c r="T131" s="16">
        <v>-3.5979999999999999</v>
      </c>
      <c r="U131" s="17">
        <v>2.5000000000000001E-2</v>
      </c>
      <c r="V131" s="18">
        <v>6014.4319999999998</v>
      </c>
      <c r="W131" s="19">
        <v>-1.1908023899846218</v>
      </c>
      <c r="X131" s="18">
        <v>1</v>
      </c>
    </row>
    <row r="132" spans="1:33" ht="16" x14ac:dyDescent="0.2">
      <c r="B132" s="1"/>
      <c r="C132" s="1"/>
      <c r="D132" s="1"/>
      <c r="E132" s="1"/>
      <c r="F132" s="1"/>
      <c r="G132" s="1"/>
      <c r="H132" s="1"/>
      <c r="I132" s="1"/>
      <c r="P132" s="60"/>
    </row>
    <row r="133" spans="1:33" ht="16" x14ac:dyDescent="0.2">
      <c r="A133" s="10" t="s">
        <v>271</v>
      </c>
      <c r="B133" s="9" t="s">
        <v>120</v>
      </c>
      <c r="C133" s="2" t="s">
        <v>121</v>
      </c>
      <c r="D133" s="2">
        <v>1</v>
      </c>
      <c r="E133" s="2">
        <v>30.8</v>
      </c>
      <c r="F133" s="9" t="s">
        <v>122</v>
      </c>
      <c r="G133" s="2" t="s">
        <v>123</v>
      </c>
      <c r="H133" s="2" t="s">
        <v>124</v>
      </c>
      <c r="I133" s="2" t="s">
        <v>13</v>
      </c>
      <c r="J133">
        <v>1</v>
      </c>
      <c r="L133" s="13" t="s">
        <v>466</v>
      </c>
      <c r="M133" s="14">
        <v>0.29950231481481482</v>
      </c>
      <c r="N133" s="15">
        <v>23</v>
      </c>
      <c r="O133" s="20" t="s">
        <v>460</v>
      </c>
      <c r="P133" s="60" t="s">
        <v>479</v>
      </c>
      <c r="Q133" s="15"/>
      <c r="R133" s="16">
        <v>-11.827</v>
      </c>
      <c r="S133" s="17">
        <v>0.01</v>
      </c>
      <c r="T133" s="16">
        <v>-4.6529999999999996</v>
      </c>
      <c r="U133" s="17">
        <v>2.1000000000000001E-2</v>
      </c>
      <c r="V133" s="18">
        <v>4480.3100000000004</v>
      </c>
      <c r="W133" s="19">
        <v>-0.88308621501638296</v>
      </c>
      <c r="X133" s="18">
        <v>2</v>
      </c>
    </row>
    <row r="134" spans="1:33" ht="16" x14ac:dyDescent="0.2">
      <c r="A134" s="10" t="s">
        <v>275</v>
      </c>
      <c r="B134" s="9" t="s">
        <v>125</v>
      </c>
      <c r="C134" s="2" t="s">
        <v>121</v>
      </c>
      <c r="D134" s="2">
        <v>2</v>
      </c>
      <c r="E134" s="2">
        <v>27.9</v>
      </c>
      <c r="F134" s="9" t="s">
        <v>122</v>
      </c>
      <c r="G134" s="2" t="s">
        <v>123</v>
      </c>
      <c r="H134" s="2" t="s">
        <v>124</v>
      </c>
      <c r="I134" s="2" t="s">
        <v>13</v>
      </c>
      <c r="L134" s="13" t="s">
        <v>465</v>
      </c>
      <c r="M134" s="14">
        <v>0.61293981481481474</v>
      </c>
      <c r="N134" s="15">
        <v>30</v>
      </c>
      <c r="O134" s="20" t="s">
        <v>435</v>
      </c>
      <c r="P134" s="60" t="s">
        <v>479</v>
      </c>
      <c r="Q134" s="15"/>
      <c r="R134" s="16">
        <v>-11.862</v>
      </c>
      <c r="S134" s="17">
        <v>8.0000000000000002E-3</v>
      </c>
      <c r="T134" s="16">
        <v>-3.9319999999999999</v>
      </c>
      <c r="U134" s="17">
        <v>8.9999999999999993E-3</v>
      </c>
      <c r="V134" s="18">
        <v>3875.5349999999999</v>
      </c>
      <c r="W134" s="19">
        <v>-1.2457118823594624</v>
      </c>
      <c r="X134" s="18">
        <v>2</v>
      </c>
    </row>
    <row r="135" spans="1:33" ht="16" x14ac:dyDescent="0.2">
      <c r="A135" s="10" t="s">
        <v>276</v>
      </c>
      <c r="B135" s="9" t="s">
        <v>126</v>
      </c>
      <c r="C135" s="2" t="s">
        <v>121</v>
      </c>
      <c r="D135" s="2">
        <v>3</v>
      </c>
      <c r="E135" s="2">
        <v>25.1</v>
      </c>
      <c r="F135" s="9" t="s">
        <v>122</v>
      </c>
      <c r="G135" s="2" t="s">
        <v>123</v>
      </c>
      <c r="H135" s="2" t="s">
        <v>124</v>
      </c>
      <c r="I135" s="2" t="s">
        <v>13</v>
      </c>
      <c r="L135" s="13" t="s">
        <v>465</v>
      </c>
      <c r="M135" s="14">
        <v>0.69521990740740736</v>
      </c>
      <c r="N135" s="15">
        <v>32</v>
      </c>
      <c r="O135" s="20" t="s">
        <v>437</v>
      </c>
      <c r="P135" s="60"/>
      <c r="Q135" s="15"/>
      <c r="R135" s="16">
        <v>-11.154</v>
      </c>
      <c r="S135" s="17">
        <v>1.0999999999999999E-2</v>
      </c>
      <c r="T135" s="16">
        <v>-5.1529999999999996</v>
      </c>
      <c r="U135" s="17">
        <v>1.2999999999999999E-2</v>
      </c>
      <c r="V135" s="18">
        <v>4449.9979999999996</v>
      </c>
      <c r="W135" s="19">
        <v>6.0691712670432763</v>
      </c>
      <c r="X135" s="18">
        <v>2</v>
      </c>
    </row>
    <row r="136" spans="1:33" ht="16" x14ac:dyDescent="0.2">
      <c r="A136" s="10" t="s">
        <v>277</v>
      </c>
      <c r="B136" s="9" t="s">
        <v>127</v>
      </c>
      <c r="C136" s="2" t="s">
        <v>121</v>
      </c>
      <c r="D136" s="2">
        <v>4</v>
      </c>
      <c r="E136" s="2">
        <v>22.1</v>
      </c>
      <c r="F136" s="9" t="s">
        <v>122</v>
      </c>
      <c r="G136" s="2" t="s">
        <v>123</v>
      </c>
      <c r="H136" s="2" t="s">
        <v>124</v>
      </c>
      <c r="I136" s="2" t="s">
        <v>13</v>
      </c>
      <c r="L136" s="13" t="s">
        <v>465</v>
      </c>
      <c r="M136" s="14">
        <v>0.73701388888888886</v>
      </c>
      <c r="N136" s="15">
        <v>33</v>
      </c>
      <c r="O136" s="20" t="s">
        <v>439</v>
      </c>
      <c r="P136" s="60" t="s">
        <v>479</v>
      </c>
      <c r="Q136" s="15"/>
      <c r="R136" s="16">
        <v>-10.711</v>
      </c>
      <c r="S136" s="17">
        <v>1.4999999999999999E-2</v>
      </c>
      <c r="T136" s="16">
        <v>-6.9909999999999997</v>
      </c>
      <c r="U136" s="17">
        <v>3.2000000000000001E-2</v>
      </c>
      <c r="V136" s="18">
        <v>3775.42</v>
      </c>
      <c r="W136" s="19">
        <v>-0.36382707089542027</v>
      </c>
      <c r="X136" s="18">
        <v>2</v>
      </c>
    </row>
    <row r="137" spans="1:33" ht="16" x14ac:dyDescent="0.2">
      <c r="A137" s="10" t="s">
        <v>278</v>
      </c>
      <c r="B137" s="9" t="s">
        <v>128</v>
      </c>
      <c r="C137" s="2" t="s">
        <v>121</v>
      </c>
      <c r="D137" s="2">
        <v>5</v>
      </c>
      <c r="E137" s="2">
        <v>19.3</v>
      </c>
      <c r="F137" s="9" t="s">
        <v>122</v>
      </c>
      <c r="G137" s="2" t="s">
        <v>123</v>
      </c>
      <c r="H137" s="2" t="s">
        <v>124</v>
      </c>
      <c r="I137" s="2" t="s">
        <v>13</v>
      </c>
      <c r="L137" s="13" t="s">
        <v>465</v>
      </c>
      <c r="M137" s="14">
        <v>0.77994212962962972</v>
      </c>
      <c r="N137" s="15">
        <v>34</v>
      </c>
      <c r="O137" s="20" t="s">
        <v>441</v>
      </c>
      <c r="P137" s="60" t="s">
        <v>479</v>
      </c>
      <c r="Q137" s="15"/>
      <c r="R137" s="16">
        <v>-10.236000000000001</v>
      </c>
      <c r="S137" s="17">
        <v>1.4E-2</v>
      </c>
      <c r="T137" s="16">
        <v>-10.038</v>
      </c>
      <c r="U137" s="17">
        <v>2.1999999999999999E-2</v>
      </c>
      <c r="V137" s="18">
        <v>4439.1639999999998</v>
      </c>
      <c r="W137" s="19">
        <v>-0.13302054170559469</v>
      </c>
      <c r="X137" s="18">
        <v>2</v>
      </c>
    </row>
    <row r="138" spans="1:33" ht="16" x14ac:dyDescent="0.2">
      <c r="A138" s="10" t="s">
        <v>279</v>
      </c>
      <c r="B138" s="9" t="s">
        <v>129</v>
      </c>
      <c r="C138" s="2" t="s">
        <v>121</v>
      </c>
      <c r="D138" s="2">
        <v>6</v>
      </c>
      <c r="E138" s="2">
        <v>16.7</v>
      </c>
      <c r="F138" s="9" t="s">
        <v>122</v>
      </c>
      <c r="G138" s="2" t="s">
        <v>123</v>
      </c>
      <c r="H138" s="2" t="s">
        <v>124</v>
      </c>
      <c r="I138" s="2" t="s">
        <v>13</v>
      </c>
      <c r="L138" s="13" t="s">
        <v>465</v>
      </c>
      <c r="M138" s="14">
        <v>0.82175925925925919</v>
      </c>
      <c r="N138" s="15">
        <v>35</v>
      </c>
      <c r="O138" s="20" t="s">
        <v>443</v>
      </c>
      <c r="P138" s="60" t="s">
        <v>479</v>
      </c>
      <c r="Q138" s="15"/>
      <c r="R138" s="16">
        <v>-9.9850000000000012</v>
      </c>
      <c r="S138" s="17">
        <v>8.9999999999999993E-3</v>
      </c>
      <c r="T138" s="16">
        <v>-12.574999999999999</v>
      </c>
      <c r="U138" s="17">
        <v>2.1000000000000001E-2</v>
      </c>
      <c r="V138" s="18">
        <v>5576.4629999999997</v>
      </c>
      <c r="W138" s="19">
        <v>1.4465800275192462</v>
      </c>
      <c r="X138" s="18">
        <v>2</v>
      </c>
    </row>
    <row r="139" spans="1:33" ht="16" x14ac:dyDescent="0.2">
      <c r="A139" s="10" t="s">
        <v>280</v>
      </c>
      <c r="B139" s="9" t="s">
        <v>130</v>
      </c>
      <c r="C139" s="2" t="s">
        <v>121</v>
      </c>
      <c r="D139" s="2">
        <v>7</v>
      </c>
      <c r="E139" s="2">
        <v>14.3</v>
      </c>
      <c r="F139" s="9" t="s">
        <v>122</v>
      </c>
      <c r="G139" s="2" t="s">
        <v>123</v>
      </c>
      <c r="H139" s="2" t="s">
        <v>124</v>
      </c>
      <c r="I139" s="2" t="s">
        <v>13</v>
      </c>
      <c r="L139" s="13" t="s">
        <v>465</v>
      </c>
      <c r="M139" s="14">
        <v>0.86341435185185189</v>
      </c>
      <c r="N139" s="15">
        <v>36</v>
      </c>
      <c r="O139" s="20" t="s">
        <v>445</v>
      </c>
      <c r="P139" s="60"/>
      <c r="Q139" s="15"/>
      <c r="R139" s="16">
        <v>-10</v>
      </c>
      <c r="S139" s="17">
        <v>1.7000000000000001E-2</v>
      </c>
      <c r="T139" s="16">
        <v>-10.99</v>
      </c>
      <c r="U139" s="17">
        <v>2.5999999999999999E-2</v>
      </c>
      <c r="V139" s="18">
        <v>5058.4430000000002</v>
      </c>
      <c r="W139" s="19">
        <v>3.521063694895838</v>
      </c>
      <c r="X139" s="18">
        <v>2</v>
      </c>
    </row>
    <row r="140" spans="1:33" ht="17" thickBot="1" x14ac:dyDescent="0.25">
      <c r="A140" s="38" t="s">
        <v>281</v>
      </c>
      <c r="B140" s="9" t="s">
        <v>131</v>
      </c>
      <c r="C140" s="2" t="s">
        <v>121</v>
      </c>
      <c r="D140" s="2">
        <v>8</v>
      </c>
      <c r="E140" s="2">
        <v>11.5</v>
      </c>
      <c r="F140" s="9" t="s">
        <v>122</v>
      </c>
      <c r="G140" s="2" t="s">
        <v>123</v>
      </c>
      <c r="H140" s="2" t="s">
        <v>124</v>
      </c>
      <c r="I140" s="2" t="s">
        <v>13</v>
      </c>
      <c r="L140" s="13" t="s">
        <v>465</v>
      </c>
      <c r="M140" s="14">
        <v>0.9833101851851852</v>
      </c>
      <c r="N140" s="15">
        <v>39</v>
      </c>
      <c r="O140" s="20" t="s">
        <v>447</v>
      </c>
      <c r="P140" s="60" t="s">
        <v>479</v>
      </c>
      <c r="Q140" s="15"/>
      <c r="R140" s="16">
        <v>-10.594000000000001</v>
      </c>
      <c r="S140" s="17">
        <v>8.9999999999999993E-3</v>
      </c>
      <c r="T140" s="16">
        <v>-8.157</v>
      </c>
      <c r="U140" s="17">
        <v>1.2999999999999999E-2</v>
      </c>
      <c r="V140" s="18">
        <v>4763.915</v>
      </c>
      <c r="W140" s="19">
        <v>0.65851300873336527</v>
      </c>
      <c r="X140" s="18">
        <v>2</v>
      </c>
    </row>
    <row r="141" spans="1:33" ht="16" x14ac:dyDescent="0.2">
      <c r="A141" s="40" t="s">
        <v>282</v>
      </c>
      <c r="B141" s="29" t="s">
        <v>132</v>
      </c>
      <c r="C141" s="2" t="s">
        <v>121</v>
      </c>
      <c r="D141" s="23">
        <v>9</v>
      </c>
      <c r="E141" s="2">
        <v>8.6999999999999993</v>
      </c>
      <c r="F141" s="9" t="s">
        <v>122</v>
      </c>
      <c r="G141" s="2" t="s">
        <v>123</v>
      </c>
      <c r="H141" s="2" t="s">
        <v>124</v>
      </c>
      <c r="I141" s="2" t="s">
        <v>13</v>
      </c>
      <c r="L141" s="13" t="s">
        <v>464</v>
      </c>
      <c r="M141" s="14">
        <v>0.64706018518518515</v>
      </c>
      <c r="N141" s="15">
        <v>30</v>
      </c>
      <c r="O141" s="36" t="s">
        <v>449</v>
      </c>
      <c r="P141" s="60"/>
      <c r="Q141" s="15"/>
      <c r="R141" s="34">
        <v>-11.200000000000001</v>
      </c>
      <c r="S141" s="17">
        <v>0.02</v>
      </c>
      <c r="T141" s="34">
        <v>-4.1069999999999993</v>
      </c>
      <c r="U141" s="17">
        <v>0.03</v>
      </c>
      <c r="V141" s="18">
        <v>5335.7370000000001</v>
      </c>
      <c r="W141" s="19">
        <v>3.6104103331929558</v>
      </c>
      <c r="X141" s="18">
        <v>2</v>
      </c>
      <c r="Z141" s="43">
        <f>R141-R142</f>
        <v>3.0000000000001137E-3</v>
      </c>
      <c r="AA141" s="44">
        <f>T141-T142</f>
        <v>8.4000000000000519E-2</v>
      </c>
      <c r="AF141" s="43">
        <f>R141-R142</f>
        <v>3.0000000000001137E-3</v>
      </c>
      <c r="AG141" s="44">
        <f>T141-T142</f>
        <v>8.4000000000000519E-2</v>
      </c>
    </row>
    <row r="142" spans="1:33" ht="17" thickBot="1" x14ac:dyDescent="0.25">
      <c r="A142" s="41" t="s">
        <v>282</v>
      </c>
      <c r="B142" s="29" t="s">
        <v>132</v>
      </c>
      <c r="C142" s="2" t="s">
        <v>121</v>
      </c>
      <c r="D142" s="23">
        <v>9</v>
      </c>
      <c r="E142" s="2">
        <v>8.6999999999999993</v>
      </c>
      <c r="F142" s="9" t="s">
        <v>122</v>
      </c>
      <c r="G142" s="2" t="s">
        <v>123</v>
      </c>
      <c r="H142" s="2" t="s">
        <v>124</v>
      </c>
      <c r="I142" s="2" t="s">
        <v>13</v>
      </c>
      <c r="L142" s="13" t="s">
        <v>466</v>
      </c>
      <c r="M142" s="14">
        <v>2.836805555555556E-2</v>
      </c>
      <c r="N142" s="15">
        <v>40</v>
      </c>
      <c r="O142" s="37" t="s">
        <v>449</v>
      </c>
      <c r="P142" s="60" t="s">
        <v>479</v>
      </c>
      <c r="Q142" s="15"/>
      <c r="R142" s="35">
        <v>-11.203000000000001</v>
      </c>
      <c r="S142" s="17">
        <v>1.0999999999999999E-2</v>
      </c>
      <c r="T142" s="35">
        <v>-4.1909999999999998</v>
      </c>
      <c r="U142" s="17">
        <v>2.1000000000000001E-2</v>
      </c>
      <c r="V142" s="18">
        <v>4806.1530000000002</v>
      </c>
      <c r="W142" s="19">
        <v>0.15806820964708682</v>
      </c>
      <c r="X142" s="18">
        <v>2</v>
      </c>
      <c r="Z142" s="45"/>
      <c r="AA142" s="46"/>
      <c r="AF142" s="45"/>
      <c r="AG142" s="46"/>
    </row>
    <row r="143" spans="1:33" ht="16" x14ac:dyDescent="0.2">
      <c r="A143" s="39" t="s">
        <v>283</v>
      </c>
      <c r="B143" s="9" t="s">
        <v>133</v>
      </c>
      <c r="C143" s="2" t="s">
        <v>121</v>
      </c>
      <c r="D143" s="2">
        <v>10</v>
      </c>
      <c r="E143" s="2">
        <v>6</v>
      </c>
      <c r="F143" s="9" t="s">
        <v>122</v>
      </c>
      <c r="G143" s="2" t="s">
        <v>123</v>
      </c>
      <c r="H143" s="2" t="s">
        <v>124</v>
      </c>
      <c r="I143" s="2" t="s">
        <v>13</v>
      </c>
      <c r="L143" s="13" t="s">
        <v>466</v>
      </c>
      <c r="M143" s="14">
        <v>7.1388888888888891E-2</v>
      </c>
      <c r="N143" s="15">
        <v>41</v>
      </c>
      <c r="O143" s="20" t="s">
        <v>451</v>
      </c>
      <c r="P143" s="60"/>
      <c r="Q143" s="15"/>
      <c r="R143" s="16">
        <v>-10.907999999999999</v>
      </c>
      <c r="S143" s="17">
        <v>1.2999999999999999E-2</v>
      </c>
      <c r="T143" s="16">
        <v>-5.4339999999999993</v>
      </c>
      <c r="U143" s="17">
        <v>3.6999999999999998E-2</v>
      </c>
      <c r="V143" s="18">
        <v>4165.3519999999999</v>
      </c>
      <c r="W143" s="19">
        <v>-1.4517620599651493</v>
      </c>
      <c r="X143" s="18">
        <v>2</v>
      </c>
    </row>
    <row r="144" spans="1:33" ht="16" x14ac:dyDescent="0.2">
      <c r="B144" s="8"/>
      <c r="C144" s="1"/>
      <c r="D144" s="1"/>
      <c r="E144" s="1"/>
      <c r="F144" s="8"/>
      <c r="G144" s="1"/>
      <c r="H144" s="1"/>
      <c r="I144" s="1"/>
      <c r="P144" s="60"/>
    </row>
    <row r="145" spans="1:33" ht="16" x14ac:dyDescent="0.2">
      <c r="A145" s="4" t="s">
        <v>284</v>
      </c>
      <c r="B145" s="9" t="s">
        <v>134</v>
      </c>
      <c r="C145" s="2" t="s">
        <v>135</v>
      </c>
      <c r="D145" s="2">
        <v>1</v>
      </c>
      <c r="E145" s="2">
        <v>39.5</v>
      </c>
      <c r="F145" s="9" t="s">
        <v>122</v>
      </c>
      <c r="G145" s="2" t="s">
        <v>123</v>
      </c>
      <c r="H145" s="2" t="s">
        <v>124</v>
      </c>
      <c r="I145" s="2" t="s">
        <v>13</v>
      </c>
      <c r="J145">
        <v>2</v>
      </c>
      <c r="L145" s="13" t="s">
        <v>466</v>
      </c>
      <c r="M145" s="14">
        <v>0.11443287037037037</v>
      </c>
      <c r="N145" s="15">
        <v>42</v>
      </c>
      <c r="O145" s="20" t="s">
        <v>453</v>
      </c>
      <c r="P145" s="60" t="s">
        <v>479</v>
      </c>
      <c r="Q145" s="15"/>
      <c r="R145" s="16">
        <v>-10.034000000000001</v>
      </c>
      <c r="S145" s="17">
        <v>1.7999999999999999E-2</v>
      </c>
      <c r="T145" s="16">
        <v>-10.718</v>
      </c>
      <c r="U145" s="17">
        <v>1.4999999999999999E-2</v>
      </c>
      <c r="V145" s="18">
        <v>4046.7950000000001</v>
      </c>
      <c r="W145" s="19">
        <v>0.65333183420459517</v>
      </c>
      <c r="X145" s="18">
        <v>2</v>
      </c>
    </row>
    <row r="146" spans="1:33" ht="16" x14ac:dyDescent="0.2">
      <c r="A146" s="4" t="s">
        <v>272</v>
      </c>
      <c r="B146" s="9" t="s">
        <v>136</v>
      </c>
      <c r="C146" s="2" t="s">
        <v>135</v>
      </c>
      <c r="D146" s="2">
        <v>2</v>
      </c>
      <c r="E146" s="2">
        <v>37</v>
      </c>
      <c r="F146" s="9" t="s">
        <v>122</v>
      </c>
      <c r="G146" s="2" t="s">
        <v>123</v>
      </c>
      <c r="H146" s="2" t="s">
        <v>124</v>
      </c>
      <c r="I146" s="2" t="s">
        <v>13</v>
      </c>
      <c r="L146" s="13" t="s">
        <v>466</v>
      </c>
      <c r="M146" s="14">
        <v>0.19392361111111112</v>
      </c>
      <c r="N146" s="15">
        <v>44</v>
      </c>
      <c r="O146" s="20" t="s">
        <v>455</v>
      </c>
      <c r="P146" s="60" t="s">
        <v>479</v>
      </c>
      <c r="Q146" s="15"/>
      <c r="R146" s="16">
        <v>-10.419</v>
      </c>
      <c r="S146" s="17">
        <v>8.9999999999999993E-3</v>
      </c>
      <c r="T146" s="16">
        <v>-8.5429999999999993</v>
      </c>
      <c r="U146" s="17">
        <v>1.4E-2</v>
      </c>
      <c r="V146" s="18">
        <v>6770.3630000000003</v>
      </c>
      <c r="W146" s="19">
        <v>0.61894761034230728</v>
      </c>
      <c r="X146" s="18">
        <v>2</v>
      </c>
    </row>
    <row r="147" spans="1:33" ht="16" x14ac:dyDescent="0.2">
      <c r="A147" s="4" t="s">
        <v>285</v>
      </c>
      <c r="B147" s="9" t="s">
        <v>137</v>
      </c>
      <c r="C147" s="2" t="s">
        <v>135</v>
      </c>
      <c r="D147" s="2">
        <v>3</v>
      </c>
      <c r="E147" s="2">
        <v>34</v>
      </c>
      <c r="F147" s="9" t="s">
        <v>122</v>
      </c>
      <c r="G147" s="2" t="s">
        <v>123</v>
      </c>
      <c r="H147" s="2" t="s">
        <v>124</v>
      </c>
      <c r="I147" s="2" t="s">
        <v>13</v>
      </c>
      <c r="L147" s="13" t="s">
        <v>466</v>
      </c>
      <c r="M147" s="14">
        <v>0.23674768518518519</v>
      </c>
      <c r="N147" s="15">
        <v>45</v>
      </c>
      <c r="O147" s="20" t="s">
        <v>457</v>
      </c>
      <c r="P147" s="60" t="s">
        <v>479</v>
      </c>
      <c r="Q147" s="15"/>
      <c r="R147" s="16">
        <v>-10.809000000000001</v>
      </c>
      <c r="S147" s="17">
        <v>1.0999999999999999E-2</v>
      </c>
      <c r="T147" s="16">
        <v>-6.3029999999999999</v>
      </c>
      <c r="U147" s="17">
        <v>2.3E-2</v>
      </c>
      <c r="V147" s="18">
        <v>5661.8609999999999</v>
      </c>
      <c r="W147" s="19">
        <v>-1.2445554562360353</v>
      </c>
      <c r="X147" s="18">
        <v>2</v>
      </c>
    </row>
    <row r="148" spans="1:33" ht="17" thickBot="1" x14ac:dyDescent="0.25">
      <c r="A148" s="30" t="s">
        <v>286</v>
      </c>
      <c r="B148" s="9" t="s">
        <v>138</v>
      </c>
      <c r="C148" s="2" t="s">
        <v>135</v>
      </c>
      <c r="D148" s="2">
        <v>4</v>
      </c>
      <c r="E148" s="2">
        <v>31.3</v>
      </c>
      <c r="F148" s="9" t="s">
        <v>122</v>
      </c>
      <c r="G148" s="2" t="s">
        <v>123</v>
      </c>
      <c r="H148" s="2" t="s">
        <v>124</v>
      </c>
      <c r="I148" s="2" t="s">
        <v>13</v>
      </c>
      <c r="L148" s="13" t="s">
        <v>466</v>
      </c>
      <c r="M148" s="14">
        <v>0.27811342592592592</v>
      </c>
      <c r="N148" s="15">
        <v>46</v>
      </c>
      <c r="O148" s="20" t="s">
        <v>459</v>
      </c>
      <c r="P148" s="60" t="s">
        <v>479</v>
      </c>
      <c r="Q148" s="15"/>
      <c r="R148" s="16">
        <v>-11.126000000000001</v>
      </c>
      <c r="S148" s="17">
        <v>1.2E-2</v>
      </c>
      <c r="T148" s="16">
        <v>-3.7810000000000001</v>
      </c>
      <c r="U148" s="17">
        <v>2.3E-2</v>
      </c>
      <c r="V148" s="18">
        <v>4479.884</v>
      </c>
      <c r="W148" s="19">
        <v>-0.81986497864677454</v>
      </c>
      <c r="X148" s="18">
        <v>2</v>
      </c>
    </row>
    <row r="149" spans="1:33" ht="16" x14ac:dyDescent="0.2">
      <c r="A149" s="32" t="s">
        <v>287</v>
      </c>
      <c r="B149" s="29" t="s">
        <v>139</v>
      </c>
      <c r="C149" s="2" t="s">
        <v>135</v>
      </c>
      <c r="D149" s="23">
        <v>5</v>
      </c>
      <c r="E149" s="2">
        <v>28.1</v>
      </c>
      <c r="F149" s="9" t="s">
        <v>122</v>
      </c>
      <c r="G149" s="2" t="s">
        <v>123</v>
      </c>
      <c r="H149" s="2" t="s">
        <v>124</v>
      </c>
      <c r="I149" s="2" t="s">
        <v>13</v>
      </c>
      <c r="L149" s="13" t="s">
        <v>464</v>
      </c>
      <c r="M149" s="14">
        <v>0.72756944444444438</v>
      </c>
      <c r="N149" s="15">
        <v>32</v>
      </c>
      <c r="O149" s="36" t="s">
        <v>461</v>
      </c>
      <c r="P149" s="60"/>
      <c r="Q149" s="15"/>
      <c r="R149" s="34">
        <v>-11.311</v>
      </c>
      <c r="S149" s="17">
        <v>1.2E-2</v>
      </c>
      <c r="T149" s="34">
        <v>-2.593</v>
      </c>
      <c r="U149" s="17">
        <v>0.02</v>
      </c>
      <c r="V149" s="18">
        <v>3354.1909999999998</v>
      </c>
      <c r="W149" s="19">
        <v>1.0102286959806468</v>
      </c>
      <c r="X149" s="18">
        <v>2</v>
      </c>
      <c r="Z149" s="43">
        <f>R149-R150</f>
        <v>5.0000000000007816E-3</v>
      </c>
      <c r="AA149" s="44">
        <f>T149-T150</f>
        <v>-2.9999999999996696E-3</v>
      </c>
      <c r="AF149" s="43">
        <f>R149-R150</f>
        <v>5.0000000000007816E-3</v>
      </c>
      <c r="AG149" s="44">
        <f>T149-T150</f>
        <v>-2.9999999999996696E-3</v>
      </c>
    </row>
    <row r="150" spans="1:33" ht="17" thickBot="1" x14ac:dyDescent="0.25">
      <c r="A150" s="33" t="s">
        <v>287</v>
      </c>
      <c r="B150" s="29" t="s">
        <v>139</v>
      </c>
      <c r="C150" s="2" t="s">
        <v>135</v>
      </c>
      <c r="D150" s="23">
        <v>5</v>
      </c>
      <c r="E150" s="2">
        <v>28.1</v>
      </c>
      <c r="F150" s="9" t="s">
        <v>122</v>
      </c>
      <c r="G150" s="2" t="s">
        <v>123</v>
      </c>
      <c r="H150" s="2" t="s">
        <v>124</v>
      </c>
      <c r="I150" s="2" t="s">
        <v>13</v>
      </c>
      <c r="L150" s="13" t="s">
        <v>466</v>
      </c>
      <c r="M150" s="14">
        <v>0.32096064814814812</v>
      </c>
      <c r="N150" s="15">
        <v>47</v>
      </c>
      <c r="O150" s="37" t="s">
        <v>461</v>
      </c>
      <c r="P150" s="60" t="s">
        <v>479</v>
      </c>
      <c r="Q150" s="15"/>
      <c r="R150" s="35">
        <v>-11.316000000000001</v>
      </c>
      <c r="S150" s="17">
        <v>1.2999999999999999E-2</v>
      </c>
      <c r="T150" s="35">
        <v>-2.5900000000000003</v>
      </c>
      <c r="U150" s="17">
        <v>0.02</v>
      </c>
      <c r="V150" s="18">
        <v>4116.7929999999997</v>
      </c>
      <c r="W150" s="19">
        <v>-0.39584210330709774</v>
      </c>
      <c r="X150" s="18">
        <v>2</v>
      </c>
      <c r="Z150" s="45"/>
      <c r="AA150" s="46"/>
      <c r="AF150" s="45"/>
      <c r="AG150" s="46"/>
    </row>
    <row r="151" spans="1:33" ht="16" x14ac:dyDescent="0.2">
      <c r="A151" s="31" t="s">
        <v>288</v>
      </c>
      <c r="B151" s="9" t="s">
        <v>140</v>
      </c>
      <c r="C151" s="2" t="s">
        <v>135</v>
      </c>
      <c r="D151" s="2">
        <v>6</v>
      </c>
      <c r="E151" s="2">
        <v>25.2</v>
      </c>
      <c r="F151" s="9" t="s">
        <v>122</v>
      </c>
      <c r="G151" s="2" t="s">
        <v>123</v>
      </c>
      <c r="H151" s="2" t="s">
        <v>124</v>
      </c>
      <c r="I151" s="2" t="s">
        <v>13</v>
      </c>
      <c r="L151" s="13" t="s">
        <v>466</v>
      </c>
      <c r="M151" s="14">
        <v>0.73084490740740737</v>
      </c>
      <c r="N151" s="15">
        <v>6</v>
      </c>
      <c r="O151" s="20" t="s">
        <v>406</v>
      </c>
      <c r="P151" s="60" t="s">
        <v>479</v>
      </c>
      <c r="Q151" s="15"/>
      <c r="R151" s="16">
        <v>-10.949</v>
      </c>
      <c r="S151" s="17">
        <v>1.2999999999999999E-2</v>
      </c>
      <c r="T151" s="16">
        <v>-3.85</v>
      </c>
      <c r="U151" s="17">
        <v>1.4999999999999999E-2</v>
      </c>
      <c r="V151" s="18">
        <v>5932.4139999999998</v>
      </c>
      <c r="W151" s="19">
        <v>8.3878164942645064E-2</v>
      </c>
      <c r="X151" s="18">
        <v>1</v>
      </c>
    </row>
    <row r="152" spans="1:33" ht="16" x14ac:dyDescent="0.2">
      <c r="A152" s="4" t="s">
        <v>289</v>
      </c>
      <c r="B152" s="9" t="s">
        <v>141</v>
      </c>
      <c r="C152" s="2" t="s">
        <v>135</v>
      </c>
      <c r="D152" s="2">
        <v>7</v>
      </c>
      <c r="E152" s="2">
        <v>22.5</v>
      </c>
      <c r="F152" s="9" t="s">
        <v>122</v>
      </c>
      <c r="G152" s="2" t="s">
        <v>123</v>
      </c>
      <c r="H152" s="2" t="s">
        <v>124</v>
      </c>
      <c r="I152" s="2" t="s">
        <v>13</v>
      </c>
      <c r="L152" s="13" t="s">
        <v>466</v>
      </c>
      <c r="M152" s="14">
        <v>0.80994212962962964</v>
      </c>
      <c r="N152" s="15">
        <v>8</v>
      </c>
      <c r="O152" s="20" t="s">
        <v>408</v>
      </c>
      <c r="P152" s="60" t="s">
        <v>479</v>
      </c>
      <c r="Q152" s="15"/>
      <c r="R152" s="16">
        <v>-10.795</v>
      </c>
      <c r="S152" s="17">
        <v>1.2E-2</v>
      </c>
      <c r="T152" s="16">
        <v>-5.25</v>
      </c>
      <c r="U152" s="17">
        <v>2.1000000000000001E-2</v>
      </c>
      <c r="V152" s="18">
        <v>6708.9870000000001</v>
      </c>
      <c r="W152" s="19">
        <v>-4.8740592283190529E-3</v>
      </c>
      <c r="X152" s="18">
        <v>1</v>
      </c>
    </row>
    <row r="153" spans="1:33" ht="16" x14ac:dyDescent="0.2">
      <c r="A153" s="4" t="s">
        <v>290</v>
      </c>
      <c r="B153" s="9" t="s">
        <v>142</v>
      </c>
      <c r="C153" s="2" t="s">
        <v>135</v>
      </c>
      <c r="D153" s="2">
        <v>8</v>
      </c>
      <c r="E153" s="2">
        <v>20</v>
      </c>
      <c r="F153" s="9" t="s">
        <v>122</v>
      </c>
      <c r="G153" s="2" t="s">
        <v>123</v>
      </c>
      <c r="H153" s="2" t="s">
        <v>124</v>
      </c>
      <c r="I153" s="2" t="s">
        <v>13</v>
      </c>
      <c r="L153" s="13" t="s">
        <v>466</v>
      </c>
      <c r="M153" s="14">
        <v>0.85010416666666666</v>
      </c>
      <c r="N153" s="15">
        <v>9</v>
      </c>
      <c r="O153" s="20" t="s">
        <v>410</v>
      </c>
      <c r="P153" s="60" t="s">
        <v>479</v>
      </c>
      <c r="Q153" s="15"/>
      <c r="R153" s="16">
        <v>-10.305000000000001</v>
      </c>
      <c r="S153" s="17">
        <v>1.0999999999999999E-2</v>
      </c>
      <c r="T153" s="16">
        <v>-7.62</v>
      </c>
      <c r="U153" s="17">
        <v>1.9E-2</v>
      </c>
      <c r="V153" s="18">
        <v>5985.55</v>
      </c>
      <c r="W153" s="19">
        <v>-1.3200290700102817</v>
      </c>
      <c r="X153" s="18">
        <v>1</v>
      </c>
    </row>
    <row r="154" spans="1:33" ht="17" thickBot="1" x14ac:dyDescent="0.25">
      <c r="A154" s="30" t="s">
        <v>291</v>
      </c>
      <c r="B154" s="9" t="s">
        <v>143</v>
      </c>
      <c r="C154" s="2" t="s">
        <v>135</v>
      </c>
      <c r="D154" s="2">
        <v>9</v>
      </c>
      <c r="E154" s="2">
        <v>17</v>
      </c>
      <c r="F154" s="9" t="s">
        <v>122</v>
      </c>
      <c r="G154" s="2" t="s">
        <v>123</v>
      </c>
      <c r="H154" s="2" t="s">
        <v>124</v>
      </c>
      <c r="I154" s="2" t="s">
        <v>13</v>
      </c>
      <c r="L154" s="13" t="s">
        <v>466</v>
      </c>
      <c r="M154" s="14">
        <v>0.89225694444444448</v>
      </c>
      <c r="N154" s="15">
        <v>10</v>
      </c>
      <c r="O154" s="20" t="s">
        <v>412</v>
      </c>
      <c r="P154" s="60" t="s">
        <v>479</v>
      </c>
      <c r="Q154" s="15"/>
      <c r="R154" s="16">
        <v>-10.146000000000001</v>
      </c>
      <c r="S154" s="17">
        <v>0.01</v>
      </c>
      <c r="T154" s="16">
        <v>-9.9429999999999996</v>
      </c>
      <c r="U154" s="17">
        <v>2.1000000000000001E-2</v>
      </c>
      <c r="V154" s="18">
        <v>3062.645</v>
      </c>
      <c r="W154" s="19">
        <v>-1.6399223546966726</v>
      </c>
      <c r="X154" s="18">
        <v>2</v>
      </c>
    </row>
    <row r="155" spans="1:33" ht="16" x14ac:dyDescent="0.2">
      <c r="A155" s="32" t="s">
        <v>292</v>
      </c>
      <c r="B155" s="29" t="s">
        <v>144</v>
      </c>
      <c r="C155" s="2" t="s">
        <v>135</v>
      </c>
      <c r="D155" s="23">
        <v>10</v>
      </c>
      <c r="E155" s="2">
        <v>14.3</v>
      </c>
      <c r="F155" s="9" t="s">
        <v>122</v>
      </c>
      <c r="G155" s="2" t="s">
        <v>123</v>
      </c>
      <c r="H155" s="2" t="s">
        <v>124</v>
      </c>
      <c r="I155" s="2" t="s">
        <v>13</v>
      </c>
      <c r="L155" s="13" t="s">
        <v>466</v>
      </c>
      <c r="M155" s="14">
        <v>0.93311342592592583</v>
      </c>
      <c r="N155" s="15">
        <v>11</v>
      </c>
      <c r="O155" s="36" t="s">
        <v>414</v>
      </c>
      <c r="P155" s="60" t="s">
        <v>479</v>
      </c>
      <c r="Q155" s="15"/>
      <c r="R155" s="34">
        <v>-10.302000000000001</v>
      </c>
      <c r="S155" s="17">
        <v>8.0000000000000002E-3</v>
      </c>
      <c r="T155" s="34">
        <v>-10.321999999999999</v>
      </c>
      <c r="U155" s="17">
        <v>1.7000000000000001E-2</v>
      </c>
      <c r="V155" s="18">
        <v>6761.89</v>
      </c>
      <c r="W155" s="19">
        <v>2.9643783025160038</v>
      </c>
      <c r="X155" s="18">
        <v>1</v>
      </c>
      <c r="Z155" s="43">
        <f>R155-R156</f>
        <v>0.10799999999999876</v>
      </c>
      <c r="AA155" s="44">
        <f>T155-T156</f>
        <v>6.3000000000000611E-2</v>
      </c>
      <c r="AF155" s="43">
        <f>R155-R156</f>
        <v>0.10799999999999876</v>
      </c>
      <c r="AG155" s="44">
        <f>T155-T156</f>
        <v>6.3000000000000611E-2</v>
      </c>
    </row>
    <row r="156" spans="1:33" ht="17" thickBot="1" x14ac:dyDescent="0.25">
      <c r="A156" s="33" t="s">
        <v>292</v>
      </c>
      <c r="B156" s="29" t="s">
        <v>144</v>
      </c>
      <c r="C156" s="2" t="s">
        <v>135</v>
      </c>
      <c r="D156" s="23">
        <v>10</v>
      </c>
      <c r="E156" s="2">
        <v>14.3</v>
      </c>
      <c r="F156" s="9" t="s">
        <v>122</v>
      </c>
      <c r="G156" s="2" t="s">
        <v>123</v>
      </c>
      <c r="H156" s="2" t="s">
        <v>124</v>
      </c>
      <c r="I156" s="2" t="s">
        <v>13</v>
      </c>
      <c r="L156" s="13" t="s">
        <v>464</v>
      </c>
      <c r="M156" s="14">
        <v>0.7709259259259259</v>
      </c>
      <c r="N156" s="15">
        <v>33</v>
      </c>
      <c r="O156" s="37" t="s">
        <v>414</v>
      </c>
      <c r="P156" s="60"/>
      <c r="Q156" s="15"/>
      <c r="R156" s="35">
        <v>-10.41</v>
      </c>
      <c r="S156" s="17">
        <v>1.2E-2</v>
      </c>
      <c r="T156" s="35">
        <v>-10.385</v>
      </c>
      <c r="U156" s="17">
        <v>1.7000000000000001E-2</v>
      </c>
      <c r="V156" s="18">
        <v>5606.4219999999996</v>
      </c>
      <c r="W156" s="19">
        <v>-0.48512224017384731</v>
      </c>
      <c r="X156" s="18">
        <v>2</v>
      </c>
      <c r="Z156" s="45"/>
      <c r="AA156" s="46"/>
      <c r="AF156" s="45"/>
      <c r="AG156" s="46"/>
    </row>
    <row r="157" spans="1:33" ht="16" x14ac:dyDescent="0.2">
      <c r="A157" s="31" t="s">
        <v>293</v>
      </c>
      <c r="B157" s="9" t="s">
        <v>145</v>
      </c>
      <c r="C157" s="2" t="s">
        <v>135</v>
      </c>
      <c r="D157" s="2">
        <v>11</v>
      </c>
      <c r="E157" s="2">
        <v>11.8</v>
      </c>
      <c r="F157" s="9" t="s">
        <v>122</v>
      </c>
      <c r="G157" s="2" t="s">
        <v>123</v>
      </c>
      <c r="H157" s="2" t="s">
        <v>124</v>
      </c>
      <c r="I157" s="2" t="s">
        <v>13</v>
      </c>
      <c r="L157" s="13" t="s">
        <v>466</v>
      </c>
      <c r="M157" s="14">
        <v>0.97318287037037043</v>
      </c>
      <c r="N157" s="15">
        <v>12</v>
      </c>
      <c r="O157" s="20" t="s">
        <v>416</v>
      </c>
      <c r="P157" s="60" t="s">
        <v>479</v>
      </c>
      <c r="Q157" s="15"/>
      <c r="R157" s="16">
        <v>-10.564</v>
      </c>
      <c r="S157" s="17">
        <v>1.2E-2</v>
      </c>
      <c r="T157" s="16">
        <v>-8.3339999999999996</v>
      </c>
      <c r="U157" s="17">
        <v>2.5000000000000001E-2</v>
      </c>
      <c r="V157" s="18">
        <v>7416.1480000000001</v>
      </c>
      <c r="W157" s="19">
        <v>-0.54811473557432167</v>
      </c>
      <c r="X157" s="18">
        <v>1</v>
      </c>
    </row>
    <row r="158" spans="1:33" ht="16" x14ac:dyDescent="0.2">
      <c r="A158" s="4" t="s">
        <v>294</v>
      </c>
      <c r="B158" s="9" t="s">
        <v>146</v>
      </c>
      <c r="C158" s="2" t="s">
        <v>135</v>
      </c>
      <c r="D158" s="2">
        <v>12</v>
      </c>
      <c r="E158" s="2">
        <v>8.5</v>
      </c>
      <c r="F158" s="9" t="s">
        <v>122</v>
      </c>
      <c r="G158" s="2" t="s">
        <v>123</v>
      </c>
      <c r="H158" s="2" t="s">
        <v>124</v>
      </c>
      <c r="I158" s="2" t="s">
        <v>13</v>
      </c>
      <c r="L158" s="13" t="s">
        <v>468</v>
      </c>
      <c r="M158" s="14">
        <v>9.0613425925925917E-2</v>
      </c>
      <c r="N158" s="15">
        <v>15</v>
      </c>
      <c r="O158" s="20" t="s">
        <v>418</v>
      </c>
      <c r="P158" s="60" t="s">
        <v>479</v>
      </c>
      <c r="Q158" s="15"/>
      <c r="R158" s="16">
        <v>-11.246</v>
      </c>
      <c r="S158" s="17">
        <v>1.4E-2</v>
      </c>
      <c r="T158" s="16">
        <v>-4.6680000000000001</v>
      </c>
      <c r="U158" s="17">
        <v>2.9000000000000001E-2</v>
      </c>
      <c r="V158" s="18">
        <v>5663.5720000000001</v>
      </c>
      <c r="W158" s="19">
        <v>0.32823808013741407</v>
      </c>
      <c r="X158" s="18">
        <v>1</v>
      </c>
    </row>
    <row r="159" spans="1:33" ht="16" x14ac:dyDescent="0.2">
      <c r="B159" s="8"/>
      <c r="C159" s="1"/>
      <c r="D159" s="1"/>
      <c r="E159" s="1"/>
      <c r="F159" s="8"/>
      <c r="G159" s="1"/>
      <c r="H159" s="1"/>
      <c r="I159" s="1"/>
      <c r="P159" s="60"/>
    </row>
    <row r="160" spans="1:33" ht="16" x14ac:dyDescent="0.2">
      <c r="A160" s="10" t="s">
        <v>295</v>
      </c>
      <c r="B160" s="9" t="s">
        <v>147</v>
      </c>
      <c r="C160" s="2" t="s">
        <v>148</v>
      </c>
      <c r="D160" s="2">
        <v>1</v>
      </c>
      <c r="E160" s="2">
        <v>39.4</v>
      </c>
      <c r="F160" s="9" t="s">
        <v>122</v>
      </c>
      <c r="G160" s="2" t="s">
        <v>123</v>
      </c>
      <c r="H160" s="2" t="s">
        <v>124</v>
      </c>
      <c r="I160" s="2" t="s">
        <v>13</v>
      </c>
      <c r="J160">
        <v>2</v>
      </c>
      <c r="L160" s="13" t="s">
        <v>468</v>
      </c>
      <c r="M160" s="14">
        <v>0.13315972222222222</v>
      </c>
      <c r="N160" s="15">
        <v>16</v>
      </c>
      <c r="O160" s="20" t="s">
        <v>420</v>
      </c>
      <c r="P160" s="60" t="s">
        <v>479</v>
      </c>
      <c r="Q160" s="15"/>
      <c r="R160" s="16">
        <v>-11.671000000000001</v>
      </c>
      <c r="S160" s="17">
        <v>0.01</v>
      </c>
      <c r="T160" s="16">
        <v>-7.99</v>
      </c>
      <c r="U160" s="17">
        <v>2.4E-2</v>
      </c>
      <c r="V160" s="18">
        <v>5829.6180000000004</v>
      </c>
      <c r="W160" s="19">
        <v>1.6582904746074199</v>
      </c>
      <c r="X160" s="18">
        <v>1</v>
      </c>
    </row>
    <row r="161" spans="1:33" ht="17" thickBot="1" x14ac:dyDescent="0.25">
      <c r="A161" s="38" t="s">
        <v>296</v>
      </c>
      <c r="B161" s="9" t="s">
        <v>149</v>
      </c>
      <c r="C161" s="2" t="s">
        <v>148</v>
      </c>
      <c r="D161" s="2">
        <v>2</v>
      </c>
      <c r="E161" s="2">
        <v>36.799999999999997</v>
      </c>
      <c r="F161" s="9" t="s">
        <v>122</v>
      </c>
      <c r="G161" s="2" t="s">
        <v>123</v>
      </c>
      <c r="H161" s="2" t="s">
        <v>124</v>
      </c>
      <c r="I161" s="2" t="s">
        <v>13</v>
      </c>
      <c r="L161" s="13" t="s">
        <v>468</v>
      </c>
      <c r="M161" s="14">
        <v>0.1739236111111111</v>
      </c>
      <c r="N161" s="15">
        <v>17</v>
      </c>
      <c r="O161" s="20" t="s">
        <v>422</v>
      </c>
      <c r="P161" s="60" t="s">
        <v>479</v>
      </c>
      <c r="Q161" s="15"/>
      <c r="R161" s="16">
        <v>-11.505000000000001</v>
      </c>
      <c r="S161" s="17">
        <v>8.0000000000000002E-3</v>
      </c>
      <c r="T161" s="16">
        <v>-10.138</v>
      </c>
      <c r="U161" s="17">
        <v>0.02</v>
      </c>
      <c r="V161" s="18">
        <v>7708.9840000000004</v>
      </c>
      <c r="W161" s="19">
        <v>3.244928255137121</v>
      </c>
      <c r="X161" s="18">
        <v>1</v>
      </c>
    </row>
    <row r="162" spans="1:33" ht="16" x14ac:dyDescent="0.2">
      <c r="A162" s="40" t="s">
        <v>273</v>
      </c>
      <c r="B162" s="29" t="s">
        <v>150</v>
      </c>
      <c r="C162" s="2" t="s">
        <v>148</v>
      </c>
      <c r="D162" s="23">
        <v>3</v>
      </c>
      <c r="E162" s="2">
        <v>33.799999999999997</v>
      </c>
      <c r="F162" s="9" t="s">
        <v>122</v>
      </c>
      <c r="G162" s="2" t="s">
        <v>123</v>
      </c>
      <c r="H162" s="2" t="s">
        <v>124</v>
      </c>
      <c r="I162" s="2" t="s">
        <v>13</v>
      </c>
      <c r="L162" s="13" t="s">
        <v>468</v>
      </c>
      <c r="M162" s="14">
        <v>0.21481481481481482</v>
      </c>
      <c r="N162" s="15">
        <v>18</v>
      </c>
      <c r="O162" s="36" t="s">
        <v>424</v>
      </c>
      <c r="P162" s="60" t="s">
        <v>479</v>
      </c>
      <c r="Q162" s="15"/>
      <c r="R162" s="34">
        <v>-11.042000000000002</v>
      </c>
      <c r="S162" s="17">
        <v>8.0000000000000002E-3</v>
      </c>
      <c r="T162" s="34">
        <v>-12.103</v>
      </c>
      <c r="U162" s="17">
        <v>0.03</v>
      </c>
      <c r="V162" s="18">
        <v>4725.4759999999997</v>
      </c>
      <c r="W162" s="19">
        <v>3.332658974460994</v>
      </c>
      <c r="X162" s="18">
        <v>1</v>
      </c>
      <c r="Z162" s="43">
        <f>R162-R163</f>
        <v>0.1319999999999979</v>
      </c>
      <c r="AA162" s="44">
        <f>T162-T163</f>
        <v>4.4000000000000483E-2</v>
      </c>
      <c r="AF162" s="43">
        <f>R162-R163</f>
        <v>0.1319999999999979</v>
      </c>
      <c r="AG162" s="44">
        <f>T162-T163</f>
        <v>4.4000000000000483E-2</v>
      </c>
    </row>
    <row r="163" spans="1:33" ht="17" thickBot="1" x14ac:dyDescent="0.25">
      <c r="A163" s="41" t="s">
        <v>273</v>
      </c>
      <c r="B163" s="29" t="s">
        <v>150</v>
      </c>
      <c r="C163" s="2" t="s">
        <v>148</v>
      </c>
      <c r="D163" s="23">
        <v>3</v>
      </c>
      <c r="E163" s="2">
        <v>33.799999999999997</v>
      </c>
      <c r="F163" s="9" t="s">
        <v>122</v>
      </c>
      <c r="G163" s="2" t="s">
        <v>123</v>
      </c>
      <c r="H163" s="2" t="s">
        <v>124</v>
      </c>
      <c r="I163" s="2" t="s">
        <v>13</v>
      </c>
      <c r="L163" s="13" t="s">
        <v>464</v>
      </c>
      <c r="M163" s="14">
        <v>0.81418981481481489</v>
      </c>
      <c r="N163" s="15">
        <v>34</v>
      </c>
      <c r="O163" s="37" t="s">
        <v>424</v>
      </c>
      <c r="P163" s="60"/>
      <c r="Q163" s="15"/>
      <c r="R163" s="35">
        <v>-11.173999999999999</v>
      </c>
      <c r="S163" s="17">
        <v>1.6E-2</v>
      </c>
      <c r="T163" s="35">
        <v>-12.147</v>
      </c>
      <c r="U163" s="17">
        <v>2.1999999999999999E-2</v>
      </c>
      <c r="V163" s="18">
        <v>3830.8359999999998</v>
      </c>
      <c r="W163" s="19">
        <v>-0.63221187229105069</v>
      </c>
      <c r="X163" s="18">
        <v>2</v>
      </c>
      <c r="Z163" s="45"/>
      <c r="AA163" s="46"/>
      <c r="AF163" s="45"/>
      <c r="AG163" s="46"/>
    </row>
    <row r="164" spans="1:33" ht="16" x14ac:dyDescent="0.2">
      <c r="A164" s="39" t="s">
        <v>297</v>
      </c>
      <c r="B164" s="9" t="s">
        <v>151</v>
      </c>
      <c r="C164" s="2" t="s">
        <v>148</v>
      </c>
      <c r="D164" s="2">
        <v>4</v>
      </c>
      <c r="E164" s="2">
        <v>31.1</v>
      </c>
      <c r="F164" s="9" t="s">
        <v>122</v>
      </c>
      <c r="G164" s="2" t="s">
        <v>123</v>
      </c>
      <c r="H164" s="2" t="s">
        <v>124</v>
      </c>
      <c r="I164" s="2" t="s">
        <v>13</v>
      </c>
      <c r="L164" s="13" t="s">
        <v>468</v>
      </c>
      <c r="M164" s="14">
        <v>0.2946064814814815</v>
      </c>
      <c r="N164" s="15">
        <v>20</v>
      </c>
      <c r="O164" s="20" t="s">
        <v>426</v>
      </c>
      <c r="P164" s="60" t="s">
        <v>479</v>
      </c>
      <c r="Q164" s="15"/>
      <c r="R164" s="16">
        <v>-11.117000000000001</v>
      </c>
      <c r="S164" s="17">
        <v>1.6E-2</v>
      </c>
      <c r="T164" s="16">
        <v>-9.8670000000000009</v>
      </c>
      <c r="U164" s="17">
        <v>2.8000000000000001E-2</v>
      </c>
      <c r="V164" s="18">
        <v>6879.28</v>
      </c>
      <c r="W164" s="19">
        <v>2.7335564186949797</v>
      </c>
      <c r="X164" s="18">
        <v>1</v>
      </c>
    </row>
    <row r="165" spans="1:33" ht="16" x14ac:dyDescent="0.2">
      <c r="A165" s="10" t="s">
        <v>298</v>
      </c>
      <c r="B165" s="9" t="s">
        <v>152</v>
      </c>
      <c r="C165" s="2" t="s">
        <v>148</v>
      </c>
      <c r="D165" s="2">
        <v>5</v>
      </c>
      <c r="E165" s="2">
        <v>28.5</v>
      </c>
      <c r="F165" s="9" t="s">
        <v>122</v>
      </c>
      <c r="G165" s="2" t="s">
        <v>123</v>
      </c>
      <c r="H165" s="2" t="s">
        <v>124</v>
      </c>
      <c r="I165" s="2" t="s">
        <v>13</v>
      </c>
      <c r="L165" s="13" t="s">
        <v>468</v>
      </c>
      <c r="M165" s="14">
        <v>0.33414351851851848</v>
      </c>
      <c r="N165" s="15">
        <v>21</v>
      </c>
      <c r="O165" s="20" t="s">
        <v>428</v>
      </c>
      <c r="P165" s="60" t="s">
        <v>479</v>
      </c>
      <c r="Q165" s="15"/>
      <c r="R165" s="16">
        <v>-11.493</v>
      </c>
      <c r="S165" s="17">
        <v>1.0999999999999999E-2</v>
      </c>
      <c r="T165" s="16">
        <v>-5.4710000000000001</v>
      </c>
      <c r="U165" s="17">
        <v>2.1000000000000001E-2</v>
      </c>
      <c r="V165" s="18">
        <v>7480.9679999999998</v>
      </c>
      <c r="W165" s="19">
        <v>3.0984359243349333</v>
      </c>
      <c r="X165" s="18">
        <v>1</v>
      </c>
    </row>
    <row r="166" spans="1:33" ht="16" x14ac:dyDescent="0.2">
      <c r="A166" s="10" t="s">
        <v>299</v>
      </c>
      <c r="B166" s="9" t="s">
        <v>153</v>
      </c>
      <c r="C166" s="2" t="s">
        <v>148</v>
      </c>
      <c r="D166" s="2">
        <v>6</v>
      </c>
      <c r="E166" s="2">
        <v>25.6</v>
      </c>
      <c r="F166" s="9" t="s">
        <v>122</v>
      </c>
      <c r="G166" s="2" t="s">
        <v>123</v>
      </c>
      <c r="H166" s="2" t="s">
        <v>124</v>
      </c>
      <c r="I166" s="2" t="s">
        <v>13</v>
      </c>
      <c r="L166" s="13" t="s">
        <v>468</v>
      </c>
      <c r="M166" s="14">
        <v>0.37635416666666671</v>
      </c>
      <c r="N166" s="15">
        <v>22</v>
      </c>
      <c r="O166" s="20" t="s">
        <v>430</v>
      </c>
      <c r="P166" s="60" t="s">
        <v>479</v>
      </c>
      <c r="Q166" s="15"/>
      <c r="R166" s="16">
        <v>-11.756</v>
      </c>
      <c r="S166" s="17">
        <v>1.0999999999999999E-2</v>
      </c>
      <c r="T166" s="16">
        <v>-3.6220000000000003</v>
      </c>
      <c r="U166" s="17">
        <v>3.3000000000000002E-2</v>
      </c>
      <c r="V166" s="18">
        <v>3254.6469999999999</v>
      </c>
      <c r="W166" s="19">
        <v>-1.1320736165857557</v>
      </c>
      <c r="X166" s="18">
        <v>2</v>
      </c>
    </row>
    <row r="167" spans="1:33" ht="16" x14ac:dyDescent="0.2">
      <c r="A167" s="10" t="s">
        <v>300</v>
      </c>
      <c r="B167" s="9" t="s">
        <v>154</v>
      </c>
      <c r="C167" s="2" t="s">
        <v>148</v>
      </c>
      <c r="D167" s="2">
        <v>7</v>
      </c>
      <c r="E167" s="2">
        <v>22.9</v>
      </c>
      <c r="F167" s="9" t="s">
        <v>122</v>
      </c>
      <c r="G167" s="2" t="s">
        <v>123</v>
      </c>
      <c r="H167" s="2" t="s">
        <v>124</v>
      </c>
      <c r="I167" s="2" t="s">
        <v>13</v>
      </c>
      <c r="L167" s="13" t="s">
        <v>468</v>
      </c>
      <c r="M167" s="14">
        <v>0.4205787037037037</v>
      </c>
      <c r="N167" s="15">
        <v>23</v>
      </c>
      <c r="O167" s="20" t="s">
        <v>432</v>
      </c>
      <c r="P167" s="60" t="s">
        <v>479</v>
      </c>
      <c r="Q167" s="15"/>
      <c r="R167" s="16">
        <v>-11.502000000000001</v>
      </c>
      <c r="S167" s="17">
        <v>1.9E-2</v>
      </c>
      <c r="T167" s="16">
        <v>-5.3230000000000004</v>
      </c>
      <c r="U167" s="17">
        <v>2.1999999999999999E-2</v>
      </c>
      <c r="V167" s="18">
        <v>3516.9160000000002</v>
      </c>
      <c r="W167" s="19">
        <v>-0.43754243774944795</v>
      </c>
      <c r="X167" s="18">
        <v>2</v>
      </c>
    </row>
    <row r="168" spans="1:33" ht="16" x14ac:dyDescent="0.2">
      <c r="A168" s="10" t="s">
        <v>301</v>
      </c>
      <c r="B168" s="9" t="s">
        <v>155</v>
      </c>
      <c r="C168" s="2" t="s">
        <v>148</v>
      </c>
      <c r="D168" s="2">
        <v>8</v>
      </c>
      <c r="E168" s="2">
        <v>20.2</v>
      </c>
      <c r="F168" s="9" t="s">
        <v>122</v>
      </c>
      <c r="G168" s="2" t="s">
        <v>123</v>
      </c>
      <c r="H168" s="2" t="s">
        <v>124</v>
      </c>
      <c r="I168" s="2" t="s">
        <v>13</v>
      </c>
      <c r="L168" s="13" t="s">
        <v>466</v>
      </c>
      <c r="M168" s="14">
        <v>0.75107638888888895</v>
      </c>
      <c r="N168" s="15">
        <v>30</v>
      </c>
      <c r="O168" s="20" t="s">
        <v>407</v>
      </c>
      <c r="P168" s="60" t="s">
        <v>479</v>
      </c>
      <c r="Q168" s="15"/>
      <c r="R168" s="16">
        <v>-10.986000000000001</v>
      </c>
      <c r="S168" s="17">
        <v>0.01</v>
      </c>
      <c r="T168" s="16">
        <v>-9.0540000000000003</v>
      </c>
      <c r="U168" s="17">
        <v>1.7999999999999999E-2</v>
      </c>
      <c r="V168" s="18">
        <v>7077.3</v>
      </c>
      <c r="W168" s="19">
        <v>5.6448363076314338</v>
      </c>
      <c r="X168" s="18">
        <v>1</v>
      </c>
    </row>
    <row r="169" spans="1:33" ht="16" x14ac:dyDescent="0.2">
      <c r="A169" s="10" t="s">
        <v>302</v>
      </c>
      <c r="B169" s="9" t="s">
        <v>156</v>
      </c>
      <c r="C169" s="2" t="s">
        <v>148</v>
      </c>
      <c r="D169" s="2">
        <v>9</v>
      </c>
      <c r="E169" s="2">
        <v>17.7</v>
      </c>
      <c r="F169" s="9" t="s">
        <v>122</v>
      </c>
      <c r="G169" s="2" t="s">
        <v>123</v>
      </c>
      <c r="H169" s="2" t="s">
        <v>124</v>
      </c>
      <c r="I169" s="2" t="s">
        <v>13</v>
      </c>
      <c r="L169" s="13" t="s">
        <v>466</v>
      </c>
      <c r="M169" s="14">
        <v>0.82835648148148155</v>
      </c>
      <c r="N169" s="15">
        <v>32</v>
      </c>
      <c r="O169" s="20" t="s">
        <v>409</v>
      </c>
      <c r="P169" s="60" t="s">
        <v>479</v>
      </c>
      <c r="Q169" s="15"/>
      <c r="R169" s="16">
        <v>-10.41</v>
      </c>
      <c r="S169" s="17">
        <v>0.01</v>
      </c>
      <c r="T169" s="16">
        <v>-10.041</v>
      </c>
      <c r="U169" s="17">
        <v>0.02</v>
      </c>
      <c r="V169" s="18">
        <v>7294.4870000000001</v>
      </c>
      <c r="W169" s="19">
        <v>-0.48803980321029239</v>
      </c>
      <c r="X169" s="18">
        <v>1</v>
      </c>
    </row>
    <row r="170" spans="1:33" ht="16" x14ac:dyDescent="0.2">
      <c r="A170" s="10" t="s">
        <v>303</v>
      </c>
      <c r="B170" s="9" t="s">
        <v>157</v>
      </c>
      <c r="C170" s="2" t="s">
        <v>148</v>
      </c>
      <c r="D170" s="2">
        <v>10</v>
      </c>
      <c r="E170" s="2">
        <v>14.9</v>
      </c>
      <c r="F170" s="9" t="s">
        <v>122</v>
      </c>
      <c r="G170" s="2" t="s">
        <v>123</v>
      </c>
      <c r="H170" s="2" t="s">
        <v>124</v>
      </c>
      <c r="I170" s="2" t="s">
        <v>13</v>
      </c>
      <c r="L170" s="13" t="s">
        <v>466</v>
      </c>
      <c r="M170" s="14">
        <v>0.87025462962962974</v>
      </c>
      <c r="N170" s="15">
        <v>33</v>
      </c>
      <c r="O170" s="20" t="s">
        <v>411</v>
      </c>
      <c r="P170" s="60" t="s">
        <v>479</v>
      </c>
      <c r="Q170" s="15"/>
      <c r="R170" s="16">
        <v>-11.148</v>
      </c>
      <c r="S170" s="17">
        <v>1.0999999999999999E-2</v>
      </c>
      <c r="T170" s="16">
        <v>-5.4739999999999993</v>
      </c>
      <c r="U170" s="17">
        <v>1.7999999999999999E-2</v>
      </c>
      <c r="V170" s="18">
        <v>5910.0219999999999</v>
      </c>
      <c r="W170" s="19">
        <v>-0.19768115922411106</v>
      </c>
      <c r="X170" s="18">
        <v>1</v>
      </c>
    </row>
    <row r="171" spans="1:33" ht="17" thickBot="1" x14ac:dyDescent="0.25">
      <c r="A171" s="38" t="s">
        <v>304</v>
      </c>
      <c r="B171" s="9" t="s">
        <v>158</v>
      </c>
      <c r="C171" s="2" t="s">
        <v>148</v>
      </c>
      <c r="D171" s="2">
        <v>11</v>
      </c>
      <c r="E171" s="2">
        <v>12.3</v>
      </c>
      <c r="F171" s="9" t="s">
        <v>122</v>
      </c>
      <c r="G171" s="2" t="s">
        <v>123</v>
      </c>
      <c r="H171" s="2" t="s">
        <v>124</v>
      </c>
      <c r="I171" s="2" t="s">
        <v>13</v>
      </c>
      <c r="L171" s="13" t="s">
        <v>466</v>
      </c>
      <c r="M171" s="14">
        <v>0.91153935185185186</v>
      </c>
      <c r="N171" s="15">
        <v>34</v>
      </c>
      <c r="O171" s="20" t="s">
        <v>413</v>
      </c>
      <c r="P171" s="60" t="s">
        <v>479</v>
      </c>
      <c r="Q171" s="15"/>
      <c r="R171" s="16">
        <v>-11.280000000000001</v>
      </c>
      <c r="S171" s="17">
        <v>8.9999999999999993E-3</v>
      </c>
      <c r="T171" s="16">
        <v>-6.2319999999999993</v>
      </c>
      <c r="U171" s="17">
        <v>1.7000000000000001E-2</v>
      </c>
      <c r="V171" s="18">
        <v>6788.6059999999998</v>
      </c>
      <c r="W171" s="19">
        <v>2.9900394867517717</v>
      </c>
      <c r="X171" s="18">
        <v>1</v>
      </c>
    </row>
    <row r="172" spans="1:33" ht="16" x14ac:dyDescent="0.2">
      <c r="A172" s="40" t="s">
        <v>305</v>
      </c>
      <c r="B172" s="29" t="s">
        <v>159</v>
      </c>
      <c r="C172" s="2" t="s">
        <v>148</v>
      </c>
      <c r="D172" s="23">
        <v>12</v>
      </c>
      <c r="E172" s="2">
        <v>9.6999999999999993</v>
      </c>
      <c r="F172" s="9" t="s">
        <v>122</v>
      </c>
      <c r="G172" s="2" t="s">
        <v>123</v>
      </c>
      <c r="H172" s="2" t="s">
        <v>124</v>
      </c>
      <c r="I172" s="2" t="s">
        <v>13</v>
      </c>
      <c r="L172" s="13" t="s">
        <v>466</v>
      </c>
      <c r="M172" s="14">
        <v>0.95363425925925915</v>
      </c>
      <c r="N172" s="15">
        <v>35</v>
      </c>
      <c r="O172" s="36" t="s">
        <v>415</v>
      </c>
      <c r="P172" s="60" t="s">
        <v>479</v>
      </c>
      <c r="Q172" s="15"/>
      <c r="R172" s="34">
        <v>-10.007</v>
      </c>
      <c r="S172" s="17">
        <v>8.9999999999999993E-3</v>
      </c>
      <c r="T172" s="34">
        <v>-9.9109999999999996</v>
      </c>
      <c r="U172" s="17">
        <v>0.02</v>
      </c>
      <c r="V172" s="18">
        <v>7401.2359999999999</v>
      </c>
      <c r="W172" s="19">
        <v>5.1732845703069019</v>
      </c>
      <c r="X172" s="18">
        <v>1</v>
      </c>
      <c r="Z172" s="43">
        <f>R172-R173</f>
        <v>5.3000000000000824E-2</v>
      </c>
      <c r="AA172" s="44">
        <f>T172-T173</f>
        <v>7.3000000000000398E-2</v>
      </c>
      <c r="AF172" s="43">
        <f>R172-R173</f>
        <v>5.3000000000000824E-2</v>
      </c>
      <c r="AG172" s="44">
        <f>T172-T173</f>
        <v>7.3000000000000398E-2</v>
      </c>
    </row>
    <row r="173" spans="1:33" ht="17" thickBot="1" x14ac:dyDescent="0.25">
      <c r="A173" s="41" t="s">
        <v>305</v>
      </c>
      <c r="B173" s="29" t="s">
        <v>159</v>
      </c>
      <c r="C173" s="2" t="s">
        <v>148</v>
      </c>
      <c r="D173" s="23">
        <v>12</v>
      </c>
      <c r="E173" s="2">
        <v>9.6999999999999993</v>
      </c>
      <c r="F173" s="9" t="s">
        <v>122</v>
      </c>
      <c r="G173" s="2" t="s">
        <v>123</v>
      </c>
      <c r="H173" s="2" t="s">
        <v>124</v>
      </c>
      <c r="I173" s="2" t="s">
        <v>13</v>
      </c>
      <c r="L173" s="13" t="s">
        <v>464</v>
      </c>
      <c r="M173" s="14">
        <v>0.85708333333333331</v>
      </c>
      <c r="N173" s="15">
        <v>35</v>
      </c>
      <c r="O173" s="37" t="s">
        <v>415</v>
      </c>
      <c r="P173" s="60" t="s">
        <v>479</v>
      </c>
      <c r="Q173" s="15"/>
      <c r="R173" s="35">
        <v>-10.06</v>
      </c>
      <c r="S173" s="17">
        <v>1.4E-2</v>
      </c>
      <c r="T173" s="35">
        <v>-9.984</v>
      </c>
      <c r="U173" s="17">
        <v>0.03</v>
      </c>
      <c r="V173" s="18">
        <v>4138.2449999999999</v>
      </c>
      <c r="W173" s="19">
        <v>0.43068982140980827</v>
      </c>
      <c r="X173" s="18">
        <v>2</v>
      </c>
      <c r="Z173" s="45"/>
      <c r="AA173" s="46"/>
      <c r="AF173" s="45"/>
      <c r="AG173" s="46"/>
    </row>
    <row r="174" spans="1:33" ht="16" x14ac:dyDescent="0.2">
      <c r="A174" s="39" t="s">
        <v>306</v>
      </c>
      <c r="B174" s="9" t="s">
        <v>160</v>
      </c>
      <c r="C174" s="2" t="s">
        <v>148</v>
      </c>
      <c r="D174" s="2">
        <v>13</v>
      </c>
      <c r="E174" s="2">
        <v>7.1</v>
      </c>
      <c r="F174" s="9" t="s">
        <v>122</v>
      </c>
      <c r="G174" s="2" t="s">
        <v>123</v>
      </c>
      <c r="H174" s="2" t="s">
        <v>124</v>
      </c>
      <c r="I174" s="2" t="s">
        <v>13</v>
      </c>
      <c r="L174" s="13" t="s">
        <v>466</v>
      </c>
      <c r="M174" s="14">
        <v>0.99362268518518526</v>
      </c>
      <c r="N174" s="15">
        <v>36</v>
      </c>
      <c r="O174" s="20" t="s">
        <v>417</v>
      </c>
      <c r="P174" s="60" t="s">
        <v>479</v>
      </c>
      <c r="Q174" s="15"/>
      <c r="R174" s="16">
        <v>-11.282999999999999</v>
      </c>
      <c r="S174" s="17">
        <v>1.4999999999999999E-2</v>
      </c>
      <c r="T174" s="16">
        <v>-6.3529999999999998</v>
      </c>
      <c r="U174" s="17">
        <v>1.9E-2</v>
      </c>
      <c r="V174" s="18">
        <v>6581.2569999999996</v>
      </c>
      <c r="W174" s="19">
        <v>-1.0151100314119292</v>
      </c>
      <c r="X174" s="18">
        <v>1</v>
      </c>
    </row>
    <row r="175" spans="1:33" ht="16" x14ac:dyDescent="0.2">
      <c r="B175" s="8"/>
      <c r="C175" s="1"/>
      <c r="D175" s="1"/>
      <c r="E175" s="1"/>
      <c r="F175" s="8"/>
      <c r="G175" s="1"/>
      <c r="H175" s="1"/>
      <c r="I175" s="1"/>
      <c r="P175" s="60"/>
    </row>
    <row r="176" spans="1:33" ht="16" x14ac:dyDescent="0.2">
      <c r="A176" s="4" t="s">
        <v>307</v>
      </c>
      <c r="B176" s="9" t="s">
        <v>161</v>
      </c>
      <c r="C176" s="2" t="s">
        <v>162</v>
      </c>
      <c r="D176" s="2">
        <v>1</v>
      </c>
      <c r="E176" s="2">
        <v>28.3</v>
      </c>
      <c r="F176" s="9" t="s">
        <v>122</v>
      </c>
      <c r="G176" s="2" t="s">
        <v>123</v>
      </c>
      <c r="H176" s="2" t="s">
        <v>124</v>
      </c>
      <c r="I176" s="2" t="s">
        <v>13</v>
      </c>
      <c r="J176">
        <v>1</v>
      </c>
      <c r="L176" s="13" t="s">
        <v>468</v>
      </c>
      <c r="M176" s="14">
        <v>0.11141203703703705</v>
      </c>
      <c r="N176" s="15">
        <v>39</v>
      </c>
      <c r="O176" s="20" t="s">
        <v>419</v>
      </c>
      <c r="P176" s="60" t="s">
        <v>479</v>
      </c>
      <c r="Q176" s="15"/>
      <c r="R176" s="16">
        <v>-11.552</v>
      </c>
      <c r="S176" s="17">
        <v>8.9999999999999993E-3</v>
      </c>
      <c r="T176" s="16">
        <v>-11.049000000000001</v>
      </c>
      <c r="U176" s="17">
        <v>1.7999999999999999E-2</v>
      </c>
      <c r="V176" s="18">
        <v>3904.375</v>
      </c>
      <c r="W176" s="19">
        <v>-0.82533055866816485</v>
      </c>
      <c r="X176" s="18">
        <v>2</v>
      </c>
    </row>
    <row r="177" spans="1:33" ht="16" x14ac:dyDescent="0.2">
      <c r="A177" s="4" t="s">
        <v>308</v>
      </c>
      <c r="B177" s="9" t="s">
        <v>163</v>
      </c>
      <c r="C177" s="2" t="s">
        <v>162</v>
      </c>
      <c r="D177" s="2">
        <v>2</v>
      </c>
      <c r="E177" s="2">
        <v>25.3</v>
      </c>
      <c r="F177" s="9" t="s">
        <v>122</v>
      </c>
      <c r="G177" s="2" t="s">
        <v>123</v>
      </c>
      <c r="H177" s="2" t="s">
        <v>124</v>
      </c>
      <c r="I177" s="2" t="s">
        <v>13</v>
      </c>
      <c r="L177" s="13" t="s">
        <v>468</v>
      </c>
      <c r="M177" s="14">
        <v>0.15333333333333332</v>
      </c>
      <c r="N177" s="15">
        <v>40</v>
      </c>
      <c r="O177" s="20" t="s">
        <v>421</v>
      </c>
      <c r="P177" s="60" t="s">
        <v>479</v>
      </c>
      <c r="Q177" s="15"/>
      <c r="R177" s="16">
        <v>-11.132</v>
      </c>
      <c r="S177" s="17">
        <v>1.2999999999999999E-2</v>
      </c>
      <c r="T177" s="16">
        <v>-12.186999999999999</v>
      </c>
      <c r="U177" s="17">
        <v>2.5000000000000001E-2</v>
      </c>
      <c r="V177" s="18">
        <v>6405.5680000000002</v>
      </c>
      <c r="W177" s="19">
        <v>3.1580649834643775</v>
      </c>
      <c r="X177" s="18">
        <v>1</v>
      </c>
    </row>
    <row r="178" spans="1:33" ht="16" x14ac:dyDescent="0.2">
      <c r="A178" s="4" t="s">
        <v>309</v>
      </c>
      <c r="B178" s="9" t="s">
        <v>164</v>
      </c>
      <c r="C178" s="2" t="s">
        <v>162</v>
      </c>
      <c r="D178" s="2">
        <v>3</v>
      </c>
      <c r="E178" s="2">
        <v>22.4</v>
      </c>
      <c r="F178" s="9" t="s">
        <v>122</v>
      </c>
      <c r="G178" s="2" t="s">
        <v>123</v>
      </c>
      <c r="H178" s="2" t="s">
        <v>124</v>
      </c>
      <c r="I178" s="2" t="s">
        <v>13</v>
      </c>
      <c r="L178" s="13" t="s">
        <v>468</v>
      </c>
      <c r="M178" s="14">
        <v>0.19327546296296297</v>
      </c>
      <c r="N178" s="15">
        <v>41</v>
      </c>
      <c r="O178" s="20" t="s">
        <v>423</v>
      </c>
      <c r="P178" s="60" t="s">
        <v>479</v>
      </c>
      <c r="Q178" s="15"/>
      <c r="R178" s="16">
        <v>-11.381</v>
      </c>
      <c r="S178" s="17">
        <v>8.9999999999999993E-3</v>
      </c>
      <c r="T178" s="16">
        <v>-10.145</v>
      </c>
      <c r="U178" s="17">
        <v>1.4999999999999999E-2</v>
      </c>
      <c r="V178" s="18">
        <v>7313.7659999999996</v>
      </c>
      <c r="W178" s="19">
        <v>2.7477225823194296</v>
      </c>
      <c r="X178" s="18">
        <v>1</v>
      </c>
    </row>
    <row r="179" spans="1:33" ht="16" x14ac:dyDescent="0.2">
      <c r="A179" s="4" t="s">
        <v>274</v>
      </c>
      <c r="B179" s="9" t="s">
        <v>165</v>
      </c>
      <c r="C179" s="2" t="s">
        <v>162</v>
      </c>
      <c r="D179" s="2">
        <v>4</v>
      </c>
      <c r="E179" s="2">
        <v>19.399999999999999</v>
      </c>
      <c r="F179" s="9" t="s">
        <v>122</v>
      </c>
      <c r="G179" s="2" t="s">
        <v>123</v>
      </c>
      <c r="H179" s="2" t="s">
        <v>124</v>
      </c>
      <c r="I179" s="2" t="s">
        <v>13</v>
      </c>
      <c r="L179" s="13" t="s">
        <v>468</v>
      </c>
      <c r="M179" s="14">
        <v>0.23512731481481483</v>
      </c>
      <c r="N179" s="15">
        <v>42</v>
      </c>
      <c r="O179" s="20" t="s">
        <v>425</v>
      </c>
      <c r="P179" s="60" t="s">
        <v>479</v>
      </c>
      <c r="Q179" s="15"/>
      <c r="R179" s="16">
        <v>-12.036</v>
      </c>
      <c r="S179" s="17">
        <v>1.4E-2</v>
      </c>
      <c r="T179" s="16">
        <v>-5.9829999999999997</v>
      </c>
      <c r="U179" s="17">
        <v>2.4E-2</v>
      </c>
      <c r="V179" s="18">
        <v>8152.2920000000004</v>
      </c>
      <c r="W179" s="19">
        <v>3.4771938983539896</v>
      </c>
      <c r="X179" s="18">
        <v>1</v>
      </c>
    </row>
    <row r="180" spans="1:33" ht="16" x14ac:dyDescent="0.2">
      <c r="A180" s="4" t="s">
        <v>310</v>
      </c>
      <c r="B180" s="9" t="s">
        <v>166</v>
      </c>
      <c r="C180" s="2" t="s">
        <v>162</v>
      </c>
      <c r="D180" s="2">
        <v>5</v>
      </c>
      <c r="E180" s="2">
        <v>16.899999999999999</v>
      </c>
      <c r="F180" s="9" t="s">
        <v>122</v>
      </c>
      <c r="G180" s="2" t="s">
        <v>123</v>
      </c>
      <c r="H180" s="2" t="s">
        <v>124</v>
      </c>
      <c r="I180" s="2" t="s">
        <v>13</v>
      </c>
      <c r="L180" s="13" t="s">
        <v>468</v>
      </c>
      <c r="M180" s="14">
        <v>0.31317129629629631</v>
      </c>
      <c r="N180" s="15">
        <v>44</v>
      </c>
      <c r="O180" s="20" t="s">
        <v>427</v>
      </c>
      <c r="P180" s="60" t="s">
        <v>479</v>
      </c>
      <c r="Q180" s="15"/>
      <c r="R180" s="16">
        <v>-12.173999999999999</v>
      </c>
      <c r="S180" s="17">
        <v>1.2E-2</v>
      </c>
      <c r="T180" s="16">
        <v>-4.71</v>
      </c>
      <c r="U180" s="17">
        <v>1.9E-2</v>
      </c>
      <c r="V180" s="18">
        <v>5009.8919999999998</v>
      </c>
      <c r="W180" s="19">
        <v>-1.3073535317727285</v>
      </c>
      <c r="X180" s="18">
        <v>1</v>
      </c>
    </row>
    <row r="181" spans="1:33" ht="16" x14ac:dyDescent="0.2">
      <c r="A181" s="4" t="s">
        <v>311</v>
      </c>
      <c r="B181" s="9" t="s">
        <v>167</v>
      </c>
      <c r="C181" s="2" t="s">
        <v>162</v>
      </c>
      <c r="D181" s="2">
        <v>6</v>
      </c>
      <c r="E181" s="2">
        <v>14.4</v>
      </c>
      <c r="F181" s="9" t="s">
        <v>122</v>
      </c>
      <c r="G181" s="2" t="s">
        <v>123</v>
      </c>
      <c r="H181" s="2" t="s">
        <v>124</v>
      </c>
      <c r="I181" s="2" t="s">
        <v>13</v>
      </c>
      <c r="L181" s="13" t="s">
        <v>468</v>
      </c>
      <c r="M181" s="14">
        <v>0.35377314814814814</v>
      </c>
      <c r="N181" s="15">
        <v>45</v>
      </c>
      <c r="O181" s="20" t="s">
        <v>429</v>
      </c>
      <c r="P181" s="60" t="s">
        <v>479</v>
      </c>
      <c r="Q181" s="15"/>
      <c r="R181" s="16">
        <v>-11.633000000000001</v>
      </c>
      <c r="S181" s="17">
        <v>1.0999999999999999E-2</v>
      </c>
      <c r="T181" s="16">
        <v>-8.1120000000000001</v>
      </c>
      <c r="U181" s="17">
        <v>1.6E-2</v>
      </c>
      <c r="V181" s="18">
        <v>7119.0860000000002</v>
      </c>
      <c r="W181" s="19">
        <v>2.009120271900072</v>
      </c>
      <c r="X181" s="18">
        <v>1</v>
      </c>
    </row>
    <row r="182" spans="1:33" ht="17" thickBot="1" x14ac:dyDescent="0.25">
      <c r="A182" s="30" t="s">
        <v>312</v>
      </c>
      <c r="B182" s="9" t="s">
        <v>168</v>
      </c>
      <c r="C182" s="2" t="s">
        <v>162</v>
      </c>
      <c r="D182" s="2">
        <v>7</v>
      </c>
      <c r="E182" s="2">
        <v>11.9</v>
      </c>
      <c r="F182" s="9" t="s">
        <v>122</v>
      </c>
      <c r="G182" s="2" t="s">
        <v>123</v>
      </c>
      <c r="H182" s="2" t="s">
        <v>124</v>
      </c>
      <c r="I182" s="2" t="s">
        <v>13</v>
      </c>
      <c r="L182" s="13" t="s">
        <v>468</v>
      </c>
      <c r="M182" s="14">
        <v>0.39708333333333329</v>
      </c>
      <c r="N182" s="15">
        <v>46</v>
      </c>
      <c r="O182" s="42" t="s">
        <v>431</v>
      </c>
      <c r="P182" s="60" t="s">
        <v>479</v>
      </c>
      <c r="Q182" s="15"/>
      <c r="R182" s="16">
        <v>-11.257</v>
      </c>
      <c r="S182" s="17">
        <v>1.6E-2</v>
      </c>
      <c r="T182" s="16">
        <v>-11.122</v>
      </c>
      <c r="U182" s="17">
        <v>2.5999999999999999E-2</v>
      </c>
      <c r="V182" s="18">
        <v>3413.9749999999999</v>
      </c>
      <c r="W182" s="19">
        <v>-0.20378005111343464</v>
      </c>
      <c r="X182" s="18">
        <v>2</v>
      </c>
    </row>
    <row r="183" spans="1:33" ht="16" x14ac:dyDescent="0.2">
      <c r="A183" s="32" t="s">
        <v>313</v>
      </c>
      <c r="B183" s="29" t="s">
        <v>169</v>
      </c>
      <c r="C183" s="2" t="s">
        <v>162</v>
      </c>
      <c r="D183" s="23">
        <v>8</v>
      </c>
      <c r="E183" s="2">
        <v>9.4</v>
      </c>
      <c r="F183" s="9" t="s">
        <v>122</v>
      </c>
      <c r="G183" s="2" t="s">
        <v>123</v>
      </c>
      <c r="H183" s="2" t="s">
        <v>124</v>
      </c>
      <c r="I183" s="2" t="s">
        <v>13</v>
      </c>
      <c r="L183" s="13" t="s">
        <v>468</v>
      </c>
      <c r="M183" s="14">
        <v>0.44045138888888885</v>
      </c>
      <c r="N183" s="15">
        <v>47</v>
      </c>
      <c r="O183" s="36" t="s">
        <v>433</v>
      </c>
      <c r="P183" s="60" t="s">
        <v>479</v>
      </c>
      <c r="Q183" s="15"/>
      <c r="R183" s="34">
        <v>-11.075000000000001</v>
      </c>
      <c r="S183" s="17">
        <v>1.7000000000000001E-2</v>
      </c>
      <c r="T183" s="34">
        <v>-7.3779999999999992</v>
      </c>
      <c r="U183" s="17">
        <v>2.5999999999999999E-2</v>
      </c>
      <c r="V183" s="18">
        <v>6983.576</v>
      </c>
      <c r="W183" s="19">
        <v>1.5750097084931871</v>
      </c>
      <c r="X183" s="18">
        <v>1</v>
      </c>
      <c r="Z183" s="43">
        <f>R183-R184</f>
        <v>-8.1000000000001293E-2</v>
      </c>
      <c r="AA183" s="44">
        <f>T183-T184</f>
        <v>-0.11099999999999977</v>
      </c>
      <c r="AF183" s="43">
        <f>R183-R184</f>
        <v>-8.1000000000001293E-2</v>
      </c>
      <c r="AG183" s="44">
        <f>T183-T184</f>
        <v>-0.11099999999999977</v>
      </c>
    </row>
    <row r="184" spans="1:33" ht="17" thickBot="1" x14ac:dyDescent="0.25">
      <c r="A184" s="33" t="s">
        <v>313</v>
      </c>
      <c r="B184" s="29" t="s">
        <v>169</v>
      </c>
      <c r="C184" s="2" t="s">
        <v>162</v>
      </c>
      <c r="D184" s="23">
        <v>8</v>
      </c>
      <c r="E184" s="2">
        <v>9.4</v>
      </c>
      <c r="F184" s="9" t="s">
        <v>122</v>
      </c>
      <c r="G184" s="2" t="s">
        <v>123</v>
      </c>
      <c r="H184" s="2" t="s">
        <v>124</v>
      </c>
      <c r="I184" s="2" t="s">
        <v>13</v>
      </c>
      <c r="L184" s="13" t="s">
        <v>464</v>
      </c>
      <c r="M184" s="14">
        <v>0.90050925925925929</v>
      </c>
      <c r="N184" s="15">
        <v>36</v>
      </c>
      <c r="O184" s="37" t="s">
        <v>433</v>
      </c>
      <c r="P184" s="60"/>
      <c r="Q184" s="15"/>
      <c r="R184" s="35">
        <v>-10.994</v>
      </c>
      <c r="S184" s="17">
        <v>7.0000000000000001E-3</v>
      </c>
      <c r="T184" s="35">
        <v>-7.2669999999999995</v>
      </c>
      <c r="U184" s="17">
        <v>2.1999999999999999E-2</v>
      </c>
      <c r="V184" s="18">
        <v>7754.6620000000003</v>
      </c>
      <c r="W184" s="19">
        <v>9.953509256754181</v>
      </c>
      <c r="X184" s="18">
        <v>1</v>
      </c>
      <c r="Z184" s="45"/>
      <c r="AA184" s="46"/>
      <c r="AF184" s="45"/>
      <c r="AG184" s="46"/>
    </row>
    <row r="185" spans="1:33" ht="16" x14ac:dyDescent="0.2">
      <c r="A185" s="31" t="s">
        <v>314</v>
      </c>
      <c r="B185" s="9" t="s">
        <v>170</v>
      </c>
      <c r="C185" s="2" t="s">
        <v>162</v>
      </c>
      <c r="D185" s="2">
        <v>9</v>
      </c>
      <c r="E185" s="2">
        <v>6.9</v>
      </c>
      <c r="F185" s="9" t="s">
        <v>122</v>
      </c>
      <c r="G185" s="2" t="s">
        <v>123</v>
      </c>
      <c r="H185" s="2" t="s">
        <v>124</v>
      </c>
      <c r="I185" s="2" t="s">
        <v>13</v>
      </c>
      <c r="L185" s="13" t="s">
        <v>469</v>
      </c>
      <c r="M185" s="14">
        <v>0.61458333333333337</v>
      </c>
      <c r="N185" s="15">
        <v>6</v>
      </c>
      <c r="O185" s="20" t="s">
        <v>462</v>
      </c>
      <c r="P185" s="60" t="s">
        <v>479</v>
      </c>
      <c r="Q185" s="15"/>
      <c r="R185" s="16">
        <v>-11.309000000000001</v>
      </c>
      <c r="S185" s="17">
        <v>1.0999999999999999E-2</v>
      </c>
      <c r="T185" s="16">
        <v>-4.8310000000000004</v>
      </c>
      <c r="U185" s="17">
        <v>2.5000000000000001E-2</v>
      </c>
      <c r="V185" s="18">
        <v>6784.9129999999996</v>
      </c>
      <c r="W185" s="19">
        <v>3.5412244784863156</v>
      </c>
      <c r="X185" s="18">
        <v>1</v>
      </c>
    </row>
    <row r="186" spans="1:33" ht="16" x14ac:dyDescent="0.2">
      <c r="A186" s="4" t="s">
        <v>315</v>
      </c>
      <c r="B186" s="9" t="s">
        <v>171</v>
      </c>
      <c r="C186" s="2" t="s">
        <v>162</v>
      </c>
      <c r="D186" s="2">
        <v>10</v>
      </c>
      <c r="E186" s="2">
        <v>4</v>
      </c>
      <c r="F186" s="9" t="s">
        <v>122</v>
      </c>
      <c r="G186" s="2" t="s">
        <v>123</v>
      </c>
      <c r="H186" s="2" t="s">
        <v>124</v>
      </c>
      <c r="I186" s="2" t="s">
        <v>13</v>
      </c>
      <c r="L186" s="13" t="s">
        <v>469</v>
      </c>
      <c r="M186" s="14">
        <v>0.69542824074074072</v>
      </c>
      <c r="N186" s="15">
        <v>8</v>
      </c>
      <c r="O186" s="20" t="s">
        <v>463</v>
      </c>
      <c r="P186" s="60"/>
      <c r="Q186" s="15"/>
      <c r="R186" s="16">
        <v>-9.7710000000000008</v>
      </c>
      <c r="S186" s="17">
        <v>1.9E-2</v>
      </c>
      <c r="T186" s="16">
        <v>-9.1709999999999994</v>
      </c>
      <c r="U186" s="17">
        <v>3.5999999999999997E-2</v>
      </c>
      <c r="V186" s="18">
        <v>7059.2449999999999</v>
      </c>
      <c r="W186" s="19">
        <v>1.0126862008614277</v>
      </c>
      <c r="X186" s="18">
        <v>1</v>
      </c>
    </row>
    <row r="188" spans="1:33" ht="18" x14ac:dyDescent="0.2">
      <c r="Q188" s="61" t="s">
        <v>491</v>
      </c>
    </row>
    <row r="189" spans="1:33" ht="18" x14ac:dyDescent="0.2">
      <c r="L189" s="13" t="s">
        <v>465</v>
      </c>
      <c r="M189" s="14">
        <v>0.5713773148148148</v>
      </c>
      <c r="N189" s="15">
        <v>29</v>
      </c>
      <c r="O189" s="20" t="s">
        <v>492</v>
      </c>
      <c r="P189" s="15"/>
      <c r="Q189" s="66" t="s">
        <v>495</v>
      </c>
      <c r="R189" s="63">
        <v>-14.531000000000001</v>
      </c>
      <c r="S189" s="63">
        <v>3.1E-2</v>
      </c>
      <c r="T189" s="63">
        <v>-7.9089999999999998</v>
      </c>
      <c r="U189" s="63">
        <v>5.1999999999999998E-2</v>
      </c>
      <c r="V189" s="64">
        <v>248.09</v>
      </c>
      <c r="W189" s="65">
        <v>86.059494538272403</v>
      </c>
      <c r="X189" s="64">
        <v>0</v>
      </c>
      <c r="Z189" s="67">
        <f>AVERAGE(R191:R208)</f>
        <v>-14.388555555555557</v>
      </c>
      <c r="AA189" s="67">
        <f>AVERAGE(T191:T208)</f>
        <v>-7.0812222222222205</v>
      </c>
      <c r="AB189" t="s">
        <v>472</v>
      </c>
      <c r="AC189" s="68" t="s">
        <v>492</v>
      </c>
    </row>
    <row r="190" spans="1:33" x14ac:dyDescent="0.2">
      <c r="L190" s="13" t="s">
        <v>465</v>
      </c>
      <c r="M190" s="14">
        <v>0.54753472222222221</v>
      </c>
      <c r="N190" s="15">
        <v>5</v>
      </c>
      <c r="O190" s="20" t="s">
        <v>492</v>
      </c>
      <c r="P190" s="15"/>
      <c r="Q190" s="66" t="s">
        <v>495</v>
      </c>
      <c r="R190" s="63">
        <v>-15.747</v>
      </c>
      <c r="S190" s="63">
        <v>0.23699999999999999</v>
      </c>
      <c r="T190" s="63">
        <v>-10.632999999999999</v>
      </c>
      <c r="U190" s="63">
        <v>0.47199999999999998</v>
      </c>
      <c r="V190" s="64">
        <v>287.31200000000001</v>
      </c>
      <c r="W190" s="65">
        <v>206.80862616249928</v>
      </c>
      <c r="X190" s="64">
        <v>0</v>
      </c>
      <c r="Z190" s="69">
        <f>STDEV(R191:R208)</f>
        <v>7.9452703076382511E-2</v>
      </c>
      <c r="AA190" s="69">
        <f>STDEV(T191:T208)</f>
        <v>0.11419104505714009</v>
      </c>
      <c r="AB190" t="s">
        <v>497</v>
      </c>
    </row>
    <row r="191" spans="1:33" x14ac:dyDescent="0.2">
      <c r="L191" s="13" t="s">
        <v>375</v>
      </c>
      <c r="M191" s="14">
        <v>0.56619212962962961</v>
      </c>
      <c r="N191" s="15">
        <v>5</v>
      </c>
      <c r="O191" s="20" t="s">
        <v>492</v>
      </c>
      <c r="P191" s="15"/>
      <c r="Q191" s="66" t="s">
        <v>496</v>
      </c>
      <c r="R191" s="22">
        <v>-14.417999999999999</v>
      </c>
      <c r="S191" s="12">
        <v>1.7999999999999999E-2</v>
      </c>
      <c r="T191" s="22">
        <v>-7.0330000000000004</v>
      </c>
      <c r="U191" s="12">
        <v>2.5999999999999999E-2</v>
      </c>
      <c r="V191" s="21">
        <v>1288.877</v>
      </c>
      <c r="W191" s="62">
        <v>4.8103891992806007E-2</v>
      </c>
      <c r="X191" s="21">
        <v>0</v>
      </c>
      <c r="Z191">
        <f>COUNT(R191:R208)</f>
        <v>18</v>
      </c>
      <c r="AA191">
        <f>COUNT(T191:T208)</f>
        <v>18</v>
      </c>
      <c r="AB191" t="s">
        <v>475</v>
      </c>
    </row>
    <row r="192" spans="1:33" x14ac:dyDescent="0.2">
      <c r="L192" s="13" t="s">
        <v>375</v>
      </c>
      <c r="M192" s="14">
        <v>0.25696759259259261</v>
      </c>
      <c r="N192" s="15">
        <v>45</v>
      </c>
      <c r="O192" s="20" t="s">
        <v>492</v>
      </c>
      <c r="P192" s="15"/>
      <c r="Q192" s="66" t="s">
        <v>496</v>
      </c>
      <c r="R192" s="22">
        <v>-14.298999999999999</v>
      </c>
      <c r="S192" s="12">
        <v>1.7999999999999999E-2</v>
      </c>
      <c r="T192" s="22">
        <v>-7.0220000000000002</v>
      </c>
      <c r="U192" s="12">
        <v>2.9000000000000001E-2</v>
      </c>
      <c r="V192" s="21">
        <v>1499.4269999999999</v>
      </c>
      <c r="W192" s="62">
        <v>-1.0055841331388573</v>
      </c>
      <c r="X192" s="21">
        <v>0</v>
      </c>
    </row>
    <row r="193" spans="12:26" ht="18" x14ac:dyDescent="0.2">
      <c r="L193" s="13" t="s">
        <v>375</v>
      </c>
      <c r="M193" s="14">
        <v>0.58472222222222225</v>
      </c>
      <c r="N193" s="15">
        <v>29</v>
      </c>
      <c r="O193" s="20" t="s">
        <v>492</v>
      </c>
      <c r="P193" s="15"/>
      <c r="Q193" s="66" t="s">
        <v>496</v>
      </c>
      <c r="R193" s="22">
        <v>-14.316000000000001</v>
      </c>
      <c r="S193" s="12">
        <v>1.6E-2</v>
      </c>
      <c r="T193" s="22">
        <v>-6.9</v>
      </c>
      <c r="U193" s="12">
        <v>2.1999999999999999E-2</v>
      </c>
      <c r="V193" s="21">
        <v>1624.748</v>
      </c>
      <c r="W193" s="62">
        <v>-2.3132818135489339</v>
      </c>
      <c r="X193" s="21">
        <v>0</v>
      </c>
      <c r="Z193" s="61" t="s">
        <v>498</v>
      </c>
    </row>
    <row r="194" spans="12:26" x14ac:dyDescent="0.2">
      <c r="L194" s="13" t="s">
        <v>375</v>
      </c>
      <c r="M194" s="14">
        <v>0.27532407407407405</v>
      </c>
      <c r="N194" s="15">
        <v>22</v>
      </c>
      <c r="O194" s="20" t="s">
        <v>492</v>
      </c>
      <c r="P194" s="15"/>
      <c r="R194" s="16">
        <v>-14.270999999999999</v>
      </c>
      <c r="S194" s="17">
        <v>1.7000000000000001E-2</v>
      </c>
      <c r="T194" s="16">
        <v>-7.1849999999999996</v>
      </c>
      <c r="U194" s="17">
        <v>2.1000000000000001E-2</v>
      </c>
      <c r="V194" s="18">
        <v>2875.3150000000001</v>
      </c>
      <c r="W194" s="19">
        <v>-0.28880313982989991</v>
      </c>
      <c r="X194" s="18">
        <v>0</v>
      </c>
    </row>
    <row r="195" spans="12:26" x14ac:dyDescent="0.2">
      <c r="L195" s="13" t="s">
        <v>466</v>
      </c>
      <c r="M195" s="14">
        <v>0.69048611111111102</v>
      </c>
      <c r="N195" s="15">
        <v>5</v>
      </c>
      <c r="O195" s="20" t="s">
        <v>492</v>
      </c>
      <c r="P195" s="15"/>
      <c r="R195" s="16">
        <v>-14.282999999999999</v>
      </c>
      <c r="S195" s="17">
        <v>1.2E-2</v>
      </c>
      <c r="T195" s="16">
        <v>-6.8980000000000006</v>
      </c>
      <c r="U195" s="17">
        <v>2.8000000000000001E-2</v>
      </c>
      <c r="V195" s="18">
        <v>3559.5520000000001</v>
      </c>
      <c r="W195" s="19">
        <v>-0.59695714516883724</v>
      </c>
      <c r="X195" s="18">
        <v>1</v>
      </c>
    </row>
    <row r="196" spans="12:26" x14ac:dyDescent="0.2">
      <c r="L196" s="13" t="s">
        <v>469</v>
      </c>
      <c r="M196" s="14">
        <v>0.59300925925925929</v>
      </c>
      <c r="N196" s="15">
        <v>29</v>
      </c>
      <c r="O196" s="20" t="s">
        <v>492</v>
      </c>
      <c r="P196" s="15"/>
      <c r="R196" s="16">
        <v>-14.49</v>
      </c>
      <c r="S196" s="17">
        <v>1.6E-2</v>
      </c>
      <c r="T196" s="16">
        <v>-7.3419999999999996</v>
      </c>
      <c r="U196" s="17">
        <v>2.5999999999999999E-2</v>
      </c>
      <c r="V196" s="18">
        <v>3575.4870000000001</v>
      </c>
      <c r="W196" s="19">
        <v>0.48091350912476283</v>
      </c>
      <c r="X196" s="18">
        <v>2</v>
      </c>
    </row>
    <row r="197" spans="12:26" x14ac:dyDescent="0.2">
      <c r="L197" s="13" t="s">
        <v>464</v>
      </c>
      <c r="M197" s="14">
        <v>0.57976851851851852</v>
      </c>
      <c r="N197" s="15">
        <v>5</v>
      </c>
      <c r="O197" s="20" t="s">
        <v>492</v>
      </c>
      <c r="P197" s="15"/>
      <c r="R197" s="16">
        <v>-14.382</v>
      </c>
      <c r="S197" s="17">
        <v>1.2999999999999999E-2</v>
      </c>
      <c r="T197" s="16">
        <v>-7.1630000000000003</v>
      </c>
      <c r="U197" s="17">
        <v>0.03</v>
      </c>
      <c r="V197" s="18">
        <v>3657.5639999999999</v>
      </c>
      <c r="W197" s="19">
        <v>1.3931403524312884</v>
      </c>
      <c r="X197" s="18">
        <v>2</v>
      </c>
    </row>
    <row r="198" spans="12:26" x14ac:dyDescent="0.2">
      <c r="L198" s="13" t="s">
        <v>493</v>
      </c>
      <c r="M198" s="14">
        <v>0.60384259259259265</v>
      </c>
      <c r="N198" s="15">
        <v>5</v>
      </c>
      <c r="O198" s="20" t="s">
        <v>492</v>
      </c>
      <c r="P198" s="15"/>
      <c r="R198" s="16">
        <v>-14.336</v>
      </c>
      <c r="S198" s="17">
        <v>1.2999999999999999E-2</v>
      </c>
      <c r="T198" s="16">
        <v>-6.9429999999999996</v>
      </c>
      <c r="U198" s="17">
        <v>2.3E-2</v>
      </c>
      <c r="V198" s="18">
        <v>4303.9009999999998</v>
      </c>
      <c r="W198" s="19">
        <v>0.55298669741706852</v>
      </c>
      <c r="X198" s="18">
        <v>2</v>
      </c>
    </row>
    <row r="199" spans="12:26" x14ac:dyDescent="0.2">
      <c r="L199" s="13" t="s">
        <v>494</v>
      </c>
      <c r="M199" s="14">
        <v>0.58903935185185186</v>
      </c>
      <c r="N199" s="15">
        <v>5</v>
      </c>
      <c r="O199" s="20" t="s">
        <v>492</v>
      </c>
      <c r="P199" s="15"/>
      <c r="R199" s="16">
        <v>-14.363000000000001</v>
      </c>
      <c r="S199" s="17">
        <v>1.6E-2</v>
      </c>
      <c r="T199" s="16">
        <v>-6.9779999999999998</v>
      </c>
      <c r="U199" s="17">
        <v>3.5999999999999997E-2</v>
      </c>
      <c r="V199" s="18">
        <v>4479.9009999999998</v>
      </c>
      <c r="W199" s="19">
        <v>-2.6786306215244894E-2</v>
      </c>
      <c r="X199" s="18">
        <v>2</v>
      </c>
    </row>
    <row r="200" spans="12:26" x14ac:dyDescent="0.2">
      <c r="L200" s="13" t="s">
        <v>494</v>
      </c>
      <c r="M200" s="14">
        <v>0.61143518518518525</v>
      </c>
      <c r="N200" s="15">
        <v>29</v>
      </c>
      <c r="O200" s="20" t="s">
        <v>492</v>
      </c>
      <c r="P200" s="15"/>
      <c r="R200" s="16">
        <v>-14.498000000000001</v>
      </c>
      <c r="S200" s="17">
        <v>1.4E-2</v>
      </c>
      <c r="T200" s="16">
        <v>-7.1389999999999993</v>
      </c>
      <c r="U200" s="17">
        <v>1.6E-2</v>
      </c>
      <c r="V200" s="18">
        <v>5276.8580000000002</v>
      </c>
      <c r="W200" s="19">
        <v>0.50495958011376718</v>
      </c>
      <c r="X200" s="18">
        <v>2</v>
      </c>
    </row>
    <row r="201" spans="12:26" x14ac:dyDescent="0.2">
      <c r="L201" s="13" t="s">
        <v>376</v>
      </c>
      <c r="M201" s="14">
        <v>0.58478009259259256</v>
      </c>
      <c r="N201" s="15">
        <v>6</v>
      </c>
      <c r="O201" s="20" t="s">
        <v>492</v>
      </c>
      <c r="P201" s="15"/>
      <c r="R201" s="16">
        <v>-14.407999999999999</v>
      </c>
      <c r="S201" s="17">
        <v>1.7999999999999999E-2</v>
      </c>
      <c r="T201" s="16">
        <v>-7.0419999999999998</v>
      </c>
      <c r="U201" s="17">
        <v>3.5000000000000003E-2</v>
      </c>
      <c r="V201" s="18">
        <v>5428.7</v>
      </c>
      <c r="W201" s="19">
        <v>0.78175253743990836</v>
      </c>
      <c r="X201" s="18">
        <v>1</v>
      </c>
    </row>
    <row r="202" spans="12:26" x14ac:dyDescent="0.2">
      <c r="L202" s="13" t="s">
        <v>466</v>
      </c>
      <c r="M202" s="14">
        <v>0.71043981481481477</v>
      </c>
      <c r="N202" s="15">
        <v>29</v>
      </c>
      <c r="O202" s="20" t="s">
        <v>492</v>
      </c>
      <c r="P202" s="15"/>
      <c r="R202" s="16">
        <v>-14.366</v>
      </c>
      <c r="S202" s="17">
        <v>8.0000000000000002E-3</v>
      </c>
      <c r="T202" s="16">
        <v>-7.1179999999999994</v>
      </c>
      <c r="U202" s="17">
        <v>1.7000000000000001E-2</v>
      </c>
      <c r="V202" s="18">
        <v>5501.2280000000001</v>
      </c>
      <c r="W202" s="19">
        <v>0.9746914688865812</v>
      </c>
      <c r="X202" s="18">
        <v>1</v>
      </c>
    </row>
    <row r="203" spans="12:26" x14ac:dyDescent="0.2">
      <c r="L203" s="13" t="s">
        <v>493</v>
      </c>
      <c r="M203" s="14">
        <v>0.62703703703703706</v>
      </c>
      <c r="N203" s="15">
        <v>29</v>
      </c>
      <c r="O203" s="20" t="s">
        <v>492</v>
      </c>
      <c r="P203" s="15"/>
      <c r="R203" s="16">
        <v>-14.519</v>
      </c>
      <c r="S203" s="17">
        <v>1.0999999999999999E-2</v>
      </c>
      <c r="T203" s="16">
        <v>-7.0679999999999996</v>
      </c>
      <c r="U203" s="17">
        <v>2.7E-2</v>
      </c>
      <c r="V203" s="18">
        <v>5991.0330000000004</v>
      </c>
      <c r="W203" s="19">
        <v>3.0574693880003658</v>
      </c>
      <c r="X203" s="18">
        <v>2</v>
      </c>
    </row>
    <row r="204" spans="12:26" x14ac:dyDescent="0.2">
      <c r="L204" s="13" t="s">
        <v>377</v>
      </c>
      <c r="M204" s="14">
        <v>0.56704861111111116</v>
      </c>
      <c r="N204" s="15">
        <v>5</v>
      </c>
      <c r="O204" s="20" t="s">
        <v>492</v>
      </c>
      <c r="P204" s="15"/>
      <c r="R204" s="16">
        <v>-14.348000000000001</v>
      </c>
      <c r="S204" s="17">
        <v>1.2E-2</v>
      </c>
      <c r="T204" s="16">
        <v>-7.0789999999999997</v>
      </c>
      <c r="U204" s="17">
        <v>2.3E-2</v>
      </c>
      <c r="V204" s="18">
        <v>6143.3050000000003</v>
      </c>
      <c r="W204" s="19">
        <v>-0.12205156670555184</v>
      </c>
      <c r="X204" s="18">
        <v>1</v>
      </c>
    </row>
    <row r="205" spans="12:26" x14ac:dyDescent="0.2">
      <c r="L205" s="13" t="s">
        <v>464</v>
      </c>
      <c r="M205" s="14">
        <v>0.60355324074074079</v>
      </c>
      <c r="N205" s="15">
        <v>29</v>
      </c>
      <c r="O205" s="20" t="s">
        <v>492</v>
      </c>
      <c r="P205" s="15"/>
      <c r="R205" s="16">
        <v>-14.46</v>
      </c>
      <c r="S205" s="17">
        <v>1.0999999999999999E-2</v>
      </c>
      <c r="T205" s="16">
        <v>-7.0589999999999993</v>
      </c>
      <c r="U205" s="17">
        <v>1.7999999999999999E-2</v>
      </c>
      <c r="V205" s="18">
        <v>6295.6279999999997</v>
      </c>
      <c r="W205" s="19">
        <v>6.2502263475542081</v>
      </c>
      <c r="X205" s="18">
        <v>2</v>
      </c>
    </row>
    <row r="206" spans="12:26" x14ac:dyDescent="0.2">
      <c r="L206" s="13" t="s">
        <v>376</v>
      </c>
      <c r="M206" s="14">
        <v>0.60466435185185186</v>
      </c>
      <c r="N206" s="15">
        <v>30</v>
      </c>
      <c r="O206" s="20" t="s">
        <v>492</v>
      </c>
      <c r="P206" s="15"/>
      <c r="R206" s="16">
        <v>-14.489999999999998</v>
      </c>
      <c r="S206" s="17">
        <v>1.4999999999999999E-2</v>
      </c>
      <c r="T206" s="16">
        <v>-7.1389999999999993</v>
      </c>
      <c r="U206" s="17">
        <v>2.9000000000000001E-2</v>
      </c>
      <c r="V206" s="18">
        <v>6775.1880000000001</v>
      </c>
      <c r="W206" s="19">
        <v>1.456121955582631</v>
      </c>
      <c r="X206" s="18">
        <v>1</v>
      </c>
    </row>
    <row r="207" spans="12:26" x14ac:dyDescent="0.2">
      <c r="L207" s="13" t="s">
        <v>377</v>
      </c>
      <c r="M207" s="14">
        <v>0.58638888888888896</v>
      </c>
      <c r="N207" s="15">
        <v>29</v>
      </c>
      <c r="O207" s="20" t="s">
        <v>492</v>
      </c>
      <c r="P207" s="15"/>
      <c r="R207" s="16">
        <v>-14.433</v>
      </c>
      <c r="S207" s="17">
        <v>1.0999999999999999E-2</v>
      </c>
      <c r="T207" s="16">
        <v>-7.1239999999999997</v>
      </c>
      <c r="U207" s="17">
        <v>1.4999999999999999E-2</v>
      </c>
      <c r="V207" s="18">
        <v>6996.3530000000001</v>
      </c>
      <c r="W207" s="19">
        <v>0.14797709606705187</v>
      </c>
      <c r="X207" s="18">
        <v>1</v>
      </c>
    </row>
    <row r="208" spans="12:26" x14ac:dyDescent="0.2">
      <c r="L208" s="13" t="s">
        <v>469</v>
      </c>
      <c r="M208" s="14">
        <v>0.5722800925925926</v>
      </c>
      <c r="N208" s="15">
        <v>5</v>
      </c>
      <c r="O208" s="20" t="s">
        <v>492</v>
      </c>
      <c r="P208" s="15"/>
      <c r="R208" s="16">
        <v>-14.314</v>
      </c>
      <c r="S208" s="17">
        <v>1.0999999999999999E-2</v>
      </c>
      <c r="T208" s="16">
        <v>-7.23</v>
      </c>
      <c r="U208" s="17">
        <v>1.2E-2</v>
      </c>
      <c r="V208" s="18">
        <v>7551.183</v>
      </c>
      <c r="W208" s="19">
        <v>2.866663408898972</v>
      </c>
      <c r="X208" s="18">
        <v>1</v>
      </c>
    </row>
    <row r="212" spans="12:29" ht="18" x14ac:dyDescent="0.2">
      <c r="L212" s="13" t="s">
        <v>465</v>
      </c>
      <c r="M212" s="14">
        <v>0.50996527777777778</v>
      </c>
      <c r="N212" s="15">
        <v>4</v>
      </c>
      <c r="O212" s="20" t="s">
        <v>499</v>
      </c>
      <c r="P212" s="15"/>
      <c r="Q212" s="66" t="s">
        <v>495</v>
      </c>
      <c r="R212" s="63">
        <v>-11.045</v>
      </c>
      <c r="S212" s="63">
        <v>6.4000000000000001E-2</v>
      </c>
      <c r="T212" s="63">
        <v>-7.8740000000000006</v>
      </c>
      <c r="U212" s="63">
        <v>6.0999999999999999E-2</v>
      </c>
      <c r="V212" s="64">
        <v>256.63299999999998</v>
      </c>
      <c r="W212" s="65">
        <v>76.671355593396029</v>
      </c>
      <c r="X212" s="64">
        <v>0</v>
      </c>
      <c r="Z212" s="67">
        <f>AVERAGE(R214:R231)</f>
        <v>-12.157888888888888</v>
      </c>
      <c r="AA212" s="67">
        <f>AVERAGE(T214:T231)</f>
        <v>-7.6690000000000005</v>
      </c>
      <c r="AB212" t="s">
        <v>472</v>
      </c>
      <c r="AC212" s="68" t="s">
        <v>499</v>
      </c>
    </row>
    <row r="213" spans="12:29" x14ac:dyDescent="0.2">
      <c r="L213" s="13" t="s">
        <v>465</v>
      </c>
      <c r="M213" s="14">
        <v>0.53240740740740744</v>
      </c>
      <c r="N213" s="15">
        <v>28</v>
      </c>
      <c r="O213" s="20" t="s">
        <v>499</v>
      </c>
      <c r="P213" s="15"/>
      <c r="Q213" s="66" t="s">
        <v>495</v>
      </c>
      <c r="R213" s="63">
        <v>-12.015000000000001</v>
      </c>
      <c r="S213" s="63">
        <v>3.1E-2</v>
      </c>
      <c r="T213" s="63">
        <v>-8.0470000000000006</v>
      </c>
      <c r="U213" s="63">
        <v>4.1000000000000002E-2</v>
      </c>
      <c r="V213" s="64">
        <v>277.892</v>
      </c>
      <c r="W213" s="65">
        <v>77.349473896333819</v>
      </c>
      <c r="X213" s="64">
        <v>0</v>
      </c>
      <c r="Z213" s="69">
        <f>STDEV(R214:R231)</f>
        <v>7.5433561643490063E-2</v>
      </c>
      <c r="AA213" s="69">
        <f>STDEV(T214:T231)</f>
        <v>0.13189969450974745</v>
      </c>
      <c r="AB213" t="s">
        <v>497</v>
      </c>
    </row>
    <row r="214" spans="12:29" x14ac:dyDescent="0.2">
      <c r="L214" s="13" t="s">
        <v>376</v>
      </c>
      <c r="M214" s="14">
        <v>0.54621527777777779</v>
      </c>
      <c r="N214" s="15">
        <v>5</v>
      </c>
      <c r="O214" s="20" t="s">
        <v>499</v>
      </c>
      <c r="P214" s="15"/>
      <c r="R214" s="16">
        <v>-12.032999999999999</v>
      </c>
      <c r="S214" s="17">
        <v>1.2999999999999999E-2</v>
      </c>
      <c r="T214" s="16">
        <v>-7.758</v>
      </c>
      <c r="U214" s="17">
        <v>1.2999999999999999E-2</v>
      </c>
      <c r="V214" s="18">
        <v>2883.5160000000001</v>
      </c>
      <c r="W214" s="19">
        <v>-1.543879069857772</v>
      </c>
      <c r="X214" s="18">
        <v>0</v>
      </c>
      <c r="Z214">
        <f>COUNT(R214:R231)</f>
        <v>18</v>
      </c>
      <c r="AA214">
        <f>COUNT(T214:T231)</f>
        <v>18</v>
      </c>
      <c r="AB214" t="s">
        <v>475</v>
      </c>
    </row>
    <row r="215" spans="12:29" x14ac:dyDescent="0.2">
      <c r="L215" s="13" t="s">
        <v>375</v>
      </c>
      <c r="M215" s="14">
        <v>0.52748842592592593</v>
      </c>
      <c r="N215" s="15">
        <v>4</v>
      </c>
      <c r="O215" s="20" t="s">
        <v>499</v>
      </c>
      <c r="P215" s="15"/>
      <c r="R215" s="16">
        <v>-12.081</v>
      </c>
      <c r="S215" s="17">
        <v>1.7000000000000001E-2</v>
      </c>
      <c r="T215" s="16">
        <v>-7.6820000000000004</v>
      </c>
      <c r="U215" s="17">
        <v>2.5999999999999999E-2</v>
      </c>
      <c r="V215" s="18">
        <v>3317.3440000000001</v>
      </c>
      <c r="W215" s="19">
        <v>3.4622577580136404</v>
      </c>
      <c r="X215" s="18">
        <v>0</v>
      </c>
    </row>
    <row r="216" spans="12:29" ht="18" x14ac:dyDescent="0.2">
      <c r="L216" s="13" t="s">
        <v>375</v>
      </c>
      <c r="M216" s="14">
        <v>0.2379050925925926</v>
      </c>
      <c r="N216" s="15">
        <v>21</v>
      </c>
      <c r="O216" s="20" t="s">
        <v>499</v>
      </c>
      <c r="P216" s="15"/>
      <c r="R216" s="16">
        <v>-12.125</v>
      </c>
      <c r="S216" s="17">
        <v>6.0000000000000001E-3</v>
      </c>
      <c r="T216" s="16">
        <v>-7.86</v>
      </c>
      <c r="U216" s="17">
        <v>0.01</v>
      </c>
      <c r="V216" s="18">
        <v>3574.462</v>
      </c>
      <c r="W216" s="19">
        <v>-2.0963714259656476</v>
      </c>
      <c r="X216" s="18">
        <v>0</v>
      </c>
      <c r="Z216" s="61" t="s">
        <v>500</v>
      </c>
    </row>
    <row r="217" spans="12:29" x14ac:dyDescent="0.2">
      <c r="L217" s="13" t="s">
        <v>375</v>
      </c>
      <c r="M217" s="14">
        <v>0.54746527777777776</v>
      </c>
      <c r="N217" s="15">
        <v>28</v>
      </c>
      <c r="O217" s="20" t="s">
        <v>499</v>
      </c>
      <c r="P217" s="15"/>
      <c r="R217" s="16">
        <v>-12.192</v>
      </c>
      <c r="S217" s="17">
        <v>1.2E-2</v>
      </c>
      <c r="T217" s="16">
        <v>-7.641</v>
      </c>
      <c r="U217" s="17">
        <v>1.9E-2</v>
      </c>
      <c r="V217" s="18">
        <v>4134.0320000000002</v>
      </c>
      <c r="W217" s="19">
        <v>-1.2466279893334173</v>
      </c>
      <c r="X217" s="18">
        <v>0</v>
      </c>
    </row>
    <row r="218" spans="12:29" x14ac:dyDescent="0.2">
      <c r="L218" s="13" t="s">
        <v>494</v>
      </c>
      <c r="M218" s="14">
        <v>0.54571759259259256</v>
      </c>
      <c r="N218" s="15">
        <v>4</v>
      </c>
      <c r="O218" s="20" t="s">
        <v>499</v>
      </c>
      <c r="P218" s="15"/>
      <c r="R218" s="16">
        <v>-12.118</v>
      </c>
      <c r="S218" s="17">
        <v>1.4E-2</v>
      </c>
      <c r="T218" s="16">
        <v>-7.5919999999999996</v>
      </c>
      <c r="U218" s="17">
        <v>2.3E-2</v>
      </c>
      <c r="V218" s="18">
        <v>4203.03</v>
      </c>
      <c r="W218" s="19">
        <v>-1.9411948047004173</v>
      </c>
      <c r="X218" s="18">
        <v>2</v>
      </c>
    </row>
    <row r="219" spans="12:29" x14ac:dyDescent="0.2">
      <c r="L219" s="13" t="s">
        <v>464</v>
      </c>
      <c r="M219" s="14">
        <v>0.53665509259259259</v>
      </c>
      <c r="N219" s="15">
        <v>4</v>
      </c>
      <c r="O219" s="20" t="s">
        <v>499</v>
      </c>
      <c r="P219" s="15"/>
      <c r="R219" s="16">
        <v>-12.133000000000001</v>
      </c>
      <c r="S219" s="17">
        <v>8.9999999999999993E-3</v>
      </c>
      <c r="T219" s="16">
        <v>-7.5090000000000003</v>
      </c>
      <c r="U219" s="17">
        <v>1.6E-2</v>
      </c>
      <c r="V219" s="18">
        <v>4376.165</v>
      </c>
      <c r="W219" s="19">
        <v>1.1877065878457429</v>
      </c>
      <c r="X219" s="18">
        <v>2</v>
      </c>
    </row>
    <row r="220" spans="12:29" x14ac:dyDescent="0.2">
      <c r="L220" s="13" t="s">
        <v>466</v>
      </c>
      <c r="M220" s="14">
        <v>0.67020833333333341</v>
      </c>
      <c r="N220" s="15">
        <v>28</v>
      </c>
      <c r="O220" s="20" t="s">
        <v>499</v>
      </c>
      <c r="P220" s="15"/>
      <c r="R220" s="16">
        <v>-12.211</v>
      </c>
      <c r="S220" s="17">
        <v>6.0000000000000001E-3</v>
      </c>
      <c r="T220" s="16">
        <v>-7.8079999999999998</v>
      </c>
      <c r="U220" s="17">
        <v>1.7000000000000001E-2</v>
      </c>
      <c r="V220" s="18">
        <v>4766.6120000000001</v>
      </c>
      <c r="W220" s="19">
        <v>-0.55062169943767381</v>
      </c>
      <c r="X220" s="18">
        <v>1</v>
      </c>
    </row>
    <row r="221" spans="12:29" x14ac:dyDescent="0.2">
      <c r="L221" s="13" t="s">
        <v>377</v>
      </c>
      <c r="M221" s="14">
        <v>0.54651620370370368</v>
      </c>
      <c r="N221" s="15">
        <v>28</v>
      </c>
      <c r="O221" s="20" t="s">
        <v>499</v>
      </c>
      <c r="P221" s="15"/>
      <c r="R221" s="16">
        <v>-12.202</v>
      </c>
      <c r="S221" s="17">
        <v>1.4999999999999999E-2</v>
      </c>
      <c r="T221" s="16">
        <v>-7.6849999999999996</v>
      </c>
      <c r="U221" s="17">
        <v>2.5999999999999999E-2</v>
      </c>
      <c r="V221" s="18">
        <v>5041.009</v>
      </c>
      <c r="W221" s="19">
        <v>-0.67220669512790843</v>
      </c>
      <c r="X221" s="18">
        <v>1</v>
      </c>
    </row>
    <row r="222" spans="12:29" x14ac:dyDescent="0.2">
      <c r="L222" s="13" t="s">
        <v>377</v>
      </c>
      <c r="M222" s="14">
        <v>0.52678240740740734</v>
      </c>
      <c r="N222" s="15">
        <v>4</v>
      </c>
      <c r="O222" s="20" t="s">
        <v>499</v>
      </c>
      <c r="P222" s="15"/>
      <c r="R222" s="16">
        <v>-12.027000000000001</v>
      </c>
      <c r="S222" s="17">
        <v>1.2999999999999999E-2</v>
      </c>
      <c r="T222" s="16">
        <v>-7.524</v>
      </c>
      <c r="U222" s="17">
        <v>0.02</v>
      </c>
      <c r="V222" s="18">
        <v>5602.6030000000001</v>
      </c>
      <c r="W222" s="19">
        <v>-7.3894223809854078E-3</v>
      </c>
      <c r="X222" s="18">
        <v>1</v>
      </c>
    </row>
    <row r="223" spans="12:29" x14ac:dyDescent="0.2">
      <c r="L223" s="13" t="s">
        <v>494</v>
      </c>
      <c r="M223" s="14">
        <v>0.56689814814814821</v>
      </c>
      <c r="N223" s="15">
        <v>28</v>
      </c>
      <c r="O223" s="20" t="s">
        <v>499</v>
      </c>
      <c r="P223" s="15"/>
      <c r="R223" s="16">
        <v>-12.232000000000001</v>
      </c>
      <c r="S223" s="17">
        <v>1.0999999999999999E-2</v>
      </c>
      <c r="T223" s="16">
        <v>-7.5289999999999999</v>
      </c>
      <c r="U223" s="17">
        <v>2.3E-2</v>
      </c>
      <c r="V223" s="18">
        <v>5721.201</v>
      </c>
      <c r="W223" s="19">
        <v>2.6252704633170572</v>
      </c>
      <c r="X223" s="18">
        <v>2</v>
      </c>
    </row>
    <row r="224" spans="12:29" x14ac:dyDescent="0.2">
      <c r="L224" s="13" t="s">
        <v>464</v>
      </c>
      <c r="M224" s="14">
        <v>0.55887731481481484</v>
      </c>
      <c r="N224" s="15">
        <v>28</v>
      </c>
      <c r="O224" s="20" t="s">
        <v>499</v>
      </c>
      <c r="P224" s="15"/>
      <c r="R224" s="16">
        <v>-12.266</v>
      </c>
      <c r="S224" s="17">
        <v>1.4E-2</v>
      </c>
      <c r="T224" s="16">
        <v>-7.5629999999999997</v>
      </c>
      <c r="U224" s="17">
        <v>1.7999999999999999E-2</v>
      </c>
      <c r="V224" s="18">
        <v>5735.7079999999996</v>
      </c>
      <c r="W224" s="19">
        <v>0.23868021175416373</v>
      </c>
      <c r="X224" s="18">
        <v>2</v>
      </c>
    </row>
    <row r="225" spans="12:24" x14ac:dyDescent="0.2">
      <c r="L225" s="13" t="s">
        <v>493</v>
      </c>
      <c r="M225" s="14">
        <v>0.58324074074074073</v>
      </c>
      <c r="N225" s="15">
        <v>28</v>
      </c>
      <c r="O225" s="20" t="s">
        <v>499</v>
      </c>
      <c r="P225" s="15"/>
      <c r="R225" s="16">
        <v>-12.236000000000001</v>
      </c>
      <c r="S225" s="17">
        <v>0.01</v>
      </c>
      <c r="T225" s="16">
        <v>-7.5549999999999997</v>
      </c>
      <c r="U225" s="17">
        <v>1.2999999999999999E-2</v>
      </c>
      <c r="V225" s="18">
        <v>5874.3959999999997</v>
      </c>
      <c r="W225" s="19">
        <v>5.9758654336548016</v>
      </c>
      <c r="X225" s="18">
        <v>2</v>
      </c>
    </row>
    <row r="226" spans="12:24" x14ac:dyDescent="0.2">
      <c r="L226" s="13" t="s">
        <v>376</v>
      </c>
      <c r="M226" s="14">
        <v>0.5646296296296297</v>
      </c>
      <c r="N226" s="15">
        <v>29</v>
      </c>
      <c r="O226" s="20" t="s">
        <v>499</v>
      </c>
      <c r="P226" s="15"/>
      <c r="R226" s="16">
        <v>-12.216999999999999</v>
      </c>
      <c r="S226" s="17">
        <v>1.7000000000000001E-2</v>
      </c>
      <c r="T226" s="16">
        <v>-7.5509999999999993</v>
      </c>
      <c r="U226" s="17">
        <v>3.4000000000000002E-2</v>
      </c>
      <c r="V226" s="18">
        <v>5918.098</v>
      </c>
      <c r="W226" s="19">
        <v>5.2702743347604032E-2</v>
      </c>
      <c r="X226" s="18">
        <v>0</v>
      </c>
    </row>
    <row r="227" spans="12:24" x14ac:dyDescent="0.2">
      <c r="L227" s="13" t="s">
        <v>375</v>
      </c>
      <c r="M227" s="14">
        <v>0.21964120370370369</v>
      </c>
      <c r="N227" s="15">
        <v>44</v>
      </c>
      <c r="O227" s="20" t="s">
        <v>499</v>
      </c>
      <c r="P227" s="15"/>
      <c r="R227" s="16">
        <v>-12.250999999999999</v>
      </c>
      <c r="S227" s="17">
        <v>1.6E-2</v>
      </c>
      <c r="T227" s="16">
        <v>-7.8939999999999992</v>
      </c>
      <c r="U227" s="17">
        <v>2.5000000000000001E-2</v>
      </c>
      <c r="V227" s="18">
        <v>6697.3180000000002</v>
      </c>
      <c r="W227" s="19">
        <v>-9.5471052740817033E-2</v>
      </c>
      <c r="X227" s="18">
        <v>1</v>
      </c>
    </row>
    <row r="228" spans="12:24" x14ac:dyDescent="0.2">
      <c r="L228" s="13" t="s">
        <v>493</v>
      </c>
      <c r="M228" s="14">
        <v>0.56076388888888895</v>
      </c>
      <c r="N228" s="15">
        <v>4</v>
      </c>
      <c r="O228" s="20" t="s">
        <v>499</v>
      </c>
      <c r="P228" s="15"/>
      <c r="R228" s="16">
        <v>-12.058</v>
      </c>
      <c r="S228" s="17">
        <v>1.0999999999999999E-2</v>
      </c>
      <c r="T228" s="16">
        <v>-7.5570000000000004</v>
      </c>
      <c r="U228" s="17">
        <v>2.5000000000000001E-2</v>
      </c>
      <c r="V228" s="18">
        <v>6929.2719999999999</v>
      </c>
      <c r="W228" s="19">
        <v>2.4634911142180624</v>
      </c>
      <c r="X228" s="18">
        <v>1</v>
      </c>
    </row>
    <row r="229" spans="12:24" x14ac:dyDescent="0.2">
      <c r="L229" s="13" t="s">
        <v>469</v>
      </c>
      <c r="M229" s="14">
        <v>0.55114583333333333</v>
      </c>
      <c r="N229" s="15">
        <v>28</v>
      </c>
      <c r="O229" s="20" t="s">
        <v>499</v>
      </c>
      <c r="P229" s="15"/>
      <c r="R229" s="16">
        <v>-12.198</v>
      </c>
      <c r="S229" s="17">
        <v>1.2999999999999999E-2</v>
      </c>
      <c r="T229" s="16">
        <v>-7.8719999999999999</v>
      </c>
      <c r="U229" s="17">
        <v>2.1999999999999999E-2</v>
      </c>
      <c r="V229" s="18">
        <v>6978.9359999999997</v>
      </c>
      <c r="W229" s="19">
        <v>6.242226608755268</v>
      </c>
      <c r="X229" s="18">
        <v>1</v>
      </c>
    </row>
    <row r="230" spans="12:24" x14ac:dyDescent="0.2">
      <c r="L230" s="13" t="s">
        <v>469</v>
      </c>
      <c r="M230" s="14">
        <v>0.52989583333333334</v>
      </c>
      <c r="N230" s="15">
        <v>4</v>
      </c>
      <c r="O230" s="20" t="s">
        <v>499</v>
      </c>
      <c r="P230" s="15"/>
      <c r="R230" s="16">
        <v>-12.145000000000001</v>
      </c>
      <c r="S230" s="17">
        <v>1.6E-2</v>
      </c>
      <c r="T230" s="16">
        <v>-7.7960000000000003</v>
      </c>
      <c r="U230" s="17">
        <v>2.7E-2</v>
      </c>
      <c r="V230" s="18">
        <v>7791.4589999999998</v>
      </c>
      <c r="W230" s="19">
        <v>4.2191841091636348</v>
      </c>
      <c r="X230" s="18">
        <v>0</v>
      </c>
    </row>
    <row r="231" spans="12:24" x14ac:dyDescent="0.2">
      <c r="L231" s="13" t="s">
        <v>466</v>
      </c>
      <c r="M231" s="14">
        <v>0.6489583333333333</v>
      </c>
      <c r="N231" s="15">
        <v>4</v>
      </c>
      <c r="O231" s="20" t="s">
        <v>499</v>
      </c>
      <c r="P231" s="15"/>
      <c r="R231" s="16">
        <v>-12.117000000000001</v>
      </c>
      <c r="S231" s="17">
        <v>0.01</v>
      </c>
      <c r="T231" s="16">
        <v>-7.6660000000000004</v>
      </c>
      <c r="U231" s="17">
        <v>1.9E-2</v>
      </c>
      <c r="V231" s="18">
        <v>8342.3359999999993</v>
      </c>
      <c r="W231" s="19">
        <v>2.369576099548135</v>
      </c>
      <c r="X231" s="18">
        <v>0</v>
      </c>
    </row>
  </sheetData>
  <sortState xmlns:xlrd2="http://schemas.microsoft.com/office/spreadsheetml/2017/richdata2" ref="L212:X231">
    <sortCondition ref="V212:V23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2020-07-28T10:07:22Z</cp:lastPrinted>
  <dcterms:created xsi:type="dcterms:W3CDTF">2020-07-28T08:36:25Z</dcterms:created>
  <dcterms:modified xsi:type="dcterms:W3CDTF">2022-03-14T12:39:02Z</dcterms:modified>
</cp:coreProperties>
</file>