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cgar\Mi unidad (arbitros.pickleballspain@gmail.com)\CEAT\CURSO JUEZ PISTA\"/>
    </mc:Choice>
  </mc:AlternateContent>
  <bookViews>
    <workbookView xWindow="0" yWindow="0" windowWidth="23040" windowHeight="8904" activeTab="1"/>
  </bookViews>
  <sheets>
    <sheet name="Respuestas de formulario 1" sheetId="1" r:id="rId1"/>
    <sheet name="SELECCIONADOS" sheetId="2" r:id="rId2"/>
    <sheet name="DISPOSICIÓN GEOGRÁFICA" sheetId="3" r:id="rId3"/>
  </sheets>
  <externalReferences>
    <externalReference r:id="rId4"/>
  </externalReferences>
  <definedNames>
    <definedName name="_xlnm._FilterDatabase" localSheetId="0" hidden="1">'Respuestas de formulario 1'!$A$1:$L$1</definedName>
    <definedName name="_xlnm._FilterDatabase" localSheetId="1" hidden="1">SELECCIONADOS!$A$2:$O$115</definedName>
  </definedNames>
  <calcPr calcId="162913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M1" i="2" l="1"/>
  <c r="L1" i="2"/>
  <c r="K1" i="2"/>
  <c r="J1" i="2"/>
  <c r="D1" i="2" l="1"/>
  <c r="G9" i="2" l="1"/>
  <c r="G114" i="2"/>
  <c r="G113" i="2"/>
  <c r="G112" i="2"/>
  <c r="G111" i="2"/>
  <c r="G110" i="2"/>
  <c r="G109" i="2"/>
  <c r="G38" i="2"/>
  <c r="G28" i="2"/>
  <c r="G42" i="2"/>
  <c r="G95" i="2"/>
  <c r="G104" i="2"/>
  <c r="G103" i="2"/>
  <c r="G102" i="2"/>
  <c r="G101" i="2"/>
  <c r="G100" i="2"/>
  <c r="G99" i="2"/>
  <c r="G98" i="2"/>
  <c r="G97" i="2"/>
  <c r="G46" i="2"/>
  <c r="G96" i="2"/>
  <c r="G106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3" i="2"/>
  <c r="J3" i="2" s="1"/>
  <c r="G78" i="2"/>
  <c r="G77" i="2"/>
  <c r="G76" i="2"/>
  <c r="G75" i="2"/>
  <c r="G74" i="2"/>
  <c r="G43" i="2"/>
  <c r="G72" i="2"/>
  <c r="G71" i="2"/>
  <c r="G49" i="2"/>
  <c r="G69" i="2"/>
  <c r="G68" i="2"/>
  <c r="G67" i="2"/>
  <c r="G66" i="2"/>
  <c r="G65" i="2"/>
  <c r="G115" i="2"/>
  <c r="G63" i="2"/>
  <c r="G62" i="2"/>
  <c r="G61" i="2"/>
  <c r="G64" i="2"/>
  <c r="G59" i="2"/>
  <c r="G58" i="2"/>
  <c r="G108" i="2"/>
  <c r="G56" i="2"/>
  <c r="G55" i="2"/>
  <c r="G54" i="2"/>
  <c r="G53" i="2"/>
  <c r="G13" i="2"/>
  <c r="G52" i="2"/>
  <c r="G50" i="2"/>
  <c r="G73" i="2"/>
  <c r="G48" i="2"/>
  <c r="G47" i="2"/>
  <c r="G20" i="2"/>
  <c r="G45" i="2"/>
  <c r="G44" i="2"/>
  <c r="G94" i="2"/>
  <c r="G57" i="2"/>
  <c r="G37" i="2"/>
  <c r="G40" i="2"/>
  <c r="G39" i="2"/>
  <c r="G25" i="2"/>
  <c r="G10" i="2"/>
  <c r="G36" i="2"/>
  <c r="G35" i="2"/>
  <c r="G34" i="2"/>
  <c r="G33" i="2"/>
  <c r="G32" i="2"/>
  <c r="G31" i="2"/>
  <c r="G30" i="2"/>
  <c r="G29" i="2"/>
  <c r="G51" i="2"/>
  <c r="G27" i="2"/>
  <c r="G26" i="2"/>
  <c r="G12" i="2"/>
  <c r="G24" i="2"/>
  <c r="G23" i="2"/>
  <c r="G105" i="2"/>
  <c r="G70" i="2"/>
  <c r="G22" i="2"/>
  <c r="G19" i="2"/>
  <c r="G18" i="2"/>
  <c r="G17" i="2"/>
  <c r="G16" i="2"/>
  <c r="G15" i="2"/>
  <c r="G14" i="2"/>
  <c r="G60" i="2"/>
  <c r="G107" i="2"/>
  <c r="G11" i="2"/>
  <c r="G79" i="2"/>
  <c r="G21" i="2"/>
  <c r="G8" i="2"/>
  <c r="G7" i="2"/>
  <c r="G6" i="2"/>
  <c r="G5" i="2"/>
  <c r="G4" i="2"/>
  <c r="G41" i="2"/>
  <c r="F1" i="2"/>
  <c r="E1" i="2"/>
  <c r="O41" i="2"/>
  <c r="O4" i="2"/>
  <c r="O5" i="2"/>
  <c r="O6" i="2"/>
  <c r="O7" i="2"/>
  <c r="O8" i="2"/>
  <c r="O21" i="2"/>
  <c r="O79" i="2"/>
  <c r="O11" i="2"/>
  <c r="O107" i="2"/>
  <c r="O60" i="2"/>
  <c r="O14" i="2"/>
  <c r="O15" i="2"/>
  <c r="O16" i="2"/>
  <c r="O17" i="2"/>
  <c r="O18" i="2"/>
  <c r="O19" i="2"/>
  <c r="O22" i="2"/>
  <c r="O70" i="2"/>
  <c r="O105" i="2"/>
  <c r="O23" i="2"/>
  <c r="O24" i="2"/>
  <c r="O12" i="2"/>
  <c r="O26" i="2"/>
  <c r="O27" i="2"/>
  <c r="O51" i="2"/>
  <c r="O29" i="2"/>
  <c r="O30" i="2"/>
  <c r="O31" i="2"/>
  <c r="O32" i="2"/>
  <c r="O33" i="2"/>
  <c r="O34" i="2"/>
  <c r="O35" i="2"/>
  <c r="O36" i="2"/>
  <c r="O10" i="2"/>
  <c r="O25" i="2"/>
  <c r="O39" i="2"/>
  <c r="O40" i="2"/>
  <c r="O37" i="2"/>
  <c r="O57" i="2"/>
  <c r="O94" i="2"/>
  <c r="O44" i="2"/>
  <c r="O45" i="2"/>
  <c r="O20" i="2"/>
  <c r="O47" i="2"/>
  <c r="O48" i="2"/>
  <c r="O73" i="2"/>
  <c r="O50" i="2"/>
  <c r="O52" i="2"/>
  <c r="O13" i="2"/>
  <c r="O53" i="2"/>
  <c r="O54" i="2"/>
  <c r="O55" i="2"/>
  <c r="O56" i="2"/>
  <c r="O108" i="2"/>
  <c r="O58" i="2"/>
  <c r="O59" i="2"/>
  <c r="O64" i="2"/>
  <c r="O61" i="2"/>
  <c r="O62" i="2"/>
  <c r="O63" i="2"/>
  <c r="O115" i="2"/>
  <c r="O65" i="2"/>
  <c r="O66" i="2"/>
  <c r="O67" i="2"/>
  <c r="O68" i="2"/>
  <c r="O69" i="2"/>
  <c r="O49" i="2"/>
  <c r="O71" i="2"/>
  <c r="O72" i="2"/>
  <c r="O43" i="2"/>
  <c r="O74" i="2"/>
  <c r="O75" i="2"/>
  <c r="O76" i="2"/>
  <c r="O77" i="2"/>
  <c r="O78" i="2"/>
  <c r="O3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106" i="2"/>
  <c r="O96" i="2"/>
  <c r="O46" i="2"/>
  <c r="O97" i="2"/>
  <c r="O98" i="2"/>
  <c r="O99" i="2"/>
  <c r="O100" i="2"/>
  <c r="O101" i="2"/>
  <c r="O102" i="2"/>
  <c r="O103" i="2"/>
  <c r="O104" i="2"/>
  <c r="O95" i="2"/>
  <c r="O42" i="2"/>
  <c r="O28" i="2"/>
  <c r="O38" i="2"/>
  <c r="O109" i="2"/>
  <c r="O110" i="2"/>
  <c r="O111" i="2"/>
  <c r="O112" i="2"/>
  <c r="O113" i="2"/>
  <c r="O114" i="2"/>
  <c r="O9" i="2"/>
  <c r="M38" i="2" l="1"/>
  <c r="L5" i="2"/>
  <c r="M5" i="2"/>
  <c r="L60" i="2"/>
  <c r="M70" i="2"/>
  <c r="L70" i="2"/>
  <c r="L29" i="2"/>
  <c r="M29" i="2"/>
  <c r="L45" i="2"/>
  <c r="M45" i="2"/>
  <c r="L53" i="2"/>
  <c r="M53" i="2"/>
  <c r="L61" i="2"/>
  <c r="M61" i="2"/>
  <c r="L69" i="2"/>
  <c r="M69" i="2"/>
  <c r="L77" i="2"/>
  <c r="M77" i="2"/>
  <c r="L85" i="2"/>
  <c r="M85" i="2"/>
  <c r="L93" i="2"/>
  <c r="M93" i="2"/>
  <c r="L101" i="2"/>
  <c r="M101" i="2"/>
  <c r="L109" i="2"/>
  <c r="M109" i="2"/>
  <c r="L4" i="2"/>
  <c r="M4" i="2"/>
  <c r="M44" i="2"/>
  <c r="L44" i="2"/>
  <c r="L13" i="2"/>
  <c r="M84" i="2"/>
  <c r="L84" i="2"/>
  <c r="M6" i="2"/>
  <c r="L6" i="2"/>
  <c r="M14" i="2"/>
  <c r="L14" i="2"/>
  <c r="L105" i="2"/>
  <c r="M105" i="2"/>
  <c r="L30" i="2"/>
  <c r="M30" i="2"/>
  <c r="L25" i="2"/>
  <c r="M25" i="2"/>
  <c r="L20" i="2"/>
  <c r="M20" i="2"/>
  <c r="L54" i="2"/>
  <c r="M54" i="2"/>
  <c r="M62" i="2"/>
  <c r="L62" i="2"/>
  <c r="M49" i="2"/>
  <c r="M78" i="2"/>
  <c r="L78" i="2"/>
  <c r="M86" i="2"/>
  <c r="L86" i="2"/>
  <c r="M102" i="2"/>
  <c r="L102" i="2"/>
  <c r="L110" i="2"/>
  <c r="M110" i="2"/>
  <c r="M68" i="2"/>
  <c r="L68" i="2"/>
  <c r="L7" i="2"/>
  <c r="M7" i="2"/>
  <c r="L15" i="2"/>
  <c r="M15" i="2"/>
  <c r="L23" i="2"/>
  <c r="M23" i="2"/>
  <c r="L31" i="2"/>
  <c r="M31" i="2"/>
  <c r="L39" i="2"/>
  <c r="M39" i="2"/>
  <c r="L47" i="2"/>
  <c r="M47" i="2"/>
  <c r="L55" i="2"/>
  <c r="M55" i="2"/>
  <c r="L63" i="2"/>
  <c r="M63" i="2"/>
  <c r="L71" i="2"/>
  <c r="M71" i="2"/>
  <c r="M3" i="2"/>
  <c r="L87" i="2"/>
  <c r="M87" i="2"/>
  <c r="L96" i="2"/>
  <c r="L103" i="2"/>
  <c r="M103" i="2"/>
  <c r="L111" i="2"/>
  <c r="M111" i="2"/>
  <c r="M8" i="2"/>
  <c r="L8" i="2"/>
  <c r="M16" i="2"/>
  <c r="L16" i="2"/>
  <c r="L24" i="2"/>
  <c r="M24" i="2"/>
  <c r="M32" i="2"/>
  <c r="L32" i="2"/>
  <c r="M40" i="2"/>
  <c r="L40" i="2"/>
  <c r="M48" i="2"/>
  <c r="L48" i="2"/>
  <c r="M56" i="2"/>
  <c r="L56" i="2"/>
  <c r="M72" i="2"/>
  <c r="L72" i="2"/>
  <c r="M80" i="2"/>
  <c r="L80" i="2"/>
  <c r="L88" i="2"/>
  <c r="M88" i="2"/>
  <c r="M46" i="2"/>
  <c r="M104" i="2"/>
  <c r="L104" i="2"/>
  <c r="M112" i="2"/>
  <c r="L112" i="2"/>
  <c r="M36" i="2"/>
  <c r="L36" i="2"/>
  <c r="L76" i="2"/>
  <c r="M76" i="2"/>
  <c r="L100" i="2"/>
  <c r="M100" i="2"/>
  <c r="L17" i="2"/>
  <c r="M17" i="2"/>
  <c r="L12" i="2"/>
  <c r="L33" i="2"/>
  <c r="M33" i="2"/>
  <c r="L73" i="2"/>
  <c r="M73" i="2"/>
  <c r="M108" i="2"/>
  <c r="L65" i="2"/>
  <c r="M65" i="2"/>
  <c r="L43" i="2"/>
  <c r="L81" i="2"/>
  <c r="M81" i="2"/>
  <c r="L89" i="2"/>
  <c r="M89" i="2"/>
  <c r="L97" i="2"/>
  <c r="M97" i="2"/>
  <c r="M95" i="2"/>
  <c r="L113" i="2"/>
  <c r="M113" i="2"/>
  <c r="L51" i="2"/>
  <c r="M92" i="2"/>
  <c r="L92" i="2"/>
  <c r="L79" i="2"/>
  <c r="M79" i="2"/>
  <c r="M18" i="2"/>
  <c r="L18" i="2"/>
  <c r="M26" i="2"/>
  <c r="L26" i="2"/>
  <c r="M34" i="2"/>
  <c r="L34" i="2"/>
  <c r="L57" i="2"/>
  <c r="M57" i="2"/>
  <c r="M50" i="2"/>
  <c r="L50" i="2"/>
  <c r="M58" i="2"/>
  <c r="L58" i="2"/>
  <c r="L66" i="2"/>
  <c r="M66" i="2"/>
  <c r="M74" i="2"/>
  <c r="L74" i="2"/>
  <c r="M82" i="2"/>
  <c r="L82" i="2"/>
  <c r="M90" i="2"/>
  <c r="L90" i="2"/>
  <c r="M98" i="2"/>
  <c r="L98" i="2"/>
  <c r="M114" i="2"/>
  <c r="L114" i="2"/>
  <c r="M41" i="2"/>
  <c r="L11" i="2"/>
  <c r="M11" i="2"/>
  <c r="L19" i="2"/>
  <c r="M19" i="2"/>
  <c r="L27" i="2"/>
  <c r="M27" i="2"/>
  <c r="L35" i="2"/>
  <c r="M35" i="2"/>
  <c r="M94" i="2"/>
  <c r="L94" i="2"/>
  <c r="M52" i="2"/>
  <c r="L59" i="2"/>
  <c r="M59" i="2"/>
  <c r="L67" i="2"/>
  <c r="M67" i="2"/>
  <c r="L75" i="2"/>
  <c r="M75" i="2"/>
  <c r="L83" i="2"/>
  <c r="M83" i="2"/>
  <c r="L91" i="2"/>
  <c r="M91" i="2"/>
  <c r="L99" i="2"/>
  <c r="M99" i="2"/>
  <c r="M28" i="2"/>
  <c r="L28" i="2"/>
  <c r="L9" i="2"/>
  <c r="M9" i="2"/>
  <c r="M22" i="2"/>
  <c r="M107" i="2"/>
  <c r="M10" i="2"/>
  <c r="L46" i="2"/>
  <c r="M42" i="2"/>
  <c r="M60" i="2"/>
  <c r="M13" i="2"/>
  <c r="M12" i="2"/>
  <c r="M43" i="2"/>
  <c r="M64" i="2"/>
  <c r="L64" i="2"/>
  <c r="M51" i="2"/>
  <c r="M106" i="2"/>
  <c r="L106" i="2"/>
  <c r="M96" i="2"/>
  <c r="L3" i="2"/>
  <c r="M37" i="2"/>
  <c r="L37" i="2"/>
  <c r="L22" i="2"/>
  <c r="L107" i="2"/>
  <c r="L95" i="2"/>
  <c r="L10" i="2"/>
  <c r="M21" i="2"/>
  <c r="M115" i="2"/>
  <c r="L52" i="2"/>
  <c r="L41" i="2"/>
  <c r="L108" i="2" l="1"/>
  <c r="L49" i="2"/>
  <c r="L115" i="2"/>
  <c r="L21" i="2"/>
  <c r="L38" i="2"/>
  <c r="L42" i="2"/>
</calcChain>
</file>

<file path=xl/comments1.xml><?xml version="1.0" encoding="utf-8"?>
<comments xmlns="http://schemas.openxmlformats.org/spreadsheetml/2006/main">
  <authors>
    <author/>
  </authors>
  <commentList>
    <comment ref="L34" authorId="0" shapeId="0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L42" authorId="0" shapeId="0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  <comment ref="C62" authorId="0" shapeId="0">
      <text>
        <r>
          <rPr>
            <sz val="10"/>
            <color rgb="FF000000"/>
            <rFont val="Arial"/>
            <family val="2"/>
            <scheme val="minor"/>
          </rPr>
          <t>La persona que ha respondido ha actualizado este valor.</t>
        </r>
      </text>
    </comment>
  </commentList>
</comments>
</file>

<file path=xl/sharedStrings.xml><?xml version="1.0" encoding="utf-8"?>
<sst xmlns="http://schemas.openxmlformats.org/spreadsheetml/2006/main" count="1629" uniqueCount="662">
  <si>
    <t>Marca temporal</t>
  </si>
  <si>
    <t>Dirección de correo electrónico</t>
  </si>
  <si>
    <t>Fecha Solicitud</t>
  </si>
  <si>
    <t>Nombre</t>
  </si>
  <si>
    <t>Apellidos</t>
  </si>
  <si>
    <t>Correo electrónico</t>
  </si>
  <si>
    <t>Teléfono Móvil</t>
  </si>
  <si>
    <t>Nº Licencia</t>
  </si>
  <si>
    <t>DNI/CIF</t>
  </si>
  <si>
    <t>Fecha Nacimiento</t>
  </si>
  <si>
    <t>Provincia</t>
  </si>
  <si>
    <t>Observaciones</t>
  </si>
  <si>
    <t>juanjo_tns@hotmail.com</t>
  </si>
  <si>
    <t>Juan Jose</t>
  </si>
  <si>
    <t>44596904L</t>
  </si>
  <si>
    <t>29 - Málaga</t>
  </si>
  <si>
    <t>Interesado en el curso de Juez arbitro</t>
  </si>
  <si>
    <t>tenisoberena@gmail.com</t>
  </si>
  <si>
    <t>Iñaki</t>
  </si>
  <si>
    <t>72812080Z</t>
  </si>
  <si>
    <t>31 - Navarra</t>
  </si>
  <si>
    <t>palo9entrialgo@hotmail.com</t>
  </si>
  <si>
    <t>Paloma</t>
  </si>
  <si>
    <t>53558178X</t>
  </si>
  <si>
    <t>33 - Asturias</t>
  </si>
  <si>
    <t>yasinharrus@gmail.com</t>
  </si>
  <si>
    <t>Yasin</t>
  </si>
  <si>
    <t>Mohamed Ahmed</t>
  </si>
  <si>
    <t>45076497Q</t>
  </si>
  <si>
    <t>51 - Ceuta</t>
  </si>
  <si>
    <t>CARLOSROMERO9498@GMAIL.COM</t>
  </si>
  <si>
    <t>Carlos</t>
  </si>
  <si>
    <t>Romero López</t>
  </si>
  <si>
    <t>48202663E</t>
  </si>
  <si>
    <t>28 - Madrid</t>
  </si>
  <si>
    <t>porrolo.onti@gmail.com</t>
  </si>
  <si>
    <t xml:space="preserve">Joaquín </t>
  </si>
  <si>
    <t>Revert Vidal</t>
  </si>
  <si>
    <t xml:space="preserve">48603798-Z </t>
  </si>
  <si>
    <t>46 - Valencia/València</t>
  </si>
  <si>
    <t>angie.vendrell.vendrell@gmail.com</t>
  </si>
  <si>
    <t xml:space="preserve">Angie </t>
  </si>
  <si>
    <t>Vendrell Vendrell</t>
  </si>
  <si>
    <t>08 - Barcelona</t>
  </si>
  <si>
    <t>sandrasacristan90@gmail.com</t>
  </si>
  <si>
    <t>Sandra</t>
  </si>
  <si>
    <t>Sacristán Campos</t>
  </si>
  <si>
    <t>07307277</t>
  </si>
  <si>
    <t>51125886Z</t>
  </si>
  <si>
    <t>armet.patricia@gmail.com</t>
  </si>
  <si>
    <t>Patricia</t>
  </si>
  <si>
    <t>Armet Sanpere</t>
  </si>
  <si>
    <t>35010116E</t>
  </si>
  <si>
    <t>georgen1@hotmail.com</t>
  </si>
  <si>
    <t>Jorge</t>
  </si>
  <si>
    <t>59759474S</t>
  </si>
  <si>
    <t>rodriguez.pab86@gmail.com</t>
  </si>
  <si>
    <t>Pablo</t>
  </si>
  <si>
    <t>Rodríguez Montes</t>
  </si>
  <si>
    <t>717230-7</t>
  </si>
  <si>
    <t>51108111H</t>
  </si>
  <si>
    <t>jcabragomez@gmail.com</t>
  </si>
  <si>
    <t>JOSE MIGUEL</t>
  </si>
  <si>
    <t>CABRA GÓMEZ</t>
  </si>
  <si>
    <t>74867082N</t>
  </si>
  <si>
    <t>jlcondeblanco@gmail.com</t>
  </si>
  <si>
    <t>José Luis</t>
  </si>
  <si>
    <t>Conde Blanco</t>
  </si>
  <si>
    <t>33323900M</t>
  </si>
  <si>
    <t>27 - Lugo</t>
  </si>
  <si>
    <t>asanzagu@gmail.com</t>
  </si>
  <si>
    <t>Alberto</t>
  </si>
  <si>
    <t>Sanz Aguirre</t>
  </si>
  <si>
    <t>72699452V</t>
  </si>
  <si>
    <t>Muy buena iniciativa</t>
  </si>
  <si>
    <t>tpachecopersonal@gmail.com</t>
  </si>
  <si>
    <t>TOMAS</t>
  </si>
  <si>
    <t>42934032R</t>
  </si>
  <si>
    <t>38 - Santa Cruz de Tenerife</t>
  </si>
  <si>
    <t>zairamimo@hotmail.com</t>
  </si>
  <si>
    <t>76576174C</t>
  </si>
  <si>
    <t>joseandrespereiro@gmail.com</t>
  </si>
  <si>
    <t>JOSE ANDRES</t>
  </si>
  <si>
    <t>pereiro PEREIRA</t>
  </si>
  <si>
    <t>33326122L</t>
  </si>
  <si>
    <t>GRACIAS</t>
  </si>
  <si>
    <t>novoagassi@hotmail.com</t>
  </si>
  <si>
    <t>78921719w</t>
  </si>
  <si>
    <t>48 - Bizkaia</t>
  </si>
  <si>
    <t>La fecha de la solicitud es la fecha en la que relleno este formulario o la fecha del curso?</t>
  </si>
  <si>
    <t>Santyagoegea@hotmail.com</t>
  </si>
  <si>
    <t>Santiago</t>
  </si>
  <si>
    <t>Egea Cabrera</t>
  </si>
  <si>
    <t>74723595E</t>
  </si>
  <si>
    <t>18 - Granada</t>
  </si>
  <si>
    <t>analga1974@hotmail.com</t>
  </si>
  <si>
    <t xml:space="preserve">Ángel </t>
  </si>
  <si>
    <t>11967781F</t>
  </si>
  <si>
    <t>49 - Zamora</t>
  </si>
  <si>
    <t>javiertomas59@hotmail.com</t>
  </si>
  <si>
    <t xml:space="preserve">FCO. JAVIER </t>
  </si>
  <si>
    <t>22117584W</t>
  </si>
  <si>
    <t>03 - Alicante/Alacant</t>
  </si>
  <si>
    <t>mcaldfer@gmail.com</t>
  </si>
  <si>
    <t>m carmen</t>
  </si>
  <si>
    <t>07193642</t>
  </si>
  <si>
    <t>14300711R</t>
  </si>
  <si>
    <t>ctriveira@gmail.com</t>
  </si>
  <si>
    <t>BLAS</t>
  </si>
  <si>
    <t>SOBRIDO LAGO</t>
  </si>
  <si>
    <t>76966169g</t>
  </si>
  <si>
    <t>15 - Coruña, A</t>
  </si>
  <si>
    <t>manuelnavasaguado@hotmail.com</t>
  </si>
  <si>
    <t>Manuel</t>
  </si>
  <si>
    <t>Navas Aguado</t>
  </si>
  <si>
    <t>1036342-2</t>
  </si>
  <si>
    <t>02289135Z</t>
  </si>
  <si>
    <t>carmen.ilarduyagandarias@gmail.com</t>
  </si>
  <si>
    <t xml:space="preserve">Carmen </t>
  </si>
  <si>
    <t>16088142X</t>
  </si>
  <si>
    <t>bilbaoblanco2@gmail.com</t>
  </si>
  <si>
    <t xml:space="preserve">Enrique </t>
  </si>
  <si>
    <t>Bilbao Blanco</t>
  </si>
  <si>
    <t>05393922P</t>
  </si>
  <si>
    <t>rcb19850@gmail.com</t>
  </si>
  <si>
    <t>Rubén</t>
  </si>
  <si>
    <t>Castillo Boluda</t>
  </si>
  <si>
    <t>78725466P</t>
  </si>
  <si>
    <t>diazsoneira@diazsoneira.com</t>
  </si>
  <si>
    <t>CARLOS</t>
  </si>
  <si>
    <t>DIAZSONEIRA@DIAZSONENIRA.COM</t>
  </si>
  <si>
    <t>04179140V</t>
  </si>
  <si>
    <t>45 - Toledo</t>
  </si>
  <si>
    <t>alfmarmagan@gmail.com</t>
  </si>
  <si>
    <t>Alfonso</t>
  </si>
  <si>
    <t>147701-8</t>
  </si>
  <si>
    <t>52822995E</t>
  </si>
  <si>
    <t>pberlinches@gmail.com</t>
  </si>
  <si>
    <t>Berlinches Puga</t>
  </si>
  <si>
    <t>47494899z</t>
  </si>
  <si>
    <t>marcoacasal@fgtenis.net</t>
  </si>
  <si>
    <t>Marco Antonio</t>
  </si>
  <si>
    <t>Casal Costas</t>
  </si>
  <si>
    <t>36145911P</t>
  </si>
  <si>
    <t>36 - Pontevedra</t>
  </si>
  <si>
    <t>lisiglesias@gmail.com</t>
  </si>
  <si>
    <t>JOSÉ LUIS</t>
  </si>
  <si>
    <t>IGLESIAS VÁZQUEZ</t>
  </si>
  <si>
    <t>32439388G</t>
  </si>
  <si>
    <t>manelcabello@hotmail.com</t>
  </si>
  <si>
    <t>Manel</t>
  </si>
  <si>
    <t>Cabello Vallejo</t>
  </si>
  <si>
    <t xml:space="preserve">46691924S </t>
  </si>
  <si>
    <t>blanca.mathiesen@yahoo.es</t>
  </si>
  <si>
    <t>Blanca Augusta</t>
  </si>
  <si>
    <t>Soto Mathiesen</t>
  </si>
  <si>
    <t>1670599-1</t>
  </si>
  <si>
    <t>32686143-S</t>
  </si>
  <si>
    <t>udtccseis@gmail.com</t>
  </si>
  <si>
    <t>JULIO ALBERTO</t>
  </si>
  <si>
    <t>1046303-2</t>
  </si>
  <si>
    <t>00821292P</t>
  </si>
  <si>
    <t>19 - Guadalajara</t>
  </si>
  <si>
    <t>esquiroz55@gmail.com</t>
  </si>
  <si>
    <t xml:space="preserve">Luis Ignacio </t>
  </si>
  <si>
    <t>00279536V</t>
  </si>
  <si>
    <t>amosteirinperez@gmail.com</t>
  </si>
  <si>
    <t xml:space="preserve">Antonio </t>
  </si>
  <si>
    <t>11392392D</t>
  </si>
  <si>
    <t>11 - Cádiz</t>
  </si>
  <si>
    <t>casaisafer7@gmail.com</t>
  </si>
  <si>
    <t>Fernando</t>
  </si>
  <si>
    <t>Rodríguez Ferreira</t>
  </si>
  <si>
    <t>34958613Q</t>
  </si>
  <si>
    <t>dbancoe@gmail.com</t>
  </si>
  <si>
    <t>diego</t>
  </si>
  <si>
    <t>Baño Coello</t>
  </si>
  <si>
    <t>78409486-w</t>
  </si>
  <si>
    <t>manurepullo@gmail.com</t>
  </si>
  <si>
    <t>Repullo Retamosa</t>
  </si>
  <si>
    <t>933780-0</t>
  </si>
  <si>
    <t>50616899V</t>
  </si>
  <si>
    <t>14 - Córdoba</t>
  </si>
  <si>
    <t>albertolado@hotmail.com</t>
  </si>
  <si>
    <t xml:space="preserve">Alberto </t>
  </si>
  <si>
    <t>764766-5</t>
  </si>
  <si>
    <t>45849372E</t>
  </si>
  <si>
    <t>esanz@micap.es</t>
  </si>
  <si>
    <t xml:space="preserve">Eduardo </t>
  </si>
  <si>
    <t xml:space="preserve">Sanz Aguirre </t>
  </si>
  <si>
    <t>44617144L</t>
  </si>
  <si>
    <t>alvarorivasares@gmail.com</t>
  </si>
  <si>
    <t>Alvaro</t>
  </si>
  <si>
    <t>Rivas Ares</t>
  </si>
  <si>
    <t>32821293v</t>
  </si>
  <si>
    <t>madetark74@gmail.com</t>
  </si>
  <si>
    <t>LUIS MIGUEL</t>
  </si>
  <si>
    <t>GIL FERREIRO</t>
  </si>
  <si>
    <t>51662949G</t>
  </si>
  <si>
    <t>35 - Palmas, Las</t>
  </si>
  <si>
    <t>ruben.fernandez@fctennis.cat</t>
  </si>
  <si>
    <t>Ruben</t>
  </si>
  <si>
    <t>47928122d</t>
  </si>
  <si>
    <t>rayco_sh95@hotmail.com</t>
  </si>
  <si>
    <t xml:space="preserve">Rayco </t>
  </si>
  <si>
    <t>824599-7</t>
  </si>
  <si>
    <t>42248755D</t>
  </si>
  <si>
    <t>jtabanerahidalgo@gmail.com</t>
  </si>
  <si>
    <t>Jaime</t>
  </si>
  <si>
    <t>Tabanera Hidalgo</t>
  </si>
  <si>
    <t>70251416D</t>
  </si>
  <si>
    <t>paco.fernandez@aragontenis.com</t>
  </si>
  <si>
    <t>Paco</t>
  </si>
  <si>
    <t>25153800B</t>
  </si>
  <si>
    <t>50 - Zaragoza</t>
  </si>
  <si>
    <t>chechussc@gmail.com</t>
  </si>
  <si>
    <t xml:space="preserve">José Miguel </t>
  </si>
  <si>
    <t>51429477M</t>
  </si>
  <si>
    <t>jorgeradrigan@gmail.com</t>
  </si>
  <si>
    <t xml:space="preserve">Jorge Carlos </t>
  </si>
  <si>
    <t>48479517W</t>
  </si>
  <si>
    <t>30 - Murcia</t>
  </si>
  <si>
    <t>directordeportivo@sportd10.com</t>
  </si>
  <si>
    <t xml:space="preserve">Emilio </t>
  </si>
  <si>
    <t>Carballés sande</t>
  </si>
  <si>
    <t>53162076Z</t>
  </si>
  <si>
    <t>sergiosanchezgarrido@gmail.com</t>
  </si>
  <si>
    <t>SERGIO</t>
  </si>
  <si>
    <t>SÁNCHEZ GARRIDO</t>
  </si>
  <si>
    <t>77645009E</t>
  </si>
  <si>
    <t>23 - Jaén</t>
  </si>
  <si>
    <t>nqueroca@gmail.com</t>
  </si>
  <si>
    <t>Nicolas Angel</t>
  </si>
  <si>
    <t>Quero Carvajal</t>
  </si>
  <si>
    <t>34053103Q</t>
  </si>
  <si>
    <t>41 - Sevilla</t>
  </si>
  <si>
    <t>david.gmz.serrano3@gmail.com</t>
  </si>
  <si>
    <t>David</t>
  </si>
  <si>
    <t>53685457F</t>
  </si>
  <si>
    <t>jjsepulvedarios@gmail.com</t>
  </si>
  <si>
    <t xml:space="preserve">José J. </t>
  </si>
  <si>
    <t>Sepúlveda Ríos</t>
  </si>
  <si>
    <t>43760110B</t>
  </si>
  <si>
    <t>La fecha de nacimiento es 20/01/1971</t>
  </si>
  <si>
    <t>franandalucia87@hotmail.com</t>
  </si>
  <si>
    <t xml:space="preserve">Rafael </t>
  </si>
  <si>
    <t>52296097P</t>
  </si>
  <si>
    <t>luisleyendecker@hotmail.com</t>
  </si>
  <si>
    <t>Luis</t>
  </si>
  <si>
    <t>17555293z</t>
  </si>
  <si>
    <t>02 - Albacete</t>
  </si>
  <si>
    <t>carloscoira@fgtenis.net</t>
  </si>
  <si>
    <t>Coira Lojo</t>
  </si>
  <si>
    <t>35466949Y</t>
  </si>
  <si>
    <t>JOMYALFONSO@GMAIL.COM</t>
  </si>
  <si>
    <t xml:space="preserve">JOSE MIGUEL </t>
  </si>
  <si>
    <t>ALFONSO GALERA</t>
  </si>
  <si>
    <t>45598255L</t>
  </si>
  <si>
    <t>04 - Almería</t>
  </si>
  <si>
    <t>diegodearriba@hotmail.com</t>
  </si>
  <si>
    <t>Diego</t>
  </si>
  <si>
    <t>70937314R</t>
  </si>
  <si>
    <t>37 - Salamanca</t>
  </si>
  <si>
    <t>presidente@ftcl.es</t>
  </si>
  <si>
    <t>Jose Luis</t>
  </si>
  <si>
    <t>Corujo Díaz</t>
  </si>
  <si>
    <t>33331979B</t>
  </si>
  <si>
    <t>47 - Valladolid</t>
  </si>
  <si>
    <t>pedrotenis2@gmail.com</t>
  </si>
  <si>
    <t>PEDRO</t>
  </si>
  <si>
    <t>MUÑOZ ALBERT</t>
  </si>
  <si>
    <t>22124597T</t>
  </si>
  <si>
    <t>vero_oliva@ymail.com</t>
  </si>
  <si>
    <t xml:space="preserve">Veronica </t>
  </si>
  <si>
    <t>Oliva Delgado</t>
  </si>
  <si>
    <t>46960597W</t>
  </si>
  <si>
    <t>numayos7@gmail.com</t>
  </si>
  <si>
    <t>Toni</t>
  </si>
  <si>
    <t xml:space="preserve">39686362T </t>
  </si>
  <si>
    <t>43 - Tarragona</t>
  </si>
  <si>
    <t>mosquera.casero@gmail.com</t>
  </si>
  <si>
    <t xml:space="preserve">José </t>
  </si>
  <si>
    <t xml:space="preserve">34914971M </t>
  </si>
  <si>
    <t>32 - Ourense</t>
  </si>
  <si>
    <t>manuel_baz@yahoo.es</t>
  </si>
  <si>
    <t>Manuel Angel</t>
  </si>
  <si>
    <t>76413544T</t>
  </si>
  <si>
    <t>escuelasdetenis@hotmail.com</t>
  </si>
  <si>
    <t>JUAN RAMON</t>
  </si>
  <si>
    <t>CUESTA RAMOS</t>
  </si>
  <si>
    <t>09764602K</t>
  </si>
  <si>
    <t>24 - León</t>
  </si>
  <si>
    <t>gabfdeztennis@gmail.com</t>
  </si>
  <si>
    <t>Gabriel</t>
  </si>
  <si>
    <t>32770459J</t>
  </si>
  <si>
    <t>neus98@hotmail.com</t>
  </si>
  <si>
    <t>Neus</t>
  </si>
  <si>
    <t>43130551P</t>
  </si>
  <si>
    <t>07 - Balears, Illes</t>
  </si>
  <si>
    <t>En que horario seria el curso?</t>
  </si>
  <si>
    <t>dcolja@gmail.com</t>
  </si>
  <si>
    <t>Drago</t>
  </si>
  <si>
    <t>29213051s</t>
  </si>
  <si>
    <t>mariajose4slam@gmail.com</t>
  </si>
  <si>
    <t xml:space="preserve">María José </t>
  </si>
  <si>
    <t>53105028Y</t>
  </si>
  <si>
    <t>guillemmelo@gmail.com</t>
  </si>
  <si>
    <t xml:space="preserve">Guillem </t>
  </si>
  <si>
    <t>47170221G</t>
  </si>
  <si>
    <t>saboyano30@gmail.com</t>
  </si>
  <si>
    <t>VILAR LOUREIRO</t>
  </si>
  <si>
    <t>34890696H</t>
  </si>
  <si>
    <t>elepercu@hotmail.com</t>
  </si>
  <si>
    <t xml:space="preserve">Elena </t>
  </si>
  <si>
    <t>Carmona Mañas</t>
  </si>
  <si>
    <t>53378929T</t>
  </si>
  <si>
    <t>12 - Castellón/Castelló</t>
  </si>
  <si>
    <t>davidcabedotennis@gmail.com</t>
  </si>
  <si>
    <t>Cabedo Cabanes</t>
  </si>
  <si>
    <t>53379209G</t>
  </si>
  <si>
    <t>Me gustaría conocer el horario del curso.</t>
  </si>
  <si>
    <t>eduquess2021@gmail.com</t>
  </si>
  <si>
    <t>13737613N</t>
  </si>
  <si>
    <t>39 - Cantabria</t>
  </si>
  <si>
    <t>noli.alvarez@outlook.com</t>
  </si>
  <si>
    <t>Manuel José</t>
  </si>
  <si>
    <t>204.594-7</t>
  </si>
  <si>
    <t>35311292J</t>
  </si>
  <si>
    <t>Buenos días: Me podrían decir a qué hora será el curo? Por la mañana o por la tarde?</t>
  </si>
  <si>
    <t>vanepp80@gmail.com</t>
  </si>
  <si>
    <t xml:space="preserve">Vanesa </t>
  </si>
  <si>
    <t>03576545</t>
  </si>
  <si>
    <t>52979961j</t>
  </si>
  <si>
    <t>12/15/1880</t>
  </si>
  <si>
    <t>nayraramirez@gmail.com</t>
  </si>
  <si>
    <t>NAYRA</t>
  </si>
  <si>
    <t>RAMIREZ CAMPOS</t>
  </si>
  <si>
    <t>53696848J</t>
  </si>
  <si>
    <t>david.garciarollon@gmail.com</t>
  </si>
  <si>
    <t>DAVID</t>
  </si>
  <si>
    <t>GARCIA ROLLON</t>
  </si>
  <si>
    <t>rppk01205</t>
  </si>
  <si>
    <t>09051778J</t>
  </si>
  <si>
    <t xml:space="preserve">Titulación de entrenador por Registro Profesional de Pickleball y la Asociación Española de Pickleball </t>
  </si>
  <si>
    <t>antonhero1979@gmail.com</t>
  </si>
  <si>
    <t>ANTON</t>
  </si>
  <si>
    <t>376539-6</t>
  </si>
  <si>
    <t>76930448w</t>
  </si>
  <si>
    <t>jhr_jesushilariorodriguez@hotmail.es</t>
  </si>
  <si>
    <t>JESUS</t>
  </si>
  <si>
    <t>06260351G</t>
  </si>
  <si>
    <t>13 - Ciudad Real</t>
  </si>
  <si>
    <t>rociorc84@yahoo.es</t>
  </si>
  <si>
    <t>ROCIO</t>
  </si>
  <si>
    <t>RAMÍREZ CAMPOS</t>
  </si>
  <si>
    <t>26801131J</t>
  </si>
  <si>
    <t>No veo el horario, podría si es por la tarde por asuntos profesionales. Gracias</t>
  </si>
  <si>
    <t>noemiramirez81@gmail.com</t>
  </si>
  <si>
    <t xml:space="preserve">Noemí </t>
  </si>
  <si>
    <t>Ramírez Campos</t>
  </si>
  <si>
    <t>74829622L</t>
  </si>
  <si>
    <t>1320pabloperales@gmail.com</t>
  </si>
  <si>
    <t>López Perales</t>
  </si>
  <si>
    <t>NO</t>
  </si>
  <si>
    <t>41647593K</t>
  </si>
  <si>
    <t>17 - Girona</t>
  </si>
  <si>
    <t>acerredac@gmail.com</t>
  </si>
  <si>
    <t>Antonio</t>
  </si>
  <si>
    <t>Cerreda Cuesta</t>
  </si>
  <si>
    <t>202235-9</t>
  </si>
  <si>
    <t>00830555W</t>
  </si>
  <si>
    <t>Recientemente obtenida titulación entrenador de Pickleball por el Registro Profesional de Pickleball</t>
  </si>
  <si>
    <t>noelia_huetos@yahoo.es</t>
  </si>
  <si>
    <t>NOELIA</t>
  </si>
  <si>
    <t>HUETOS SANZ</t>
  </si>
  <si>
    <t>03107674Y</t>
  </si>
  <si>
    <t>Estoy interesada en hacer Juez Árbitro y Juez de Pista</t>
  </si>
  <si>
    <t>r.subinas@yahoo.com</t>
  </si>
  <si>
    <t>Subinas Martínez</t>
  </si>
  <si>
    <t>30564572X</t>
  </si>
  <si>
    <t>jorgecerdanavarro@hotmail.com</t>
  </si>
  <si>
    <t>Cerdá navarro</t>
  </si>
  <si>
    <t>44757271F</t>
  </si>
  <si>
    <t>juandavidcanocarrillo79@gmail.com</t>
  </si>
  <si>
    <t xml:space="preserve">Juan David </t>
  </si>
  <si>
    <t>Cano Carrillo</t>
  </si>
  <si>
    <t>77705341W</t>
  </si>
  <si>
    <t>omarelfounti@gmail.com</t>
  </si>
  <si>
    <t>Omar</t>
  </si>
  <si>
    <t>El Founti Gutiérrez</t>
  </si>
  <si>
    <t>76877360K</t>
  </si>
  <si>
    <t>morianohernandezalberto@gmail.con</t>
  </si>
  <si>
    <t>Moriano Hernandez</t>
  </si>
  <si>
    <t>morianohernandezalberto@gmail.com</t>
  </si>
  <si>
    <t>76139917G</t>
  </si>
  <si>
    <t>10 - Cáceres</t>
  </si>
  <si>
    <t>xaviermargo@hotmail.com</t>
  </si>
  <si>
    <t>Xavier</t>
  </si>
  <si>
    <t>53125412N</t>
  </si>
  <si>
    <t>sandra.botella@gmail.com</t>
  </si>
  <si>
    <t xml:space="preserve">María Sandra </t>
  </si>
  <si>
    <t>02624799Q</t>
  </si>
  <si>
    <t>sergio77@me.com</t>
  </si>
  <si>
    <t>Sergio Carlos</t>
  </si>
  <si>
    <t>16063330S</t>
  </si>
  <si>
    <t>ynclan2018@gmail.com</t>
  </si>
  <si>
    <t xml:space="preserve">Alejandra </t>
  </si>
  <si>
    <t xml:space="preserve">1049871-6 </t>
  </si>
  <si>
    <t xml:space="preserve">53388712-P </t>
  </si>
  <si>
    <t>clubcanaldeportivo@gmail.com</t>
  </si>
  <si>
    <t>Javier</t>
  </si>
  <si>
    <t>Ortega Gala</t>
  </si>
  <si>
    <t>127555345M</t>
  </si>
  <si>
    <t>34 - Palencia</t>
  </si>
  <si>
    <t>iamjavipro2.0@gmail.com</t>
  </si>
  <si>
    <t>52041243V</t>
  </si>
  <si>
    <t>mconsuelodm@gmail.com</t>
  </si>
  <si>
    <t>Consuelo</t>
  </si>
  <si>
    <t>35324418y</t>
  </si>
  <si>
    <t>Además de juez árbitro nacional , también solicitud de juez de pista</t>
  </si>
  <si>
    <t>valdecanyada@gmail.com</t>
  </si>
  <si>
    <t xml:space="preserve">José Antonio </t>
  </si>
  <si>
    <t>Arias Alonso</t>
  </si>
  <si>
    <t>35556529R</t>
  </si>
  <si>
    <t>conchaocio@gmail.com</t>
  </si>
  <si>
    <t xml:space="preserve">Ana </t>
  </si>
  <si>
    <t>Subinas Martinez</t>
  </si>
  <si>
    <t>anasubinas1@gmail.com</t>
  </si>
  <si>
    <t>No tengo</t>
  </si>
  <si>
    <t>30664096J</t>
  </si>
  <si>
    <t>iglesiasdiazalberto@gmail.com</t>
  </si>
  <si>
    <t>80106606K</t>
  </si>
  <si>
    <t>06 - Badajoz</t>
  </si>
  <si>
    <t>padelplanet23@gmail.com</t>
  </si>
  <si>
    <t>Francisco</t>
  </si>
  <si>
    <t>38806534Z</t>
  </si>
  <si>
    <t>pacogaltenis@hotmail.com</t>
  </si>
  <si>
    <t>24350802N</t>
  </si>
  <si>
    <t>Concha</t>
  </si>
  <si>
    <t>Delgado Raso</t>
  </si>
  <si>
    <t>No lo se</t>
  </si>
  <si>
    <t>50804323Z</t>
  </si>
  <si>
    <t>luismiguel.g20@gmail.com</t>
  </si>
  <si>
    <t>Luis Miguel</t>
  </si>
  <si>
    <t>52574230w</t>
  </si>
  <si>
    <t>a la espera de confirmacion</t>
  </si>
  <si>
    <t>marioestebanrodriguezletelier@gmail.com</t>
  </si>
  <si>
    <t>Mario esteban</t>
  </si>
  <si>
    <t>Rodriguez letelier</t>
  </si>
  <si>
    <t>41751824Q</t>
  </si>
  <si>
    <t xml:space="preserve">Ahora mismo hare los de los 20 eur merci por tots </t>
  </si>
  <si>
    <t>jlorherh@gobiernodecanarias.org</t>
  </si>
  <si>
    <t>JOSÉ DEL CRISTO</t>
  </si>
  <si>
    <t>43362769h</t>
  </si>
  <si>
    <t>clubdetenisperezzamora@gmail.com</t>
  </si>
  <si>
    <t>MESA OLIVA</t>
  </si>
  <si>
    <t>43341911k</t>
  </si>
  <si>
    <t>alvarotg100@hotmail.com</t>
  </si>
  <si>
    <t>ALVARO</t>
  </si>
  <si>
    <t>07322845</t>
  </si>
  <si>
    <t>02641894E</t>
  </si>
  <si>
    <t>franrodriguez1830@hotmail.com</t>
  </si>
  <si>
    <t>Rodríguez Catalán</t>
  </si>
  <si>
    <t>30831354s</t>
  </si>
  <si>
    <t>ok</t>
  </si>
  <si>
    <t>txusparedes@gmail.com</t>
  </si>
  <si>
    <t>Jesús</t>
  </si>
  <si>
    <t>Paredes López-Negrete</t>
  </si>
  <si>
    <t>16035391K</t>
  </si>
  <si>
    <t>globalescuelas@gmail.com</t>
  </si>
  <si>
    <t>Ángel</t>
  </si>
  <si>
    <t>08844612P</t>
  </si>
  <si>
    <t>jvcasteleiro@gmail.com</t>
  </si>
  <si>
    <t>JESÚS MANUEL</t>
  </si>
  <si>
    <t>VÁZQUEZ CASTELEIRO</t>
  </si>
  <si>
    <t>31642909S</t>
  </si>
  <si>
    <t>tenisfederacion@yahoo.es</t>
  </si>
  <si>
    <t>Sanz LLaneza</t>
  </si>
  <si>
    <t>10576305P</t>
  </si>
  <si>
    <t>marianvs@hotmail.es</t>
  </si>
  <si>
    <t>MARIAN</t>
  </si>
  <si>
    <t>VIVÓ SALES</t>
  </si>
  <si>
    <t>25416185N</t>
  </si>
  <si>
    <t>frantopu@hotmail.com</t>
  </si>
  <si>
    <t xml:space="preserve">Francisco </t>
  </si>
  <si>
    <t>306138-0</t>
  </si>
  <si>
    <t>45581828-z</t>
  </si>
  <si>
    <t>xaviboschbravo@gmail.com</t>
  </si>
  <si>
    <t>BOSCH BRAVO</t>
  </si>
  <si>
    <t>40516951J</t>
  </si>
  <si>
    <t>clubtenisjavea@clubtenisjavea.com</t>
  </si>
  <si>
    <t>MIGUEL ANGEL</t>
  </si>
  <si>
    <t>LUCAS SANTOS</t>
  </si>
  <si>
    <t>52783947M</t>
  </si>
  <si>
    <t>Territorial</t>
  </si>
  <si>
    <t>Alfonso Galera</t>
  </si>
  <si>
    <t>José Miguel</t>
  </si>
  <si>
    <t>Andalucía</t>
  </si>
  <si>
    <t>Cabra Gómez</t>
  </si>
  <si>
    <t>García Caro</t>
  </si>
  <si>
    <t>Juan José</t>
  </si>
  <si>
    <t>García Ruiz</t>
  </si>
  <si>
    <t>Gómez Serrano</t>
  </si>
  <si>
    <t>Mosteirín Pérez</t>
  </si>
  <si>
    <t>Núñez Serrano</t>
  </si>
  <si>
    <t>Rafael</t>
  </si>
  <si>
    <t>Nicolás</t>
  </si>
  <si>
    <t>Nayra</t>
  </si>
  <si>
    <t>Noemí Belén</t>
  </si>
  <si>
    <t>Rocío Mónica</t>
  </si>
  <si>
    <t>Sánchez Garrido</t>
  </si>
  <si>
    <t>Sergio</t>
  </si>
  <si>
    <t>Torres Puertas</t>
  </si>
  <si>
    <t>Francisco José</t>
  </si>
  <si>
    <t>Fernández Laborda</t>
  </si>
  <si>
    <t>Francisco Javier</t>
  </si>
  <si>
    <t>Aragón</t>
  </si>
  <si>
    <t>José Antonio</t>
  </si>
  <si>
    <t>Asturias</t>
  </si>
  <si>
    <t>García Entrialgo</t>
  </si>
  <si>
    <t>Sanz Llaneza</t>
  </si>
  <si>
    <t>Botella Bonilla</t>
  </si>
  <si>
    <t>Mª Sandra</t>
  </si>
  <si>
    <t>Baleares</t>
  </si>
  <si>
    <t>Marí Tomás</t>
  </si>
  <si>
    <t>Mª Neus</t>
  </si>
  <si>
    <t>Canarias</t>
  </si>
  <si>
    <t>De Esquíroz Pérez</t>
  </si>
  <si>
    <t>Luis Ignacio</t>
  </si>
  <si>
    <t>Gil Ferreiro</t>
  </si>
  <si>
    <t>Lorenzo Hernández</t>
  </si>
  <si>
    <t>José del Cristo</t>
  </si>
  <si>
    <t>Martínez Magán</t>
  </si>
  <si>
    <t>Mesa Oliva</t>
  </si>
  <si>
    <t>Pacheco González</t>
  </si>
  <si>
    <t>Tomás</t>
  </si>
  <si>
    <t>Sánchez Hernández</t>
  </si>
  <si>
    <t>Rayco</t>
  </si>
  <si>
    <t>José Juan</t>
  </si>
  <si>
    <t>Cantabria</t>
  </si>
  <si>
    <t>Marqués González</t>
  </si>
  <si>
    <t>Eduardo</t>
  </si>
  <si>
    <t>Alfonso Galán</t>
  </si>
  <si>
    <t>Castilla y León</t>
  </si>
  <si>
    <t>Cuesta Ramos</t>
  </si>
  <si>
    <t>Juan Ramón</t>
  </si>
  <si>
    <t>De Arriba Rodríguez</t>
  </si>
  <si>
    <t>Díaz Fernández</t>
  </si>
  <si>
    <t>Castilla-La Mancha</t>
  </si>
  <si>
    <t>Hilario Rodríguez</t>
  </si>
  <si>
    <t>Huetos Sanz</t>
  </si>
  <si>
    <t>Noelia</t>
  </si>
  <si>
    <t>Leyendecker</t>
  </si>
  <si>
    <t>Cataluña</t>
  </si>
  <si>
    <t>Bosch Bravo</t>
  </si>
  <si>
    <t>Fernández Gracia</t>
  </si>
  <si>
    <t>Antoni Josep</t>
  </si>
  <si>
    <t>Fernández Moreiras</t>
  </si>
  <si>
    <t>Margó Durán</t>
  </si>
  <si>
    <t>Melo Ribell</t>
  </si>
  <si>
    <t>Guillem</t>
  </si>
  <si>
    <t>Montalbán Moreno</t>
  </si>
  <si>
    <t>Francisco Tomás</t>
  </si>
  <si>
    <t>Verónica</t>
  </si>
  <si>
    <t>Mª de los Ángeles</t>
  </si>
  <si>
    <t>Ceuta</t>
  </si>
  <si>
    <t>Com. Valenciana</t>
  </si>
  <si>
    <t>Elena</t>
  </si>
  <si>
    <t>Cerdá Navarro</t>
  </si>
  <si>
    <t>Colja García</t>
  </si>
  <si>
    <t>Galindo García</t>
  </si>
  <si>
    <t>Lucas Santos</t>
  </si>
  <si>
    <t>Miguel Ángel</t>
  </si>
  <si>
    <t>Muñoz Albert</t>
  </si>
  <si>
    <t>Pedro</t>
  </si>
  <si>
    <t>Joaquín</t>
  </si>
  <si>
    <t>Tomás Rico</t>
  </si>
  <si>
    <t>Vivó Sales</t>
  </si>
  <si>
    <t>Marián</t>
  </si>
  <si>
    <t>Ilarduya Gandarias</t>
  </si>
  <si>
    <t>Carmen</t>
  </si>
  <si>
    <t>Euskadi</t>
  </si>
  <si>
    <t>Novoa Fernández</t>
  </si>
  <si>
    <t>Pérez Albarrán</t>
  </si>
  <si>
    <t>Iglesias Díaz</t>
  </si>
  <si>
    <t>Extremadura</t>
  </si>
  <si>
    <t>Zambrano Domínguez</t>
  </si>
  <si>
    <t>Álvarez López</t>
  </si>
  <si>
    <t>Galicia</t>
  </si>
  <si>
    <t>Carballés Sande</t>
  </si>
  <si>
    <t>Emilio</t>
  </si>
  <si>
    <t>Domínguez Munáiz</t>
  </si>
  <si>
    <t>Mª Consuelo</t>
  </si>
  <si>
    <t>Fernández Mourelle</t>
  </si>
  <si>
    <t>Manuel Gabriel</t>
  </si>
  <si>
    <t>Hernández Otero</t>
  </si>
  <si>
    <t>Antón</t>
  </si>
  <si>
    <t>Iglesias Vázquez</t>
  </si>
  <si>
    <t>Lado Porto</t>
  </si>
  <si>
    <t>Martínez Baz</t>
  </si>
  <si>
    <t>Manuel Ángel</t>
  </si>
  <si>
    <t>Mosquera Casero</t>
  </si>
  <si>
    <t>José</t>
  </si>
  <si>
    <t>Pereiro Pereira</t>
  </si>
  <si>
    <t>José Andrés</t>
  </si>
  <si>
    <t>Álvaro</t>
  </si>
  <si>
    <t>Sobrido Lago</t>
  </si>
  <si>
    <t>Blas Ramón</t>
  </si>
  <si>
    <t>Vázquez Casteleiro</t>
  </si>
  <si>
    <t>Jesús Manuel</t>
  </si>
  <si>
    <t>Vázquez Montes</t>
  </si>
  <si>
    <t>Vilar Loureiro</t>
  </si>
  <si>
    <t>Madrid</t>
  </si>
  <si>
    <t>Enrique</t>
  </si>
  <si>
    <t>Calderón Fernández</t>
  </si>
  <si>
    <t>Mª del Carmen</t>
  </si>
  <si>
    <t>Díaz Díaz</t>
  </si>
  <si>
    <t>Julio Alberto</t>
  </si>
  <si>
    <t>Pérez Peláez</t>
  </si>
  <si>
    <t>Vanesa</t>
  </si>
  <si>
    <t>Prieto Durán</t>
  </si>
  <si>
    <t>Reoyo Rodríguez</t>
  </si>
  <si>
    <t>Serrano García</t>
  </si>
  <si>
    <t>Mª José</t>
  </si>
  <si>
    <t>Sierra Sánchez</t>
  </si>
  <si>
    <t>Ynclán Pajares</t>
  </si>
  <si>
    <t>Alejandra</t>
  </si>
  <si>
    <t>Juan David</t>
  </si>
  <si>
    <t>Murcia</t>
  </si>
  <si>
    <t>Radrigán Fuentealba</t>
  </si>
  <si>
    <t>Jorge Carlos</t>
  </si>
  <si>
    <t>Sánchez López</t>
  </si>
  <si>
    <t>Alcalde Pérez-Ilzarbe</t>
  </si>
  <si>
    <t>Navarra</t>
  </si>
  <si>
    <t>CORREO</t>
  </si>
  <si>
    <t>CHECK</t>
  </si>
  <si>
    <t>PAGADO</t>
  </si>
  <si>
    <t>SELECCIONADO</t>
  </si>
  <si>
    <t>S</t>
  </si>
  <si>
    <t>ENVIADO</t>
  </si>
  <si>
    <t>pabloversion2@hotmail.com</t>
  </si>
  <si>
    <t>PROVINCIA</t>
  </si>
  <si>
    <t>CUANTOS</t>
  </si>
  <si>
    <t>(en blanco)</t>
  </si>
  <si>
    <t>Total general</t>
  </si>
  <si>
    <t>Etiquetas de fila</t>
  </si>
  <si>
    <t>Cuenta de Apellidos</t>
  </si>
  <si>
    <t>BAJA</t>
  </si>
  <si>
    <t>elalcalde83@hotmail.com</t>
  </si>
  <si>
    <t>Test Inicio</t>
  </si>
  <si>
    <t>Test Fin</t>
  </si>
  <si>
    <t>carloscoira@hotmail.com</t>
  </si>
  <si>
    <t>jlcorujo@gmail.com</t>
  </si>
  <si>
    <t>Evaluación Inicial</t>
  </si>
  <si>
    <t>Evaluación Final</t>
  </si>
  <si>
    <t>EVALUACIÓN</t>
  </si>
  <si>
    <t>KO</t>
  </si>
  <si>
    <t>TEST</t>
  </si>
  <si>
    <t/>
  </si>
  <si>
    <t>APTO</t>
  </si>
  <si>
    <t>N</t>
  </si>
  <si>
    <t>SUBIR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</si>
</sst>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quotePrefix="1" applyFont="1" applyAlignment="1"/>
    <xf numFmtId="0" fontId="4" fillId="0" borderId="1" xfId="1" applyFont="1" applyBorder="1" applyAlignment="1">
      <alignment horizontal="center" vertical="center"/>
    </xf>
    <xf numFmtId="0" fontId="3" fillId="0" borderId="0" xfId="1"/>
    <xf numFmtId="0" fontId="4" fillId="0" borderId="1" xfId="1" applyFont="1" applyBorder="1" applyAlignment="1">
      <alignment vertical="center"/>
    </xf>
    <xf numFmtId="0" fontId="4" fillId="2" borderId="1" xfId="1" applyFont="1" applyFill="1" applyBorder="1" applyAlignment="1">
      <alignment vertical="center"/>
    </xf>
    <xf numFmtId="0" fontId="4" fillId="3" borderId="1" xfId="1" applyFont="1" applyFill="1" applyBorder="1" applyAlignment="1">
      <alignment vertical="center"/>
    </xf>
    <xf numFmtId="0" fontId="3" fillId="0" borderId="0" xfId="1" applyAlignment="1">
      <alignment horizontal="center"/>
    </xf>
    <xf numFmtId="0" fontId="3" fillId="0" borderId="0" xfId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pivotButton="1" applyFont="1" applyAlignment="1"/>
    <xf numFmtId="0" fontId="4" fillId="0" borderId="2" xfId="1" applyFont="1" applyBorder="1" applyAlignment="1">
      <alignment vertical="center"/>
    </xf>
    <xf numFmtId="0" fontId="4" fillId="0" borderId="2" xfId="1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Border="1"/>
    <xf numFmtId="0" fontId="1" fillId="0" borderId="1" xfId="0" applyFont="1" applyBorder="1"/>
    <xf numFmtId="0" fontId="1" fillId="0" borderId="1" xfId="0" applyFont="1" applyBorder="1" applyAlignment="1"/>
    <xf numFmtId="0" fontId="3" fillId="0" borderId="1" xfId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9" fontId="3" fillId="0" borderId="0" xfId="1" applyNumberFormat="1" applyAlignment="1">
      <alignment horizontal="center"/>
    </xf>
    <xf numFmtId="9" fontId="3" fillId="0" borderId="1" xfId="1" applyNumberForma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AMEN/Evalu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BINAR INICIAL - JP-ABR'24 (2"/>
      <sheetName val="WEBINAR FINAL - JP-ABR'24"/>
      <sheetName val="WEBINAR 2da - JP-ABR'24"/>
      <sheetName val="WEBINAR 3s - JP-ABR'24"/>
      <sheetName val="WEBINAR - JP-ABR'24"/>
    </sheetNames>
    <sheetDataSet>
      <sheetData sheetId="0" refreshError="1"/>
      <sheetData sheetId="1">
        <row r="1">
          <cell r="B1" t="str">
            <v>Dirección de correo electrónico</v>
          </cell>
          <cell r="C1" t="str">
            <v>TEST</v>
          </cell>
          <cell r="D1" t="str">
            <v>Puntuación</v>
          </cell>
          <cell r="E1" t="str">
            <v>PREGUNTAS</v>
          </cell>
          <cell r="F1" t="str">
            <v>ACIERTOS</v>
          </cell>
          <cell r="G1" t="str">
            <v>FALLOS</v>
          </cell>
          <cell r="H1" t="str">
            <v>Mínimo</v>
          </cell>
          <cell r="I1" t="str">
            <v>EVALUACIÓN</v>
          </cell>
        </row>
        <row r="2">
          <cell r="B2" t="str">
            <v>carloscoira@hotmail.com</v>
          </cell>
          <cell r="C2" t="str">
            <v>WEBINAR FINAL - JP-ABR'24</v>
          </cell>
          <cell r="D2" t="str">
            <v>22 / 30</v>
          </cell>
          <cell r="E2">
            <v>30</v>
          </cell>
          <cell r="F2">
            <v>22</v>
          </cell>
          <cell r="G2">
            <v>8</v>
          </cell>
          <cell r="H2">
            <v>20.8</v>
          </cell>
          <cell r="I2" t="str">
            <v>APTO</v>
          </cell>
        </row>
        <row r="3">
          <cell r="B3" t="str">
            <v>elalcalde83@hotmail.com</v>
          </cell>
          <cell r="C3" t="str">
            <v>WEBINAR FINAL - JP-ABR'24</v>
          </cell>
          <cell r="D3" t="str">
            <v>17 / 30</v>
          </cell>
          <cell r="E3">
            <v>30</v>
          </cell>
          <cell r="F3">
            <v>17</v>
          </cell>
          <cell r="G3">
            <v>13</v>
          </cell>
          <cell r="H3">
            <v>21.3</v>
          </cell>
          <cell r="I3" t="str">
            <v>KO</v>
          </cell>
        </row>
        <row r="4">
          <cell r="B4" t="str">
            <v>xaviboschbravo@gmail.com</v>
          </cell>
          <cell r="C4" t="str">
            <v>WEBINAR FINAL - JP-ABR'24</v>
          </cell>
          <cell r="D4" t="str">
            <v>19 / 30</v>
          </cell>
          <cell r="E4">
            <v>30</v>
          </cell>
          <cell r="F4">
            <v>19</v>
          </cell>
          <cell r="G4">
            <v>11</v>
          </cell>
          <cell r="H4">
            <v>21.1</v>
          </cell>
          <cell r="I4" t="str">
            <v>KO</v>
          </cell>
        </row>
        <row r="5">
          <cell r="B5" t="str">
            <v>lisiglesias@gmail.com</v>
          </cell>
          <cell r="C5" t="str">
            <v>WEBINAR FINAL - JP-ABR'24</v>
          </cell>
          <cell r="D5" t="str">
            <v>21 / 30</v>
          </cell>
          <cell r="E5">
            <v>30</v>
          </cell>
          <cell r="F5">
            <v>21</v>
          </cell>
          <cell r="G5">
            <v>9</v>
          </cell>
          <cell r="H5">
            <v>20.9</v>
          </cell>
          <cell r="I5" t="str">
            <v>APTO</v>
          </cell>
        </row>
        <row r="6">
          <cell r="B6" t="str">
            <v>marcoacasal@fgtenis.net</v>
          </cell>
          <cell r="C6" t="str">
            <v>WEBINAR FINAL - JP-ABR'24</v>
          </cell>
          <cell r="D6" t="str">
            <v>25 / 30</v>
          </cell>
          <cell r="E6">
            <v>30</v>
          </cell>
          <cell r="F6">
            <v>25</v>
          </cell>
          <cell r="G6">
            <v>5</v>
          </cell>
          <cell r="H6">
            <v>20.5</v>
          </cell>
          <cell r="I6" t="str">
            <v>APTO</v>
          </cell>
        </row>
        <row r="7">
          <cell r="B7" t="str">
            <v>jlcorujo@gmail.com</v>
          </cell>
          <cell r="C7" t="str">
            <v>WEBINAR FINAL - JP-ABR'24</v>
          </cell>
          <cell r="D7" t="str">
            <v>24 / 30</v>
          </cell>
          <cell r="E7">
            <v>30</v>
          </cell>
          <cell r="F7">
            <v>24</v>
          </cell>
          <cell r="G7">
            <v>6</v>
          </cell>
          <cell r="H7">
            <v>20.6</v>
          </cell>
          <cell r="I7" t="str">
            <v>APTO</v>
          </cell>
        </row>
        <row r="8">
          <cell r="B8" t="str">
            <v>manuel_baz@yahoo.es</v>
          </cell>
          <cell r="C8" t="str">
            <v>WEBINAR FINAL - JP-ABR'24</v>
          </cell>
          <cell r="D8" t="str">
            <v>20 / 30</v>
          </cell>
          <cell r="E8">
            <v>30</v>
          </cell>
          <cell r="F8">
            <v>20</v>
          </cell>
          <cell r="G8">
            <v>10</v>
          </cell>
          <cell r="H8">
            <v>21</v>
          </cell>
          <cell r="I8" t="str">
            <v>KO</v>
          </cell>
        </row>
        <row r="9">
          <cell r="B9" t="str">
            <v>iamjavipro2.0@gmail.com</v>
          </cell>
          <cell r="C9" t="str">
            <v>WEBINAR FINAL - JP-ABR'24</v>
          </cell>
          <cell r="D9" t="str">
            <v>20 / 30</v>
          </cell>
          <cell r="E9">
            <v>30</v>
          </cell>
          <cell r="F9">
            <v>20</v>
          </cell>
          <cell r="G9">
            <v>10</v>
          </cell>
          <cell r="H9">
            <v>21</v>
          </cell>
          <cell r="I9" t="str">
            <v>KO</v>
          </cell>
        </row>
        <row r="10">
          <cell r="B10" t="str">
            <v>frantopu@hotmail.com</v>
          </cell>
          <cell r="C10" t="str">
            <v>WEBINAR FINAL - JP-ABR'24</v>
          </cell>
          <cell r="D10" t="str">
            <v>16 / 30</v>
          </cell>
          <cell r="E10">
            <v>30</v>
          </cell>
          <cell r="F10">
            <v>16</v>
          </cell>
          <cell r="G10">
            <v>14</v>
          </cell>
          <cell r="H10">
            <v>21.4</v>
          </cell>
          <cell r="I10" t="str">
            <v>KO</v>
          </cell>
        </row>
        <row r="11">
          <cell r="B11" t="str">
            <v>numayos7@gmail.com</v>
          </cell>
          <cell r="C11" t="str">
            <v>WEBINAR FINAL - JP-ABR'24</v>
          </cell>
          <cell r="D11" t="str">
            <v>24 / 30</v>
          </cell>
          <cell r="E11">
            <v>30</v>
          </cell>
          <cell r="F11">
            <v>24</v>
          </cell>
          <cell r="G11">
            <v>6</v>
          </cell>
          <cell r="H11">
            <v>20.6</v>
          </cell>
          <cell r="I11" t="str">
            <v>APTO</v>
          </cell>
        </row>
        <row r="12">
          <cell r="B12" t="str">
            <v>jhr_jesushilariorodriguez@hotmail.es</v>
          </cell>
          <cell r="C12" t="str">
            <v>WEBINAR FINAL - JP-ABR'24</v>
          </cell>
          <cell r="D12" t="str">
            <v>19 / 30</v>
          </cell>
          <cell r="E12">
            <v>30</v>
          </cell>
          <cell r="F12">
            <v>19</v>
          </cell>
          <cell r="G12">
            <v>11</v>
          </cell>
          <cell r="H12">
            <v>21.1</v>
          </cell>
          <cell r="I12" t="str">
            <v>KO</v>
          </cell>
        </row>
        <row r="13">
          <cell r="B13" t="str">
            <v>sergiosanchezgarrido@gmail.com</v>
          </cell>
          <cell r="C13" t="str">
            <v>WEBINAR FINAL - JP-ABR'24</v>
          </cell>
          <cell r="D13" t="str">
            <v>22 / 30</v>
          </cell>
          <cell r="E13">
            <v>30</v>
          </cell>
          <cell r="F13">
            <v>22</v>
          </cell>
          <cell r="G13">
            <v>8</v>
          </cell>
          <cell r="H13">
            <v>20.8</v>
          </cell>
          <cell r="I13" t="str">
            <v>APTO</v>
          </cell>
        </row>
        <row r="14">
          <cell r="B14" t="str">
            <v>javiertomas59@hotmail.com</v>
          </cell>
          <cell r="C14" t="str">
            <v>WEBINAR FINAL - JP-ABR'24</v>
          </cell>
          <cell r="D14" t="str">
            <v>22 / 30</v>
          </cell>
          <cell r="E14">
            <v>30</v>
          </cell>
          <cell r="F14">
            <v>22</v>
          </cell>
          <cell r="G14">
            <v>8</v>
          </cell>
          <cell r="H14">
            <v>20.8</v>
          </cell>
          <cell r="I14" t="str">
            <v>APTO</v>
          </cell>
        </row>
        <row r="15">
          <cell r="B15" t="str">
            <v>rayco_sh95@hotmail.com</v>
          </cell>
          <cell r="C15" t="str">
            <v>WEBINAR FINAL - JP-ABR'24</v>
          </cell>
          <cell r="D15" t="str">
            <v>18 / 30</v>
          </cell>
          <cell r="E15">
            <v>30</v>
          </cell>
          <cell r="F15">
            <v>18</v>
          </cell>
          <cell r="G15">
            <v>12</v>
          </cell>
          <cell r="H15">
            <v>21.2</v>
          </cell>
          <cell r="I15" t="str">
            <v>KO</v>
          </cell>
        </row>
        <row r="16">
          <cell r="B16" t="str">
            <v>carmen.ilarduyagandarias@gmail.com</v>
          </cell>
          <cell r="C16" t="str">
            <v>WEBINAR FINAL - JP-ABR'24</v>
          </cell>
          <cell r="D16" t="str">
            <v>23 / 30</v>
          </cell>
          <cell r="E16">
            <v>30</v>
          </cell>
          <cell r="F16">
            <v>23</v>
          </cell>
          <cell r="G16">
            <v>7</v>
          </cell>
          <cell r="H16">
            <v>20.7</v>
          </cell>
          <cell r="I16" t="str">
            <v>APTO</v>
          </cell>
        </row>
        <row r="17">
          <cell r="B17" t="str">
            <v>juanjo_tns@hotmail.com</v>
          </cell>
          <cell r="C17" t="str">
            <v>WEBINAR FINAL - JP-ABR'24</v>
          </cell>
          <cell r="D17" t="str">
            <v>21 / 30</v>
          </cell>
          <cell r="E17">
            <v>30</v>
          </cell>
          <cell r="F17">
            <v>21</v>
          </cell>
          <cell r="G17">
            <v>9</v>
          </cell>
          <cell r="H17">
            <v>20.9</v>
          </cell>
          <cell r="I17" t="str">
            <v>APTO</v>
          </cell>
        </row>
        <row r="18">
          <cell r="B18" t="str">
            <v>sandra.botella@gmail.com</v>
          </cell>
          <cell r="C18" t="str">
            <v>WEBINAR FINAL - JP-ABR'24</v>
          </cell>
          <cell r="D18" t="str">
            <v>27 / 30</v>
          </cell>
          <cell r="E18">
            <v>30</v>
          </cell>
          <cell r="F18">
            <v>27</v>
          </cell>
          <cell r="G18">
            <v>3</v>
          </cell>
          <cell r="H18">
            <v>20.3</v>
          </cell>
          <cell r="I18" t="str">
            <v>APTO</v>
          </cell>
        </row>
        <row r="19">
          <cell r="B19" t="str">
            <v>r.subinas@yahoo.com</v>
          </cell>
          <cell r="C19" t="str">
            <v>WEBINAR FINAL - JP-ABR'24</v>
          </cell>
          <cell r="D19" t="str">
            <v>27 / 30</v>
          </cell>
          <cell r="E19">
            <v>30</v>
          </cell>
          <cell r="F19">
            <v>27</v>
          </cell>
          <cell r="G19">
            <v>3</v>
          </cell>
          <cell r="H19">
            <v>20.3</v>
          </cell>
          <cell r="I19" t="str">
            <v>APTO</v>
          </cell>
        </row>
        <row r="20">
          <cell r="B20" t="str">
            <v>noelia_huetos@yahoo.es</v>
          </cell>
          <cell r="C20" t="str">
            <v>WEBINAR FINAL - JP-ABR'24</v>
          </cell>
          <cell r="D20" t="str">
            <v>23 / 30</v>
          </cell>
          <cell r="E20">
            <v>30</v>
          </cell>
          <cell r="F20">
            <v>23</v>
          </cell>
          <cell r="G20">
            <v>7</v>
          </cell>
          <cell r="H20">
            <v>20.7</v>
          </cell>
          <cell r="I20" t="str">
            <v>APTO</v>
          </cell>
        </row>
        <row r="21">
          <cell r="B21" t="str">
            <v>novoagassi@hotmail.com</v>
          </cell>
          <cell r="C21" t="str">
            <v>WEBINAR FINAL - JP-ABR'24</v>
          </cell>
          <cell r="D21" t="str">
            <v>22 / 30</v>
          </cell>
          <cell r="E21">
            <v>30</v>
          </cell>
          <cell r="F21">
            <v>22</v>
          </cell>
          <cell r="G21">
            <v>8</v>
          </cell>
          <cell r="H21">
            <v>20.8</v>
          </cell>
          <cell r="I21" t="str">
            <v>APTO</v>
          </cell>
        </row>
        <row r="22">
          <cell r="B22" t="str">
            <v>dbancoe@gmail.com</v>
          </cell>
          <cell r="C22" t="str">
            <v>WEBINAR FINAL - JP-ABR'24</v>
          </cell>
          <cell r="D22" t="str">
            <v>21 / 30</v>
          </cell>
          <cell r="E22">
            <v>30</v>
          </cell>
          <cell r="F22">
            <v>21</v>
          </cell>
          <cell r="G22">
            <v>9</v>
          </cell>
          <cell r="H22">
            <v>20.9</v>
          </cell>
          <cell r="I22" t="str">
            <v>APTO</v>
          </cell>
        </row>
        <row r="23">
          <cell r="B23" t="str">
            <v>pabloversion2@hotmail.com</v>
          </cell>
          <cell r="C23" t="str">
            <v>WEBINAR FINAL - JP-ABR'24</v>
          </cell>
          <cell r="D23" t="str">
            <v>25 / 30</v>
          </cell>
          <cell r="E23">
            <v>30</v>
          </cell>
          <cell r="F23">
            <v>25</v>
          </cell>
          <cell r="G23">
            <v>5</v>
          </cell>
          <cell r="H23">
            <v>20.5</v>
          </cell>
          <cell r="I23" t="str">
            <v>APTO</v>
          </cell>
        </row>
        <row r="24">
          <cell r="B24" t="str">
            <v>alvarotg100@hotmail.com</v>
          </cell>
          <cell r="C24" t="str">
            <v>WEBINAR FINAL - JP-ABR'24</v>
          </cell>
          <cell r="D24" t="str">
            <v>23 / 30</v>
          </cell>
          <cell r="E24">
            <v>30</v>
          </cell>
          <cell r="F24">
            <v>23</v>
          </cell>
          <cell r="G24">
            <v>7</v>
          </cell>
          <cell r="H24">
            <v>20.7</v>
          </cell>
          <cell r="I24" t="str">
            <v>APTO</v>
          </cell>
        </row>
        <row r="25">
          <cell r="B25" t="str">
            <v>jtabanerahidalgo@gmail.com</v>
          </cell>
          <cell r="C25" t="str">
            <v>WEBINAR FINAL - JP-ABR'24</v>
          </cell>
          <cell r="D25" t="str">
            <v>25 / 30</v>
          </cell>
          <cell r="E25">
            <v>30</v>
          </cell>
          <cell r="F25">
            <v>25</v>
          </cell>
          <cell r="G25">
            <v>5</v>
          </cell>
          <cell r="H25">
            <v>20.5</v>
          </cell>
          <cell r="I25" t="str">
            <v>APTO</v>
          </cell>
        </row>
        <row r="26">
          <cell r="B26" t="str">
            <v>yasinharrus@gmail.com</v>
          </cell>
          <cell r="C26" t="str">
            <v>WEBINAR FINAL - JP-ABR'24</v>
          </cell>
          <cell r="D26" t="str">
            <v>19 / 30</v>
          </cell>
          <cell r="E26">
            <v>30</v>
          </cell>
          <cell r="F26">
            <v>19</v>
          </cell>
          <cell r="G26">
            <v>11</v>
          </cell>
          <cell r="H26">
            <v>21.1</v>
          </cell>
          <cell r="I26" t="str">
            <v>KO</v>
          </cell>
        </row>
        <row r="27">
          <cell r="B27" t="str">
            <v>clubcanaldeportivo@gmail.com</v>
          </cell>
          <cell r="C27" t="str">
            <v>WEBINAR FINAL - JP-ABR'24</v>
          </cell>
          <cell r="D27" t="str">
            <v>17 / 30</v>
          </cell>
          <cell r="E27">
            <v>30</v>
          </cell>
          <cell r="F27">
            <v>17</v>
          </cell>
          <cell r="G27">
            <v>13</v>
          </cell>
          <cell r="H27">
            <v>21.3</v>
          </cell>
          <cell r="I27" t="str">
            <v>KO</v>
          </cell>
        </row>
        <row r="28">
          <cell r="B28" t="str">
            <v>elepercu@hotmail.com</v>
          </cell>
          <cell r="C28" t="str">
            <v>WEBINAR FINAL - JP-ABR'24</v>
          </cell>
          <cell r="D28" t="str">
            <v>16 / 30</v>
          </cell>
          <cell r="E28">
            <v>30</v>
          </cell>
          <cell r="F28">
            <v>16</v>
          </cell>
          <cell r="G28">
            <v>14</v>
          </cell>
          <cell r="H28">
            <v>21.4</v>
          </cell>
          <cell r="I28" t="str">
            <v>KO</v>
          </cell>
        </row>
        <row r="29">
          <cell r="B29" t="str">
            <v>pacogaltenis@hotmail.com</v>
          </cell>
          <cell r="C29" t="str">
            <v>WEBINAR FINAL - JP-ABR'24</v>
          </cell>
          <cell r="D29" t="str">
            <v>23 / 30</v>
          </cell>
          <cell r="E29">
            <v>30</v>
          </cell>
          <cell r="F29">
            <v>23</v>
          </cell>
          <cell r="G29">
            <v>7</v>
          </cell>
          <cell r="H29">
            <v>20.7</v>
          </cell>
          <cell r="I29" t="str">
            <v>APTO</v>
          </cell>
        </row>
        <row r="30">
          <cell r="B30" t="str">
            <v>xaviermargo@hotmail.com</v>
          </cell>
          <cell r="C30" t="str">
            <v>WEBINAR FINAL - JP-ABR'24</v>
          </cell>
          <cell r="D30" t="str">
            <v>17 / 30</v>
          </cell>
          <cell r="E30">
            <v>30</v>
          </cell>
          <cell r="F30">
            <v>17</v>
          </cell>
          <cell r="G30">
            <v>13</v>
          </cell>
          <cell r="H30">
            <v>21.3</v>
          </cell>
          <cell r="I30" t="str">
            <v>KO</v>
          </cell>
        </row>
      </sheetData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cgar/Downloads/Webinar%20Juez%20Pista%20-%20Abril'24%20(respuestas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ankar ." refreshedDate="45393.681035648151" createdVersion="6" refreshedVersion="6" minRefreshableVersion="3" recordCount="101">
  <cacheSource type="worksheet">
    <worksheetSource ref="A1:L1048576" sheet="Respuestas de formulario 1" r:id="rId2"/>
  </cacheSource>
  <cacheFields count="12">
    <cacheField name="Marca temporal" numFmtId="0">
      <sharedItems containsNonDate="0" containsDate="1" containsString="0" containsBlank="1" minDate="2024-04-03T12:37:41" maxDate="2024-04-05T21:36:51"/>
    </cacheField>
    <cacheField name="Dirección de correo electrónico" numFmtId="0">
      <sharedItems containsBlank="1"/>
    </cacheField>
    <cacheField name="Fecha Solicitud" numFmtId="0">
      <sharedItems containsNonDate="0" containsDate="1" containsString="0" containsBlank="1" minDate="1970-07-31T00:00:00" maxDate="2024-05-06T00:00:00" count="9">
        <d v="2024-04-03T00:00:00"/>
        <d v="2024-03-04T00:00:00"/>
        <d v="2023-04-03T00:00:00"/>
        <d v="2024-04-04T00:00:00"/>
        <d v="2024-05-05T00:00:00"/>
        <d v="2024-04-13T00:00:00"/>
        <d v="1970-07-31T00:00:00"/>
        <d v="2024-04-05T00:00:00"/>
        <m/>
      </sharedItems>
    </cacheField>
    <cacheField name="Nombre" numFmtId="0">
      <sharedItems containsBlank="1"/>
    </cacheField>
    <cacheField name="Apellidos" numFmtId="0">
      <sharedItems containsBlank="1"/>
    </cacheField>
    <cacheField name="Correo electrónico" numFmtId="0">
      <sharedItems containsBlank="1"/>
    </cacheField>
    <cacheField name="Teléfono Móvil" numFmtId="0">
      <sharedItems containsString="0" containsBlank="1" containsNumber="1" containsInteger="1" minValue="601984422" maxValue="699960348"/>
    </cacheField>
    <cacheField name="Nº Licencia" numFmtId="0">
      <sharedItems containsBlank="1" containsMixedTypes="1" containsNumber="1" containsInteger="1" minValue="13334" maxValue="16914229"/>
    </cacheField>
    <cacheField name="DNI/CIF" numFmtId="0">
      <sharedItems containsBlank="1" containsMixedTypes="1" containsNumber="1" containsInteger="1" minValue="46661918" maxValue="46661918"/>
    </cacheField>
    <cacheField name="Fecha Nacimiento" numFmtId="0">
      <sharedItems containsDate="1" containsBlank="1" containsMixedTypes="1" minDate="1955-11-18T00:00:00" maxDate="2024-06-12T00:00:00"/>
    </cacheField>
    <cacheField name="Provincia" numFmtId="0">
      <sharedItems containsBlank="1" count="39">
        <s v="29 - Málaga"/>
        <s v="31 - Navarra"/>
        <s v="33 - Asturias"/>
        <s v="51 - Ceuta"/>
        <s v="28 - Madrid"/>
        <s v="46 - Valencia/València"/>
        <s v="08 - Barcelona"/>
        <s v="27 - Lugo"/>
        <s v="38 - Santa Cruz de Tenerife"/>
        <s v="48 - Bizkaia"/>
        <s v="18 - Granada"/>
        <s v="49 - Zamora"/>
        <s v="03 - Alicante/Alacant"/>
        <s v="15 - Coruña, A"/>
        <s v="45 - Toledo"/>
        <s v="36 - Pontevedra"/>
        <s v="19 - Guadalajara"/>
        <s v="11 - Cádiz"/>
        <s v="14 - Córdoba"/>
        <s v="35 - Palmas, Las"/>
        <s v="50 - Zaragoza"/>
        <s v="30 - Murcia"/>
        <s v="23 - Jaén"/>
        <s v="41 - Sevilla"/>
        <s v="02 - Albacete"/>
        <s v="04 - Almería"/>
        <s v="37 - Salamanca"/>
        <s v="47 - Valladolid"/>
        <s v="43 - Tarragona"/>
        <s v="32 - Ourense"/>
        <s v="24 - León"/>
        <s v="07 - Balears, Illes"/>
        <s v="12 - Castellón/Castelló"/>
        <s v="39 - Cantabria"/>
        <s v="13 - Ciudad Real"/>
        <s v="17 - Girona"/>
        <s v="10 - Cáceres"/>
        <s v="34 - Palencia"/>
        <m/>
      </sharedItems>
    </cacheField>
    <cacheField name="Observaciones" numFmtId="0">
      <sharedItems containsBlank="1" count="13">
        <s v="Interesado en el curso de Juez arbitro"/>
        <m/>
        <s v="Muy buena iniciativa"/>
        <s v="GRACIAS"/>
        <s v="La fecha de la solicitud es la fecha en la que relleno este formulario o la fecha del curso?"/>
        <s v="La fecha de nacimiento es 20/01/1971"/>
        <s v="En que horario seria el curso?"/>
        <s v="Me gustaría conocer el horario del curso."/>
        <s v="Buenos días: Me podrían decir a qué hora será el curo? Por la mañana o por la tarde?"/>
        <s v="Titulación de entrenador por Registro Profesional de Pickleball y la Asociación Española de Pickleball"/>
        <s v="No veo el horario, podría si es por la tarde por asuntos profesionales. Gracias"/>
        <s v="Recientemente obtenida titulación entrenador de Pickleball por el Registro Profesional de Pickleball"/>
        <s v="Estoy interesada en hacer Juez Árbitro y Juez de Pis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uankar ." refreshedDate="45394.756801388889" createdVersion="6" refreshedVersion="6" minRefreshableVersion="3" recordCount="113">
  <cacheSource type="worksheet">
    <worksheetSource ref="A2:O115" sheet="SELECCIONADOS"/>
  </cacheSource>
  <cacheFields count="13">
    <cacheField name="Apellidos" numFmtId="0">
      <sharedItems/>
    </cacheField>
    <cacheField name="Nombre" numFmtId="0">
      <sharedItems/>
    </cacheField>
    <cacheField name="Territorial" numFmtId="0">
      <sharedItems count="17">
        <s v="Navarra"/>
        <s v="Castilla y León"/>
        <s v="Andalucía"/>
        <s v="Galicia"/>
        <s v="Asturias"/>
        <s v="Cataluña"/>
        <s v="Canarias"/>
        <s v="Madrid"/>
        <s v="Baleares"/>
        <s v="Com. Valenciana"/>
        <s v="Murcia"/>
        <s v="Cantabria"/>
        <s v="Castilla-La Mancha"/>
        <s v="Aragón"/>
        <s v="Extremadura"/>
        <s v="Euskadi"/>
        <s v="Ceuta"/>
      </sharedItems>
    </cacheField>
    <cacheField name="SELECCIONADO" numFmtId="0">
      <sharedItems containsBlank="1" count="3">
        <s v="S"/>
        <m/>
        <s v="BAJA"/>
      </sharedItems>
    </cacheField>
    <cacheField name="PAGADO" numFmtId="0">
      <sharedItems containsBlank="1"/>
    </cacheField>
    <cacheField name="ENVIADO" numFmtId="0">
      <sharedItems containsBlank="1"/>
    </cacheField>
    <cacheField name="CORREO" numFmtId="0">
      <sharedItems/>
    </cacheField>
    <cacheField name="1" numFmtId="0">
      <sharedItems containsNonDate="0" containsString="0" containsBlank="1"/>
    </cacheField>
    <cacheField name="2" numFmtId="0">
      <sharedItems containsNonDate="0" containsString="0" containsBlank="1"/>
    </cacheField>
    <cacheField name="3" numFmtId="0">
      <sharedItems containsNonDate="0" containsString="0" containsBlank="1"/>
    </cacheField>
    <cacheField name="4" numFmtId="0">
      <sharedItems containsNonDate="0" containsString="0" containsBlank="1"/>
    </cacheField>
    <cacheField name="5" numFmtId="0">
      <sharedItems containsNonDate="0" containsString="0" containsBlank="1"/>
    </cacheField>
    <cacheField name="CHEC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d v="2024-04-03T12:40:48"/>
    <s v="juanjo_tns@hotmail.com"/>
    <x v="0"/>
    <s v="Juan Jose"/>
    <s v="Garcia Caro"/>
    <s v="juanjo_tns@hotmail.com"/>
    <n v="627669472"/>
    <n v="9298036"/>
    <s v="44596904L"/>
    <d v="1991-09-18T00:00:00"/>
    <x v="0"/>
    <x v="0"/>
  </r>
  <r>
    <d v="2024-04-03T12:37:41"/>
    <s v="tenisoberena@gmail.com"/>
    <x v="0"/>
    <s v="Iñaki"/>
    <s v="Alcalde Perez Ilzarbe"/>
    <s v="tenisoberena@gmail.con"/>
    <n v="627550254"/>
    <n v="3825942"/>
    <s v="72812080Z"/>
    <d v="1983-12-21T00:00:00"/>
    <x v="1"/>
    <x v="1"/>
  </r>
  <r>
    <d v="2024-04-03T12:37:56"/>
    <s v="palo9entrialgo@hotmail.com"/>
    <x v="0"/>
    <s v="Paloma"/>
    <s v="Garcia Entrialgo"/>
    <s v="palo9entrialgo@hotmail.com"/>
    <n v="627869362"/>
    <n v="8807797"/>
    <s v="53558178X"/>
    <d v="1985-07-14T00:00:00"/>
    <x v="2"/>
    <x v="1"/>
  </r>
  <r>
    <d v="2024-04-03T12:38:36"/>
    <s v="yasinharrus@gmail.com"/>
    <x v="0"/>
    <s v="Yasin"/>
    <s v="Mohamed Ahmed"/>
    <s v="yasinharrus@gmail.com"/>
    <n v="626058809"/>
    <n v="4601408"/>
    <s v="45076497Q"/>
    <d v="1979-06-04T00:00:00"/>
    <x v="3"/>
    <x v="1"/>
  </r>
  <r>
    <d v="2024-04-03T12:39:20"/>
    <s v="CARLOSROMERO9498@GMAIL.COM"/>
    <x v="0"/>
    <s v="Carlos"/>
    <s v="Romero López"/>
    <s v="CARLOSROMERO9498@GMAIL.COM"/>
    <n v="663406520"/>
    <n v="10111467"/>
    <s v="48202663E"/>
    <d v="1994-08-13T00:00:00"/>
    <x v="4"/>
    <x v="1"/>
  </r>
  <r>
    <d v="2024-04-03T12:40:03"/>
    <s v="porrolo.onti@gmail.com"/>
    <x v="0"/>
    <s v="Joaquín"/>
    <s v="Revert Vidal"/>
    <s v="porrolo.onti@gmail.com"/>
    <n v="656352715"/>
    <n v="8696158"/>
    <s v="48603798-Z"/>
    <d v="1989-10-11T00:00:00"/>
    <x v="5"/>
    <x v="1"/>
  </r>
  <r>
    <d v="2024-04-03T12:41:26"/>
    <s v="angie.vendrell.vendrell@gmail.com"/>
    <x v="0"/>
    <s v="Angie"/>
    <s v="Vendrell Vendrell"/>
    <s v="angie.vendrell.vendrell@gmail.com"/>
    <n v="618861794"/>
    <n v="6827028"/>
    <n v="46661918"/>
    <d v="1965-02-13T00:00:00"/>
    <x v="6"/>
    <x v="1"/>
  </r>
  <r>
    <d v="2024-04-03T12:41:36"/>
    <s v="sandrasacristan90@gmail.com"/>
    <x v="0"/>
    <s v="Sandra"/>
    <s v="Sacristán Campos"/>
    <s v="sandrasacristan90@gmail.com"/>
    <n v="636799852"/>
    <n v="7307277"/>
    <s v="51125886Z"/>
    <d v="1999-10-28T00:00:00"/>
    <x v="4"/>
    <x v="1"/>
  </r>
  <r>
    <d v="2024-04-03T12:43:04"/>
    <s v="armet.patricia@gmail.com"/>
    <x v="1"/>
    <s v="Patricia"/>
    <s v="Armet Sanpere"/>
    <s v="armet.patricia@gmail.com"/>
    <n v="627450297"/>
    <n v="13334"/>
    <s v="35010116E"/>
    <d v="1959-07-13T00:00:00"/>
    <x v="6"/>
    <x v="1"/>
  </r>
  <r>
    <d v="2024-04-03T12:43:17"/>
    <s v="georgen1@hotmail.com"/>
    <x v="0"/>
    <s v="Jorge"/>
    <s v="Reoyo Rodriguez"/>
    <s v="georgen1@hotmail.com"/>
    <n v="661692928"/>
    <n v="7279872"/>
    <s v="59759474S"/>
    <d v="1984-09-16T00:00:00"/>
    <x v="4"/>
    <x v="1"/>
  </r>
  <r>
    <d v="2024-04-03T12:45:11"/>
    <s v="rodriguez.pab86@gmail.com"/>
    <x v="0"/>
    <s v="Pablo"/>
    <s v="Rodríguez Montes"/>
    <s v="rodriguez.pab86@gmail.com"/>
    <n v="679958623"/>
    <s v="717230-7"/>
    <s v="51108111H"/>
    <d v="1986-02-28T00:00:00"/>
    <x v="4"/>
    <x v="1"/>
  </r>
  <r>
    <d v="2024-04-03T12:48:53"/>
    <s v="jcabragomez@gmail.com"/>
    <x v="0"/>
    <s v="JOSE MIGUEL"/>
    <s v="CABRA GÓMEZ"/>
    <s v="jcabragomez@gmail.com"/>
    <n v="618963861"/>
    <n v="4235653"/>
    <s v="74867082N"/>
    <d v="1984-02-13T00:00:00"/>
    <x v="0"/>
    <x v="1"/>
  </r>
  <r>
    <d v="2024-04-03T12:51:16"/>
    <s v="jlcondeblanco@gmail.com"/>
    <x v="0"/>
    <s v="José Luis"/>
    <s v="Conde Blanco"/>
    <s v="jlcondeblanco@gmail.com"/>
    <n v="607961584"/>
    <n v="2667311"/>
    <s v="33323900M"/>
    <d v="1971-06-18T00:00:00"/>
    <x v="7"/>
    <x v="1"/>
  </r>
  <r>
    <d v="2024-04-03T12:51:55"/>
    <s v="asanzagu@gmail.com"/>
    <x v="0"/>
    <s v="Alberto"/>
    <s v="Sanz Aguirre"/>
    <s v="asanzagu@gmail.com"/>
    <n v="669866814"/>
    <n v="2886408"/>
    <s v="72699452V"/>
    <d v="1981-07-22T00:00:00"/>
    <x v="1"/>
    <x v="2"/>
  </r>
  <r>
    <d v="2024-04-03T12:56:27"/>
    <s v="tpachecopersonal@gmail.com"/>
    <x v="0"/>
    <s v="TOMAS"/>
    <s v="PACHECO GONZALEZ"/>
    <s v="tpachecopersonal@gmail.com"/>
    <n v="607090768"/>
    <n v="7838701"/>
    <s v="42934032R"/>
    <d v="1957-10-02T00:00:00"/>
    <x v="8"/>
    <x v="1"/>
  </r>
  <r>
    <d v="2024-04-03T12:56:47"/>
    <s v="zairamimo@hotmail.com"/>
    <x v="0"/>
    <s v="JOSE MIGUEL"/>
    <s v="VAZQUEZ MONTES"/>
    <s v="zairamimo@hotmail.com"/>
    <n v="639179463"/>
    <n v="7615927"/>
    <s v="76576174C"/>
    <d v="1973-08-10T00:00:00"/>
    <x v="7"/>
    <x v="1"/>
  </r>
  <r>
    <d v="2024-04-03T12:58:18"/>
    <s v="joseandrespereiro@gmail.com"/>
    <x v="0"/>
    <s v="JOSE ANDRES"/>
    <s v="pereiro PEREIRA"/>
    <s v="joseandrespereiro@gmail.com"/>
    <n v="699960348"/>
    <n v="3483427"/>
    <s v="33326122L"/>
    <d v="1976-12-17T00:00:00"/>
    <x v="7"/>
    <x v="3"/>
  </r>
  <r>
    <d v="2024-04-03T13:03:41"/>
    <s v="novoagassi@hotmail.com"/>
    <x v="0"/>
    <s v="Jorge"/>
    <s v="Novoa Fernández"/>
    <s v="novoagassi@hotmail.com"/>
    <n v="656709248"/>
    <n v="4230083"/>
    <s v="78921719w"/>
    <d v="1982-09-24T00:00:00"/>
    <x v="9"/>
    <x v="4"/>
  </r>
  <r>
    <d v="2024-04-03T13:05:09"/>
    <s v="Santyagoegea@hotmail.com"/>
    <x v="0"/>
    <s v="Santiago"/>
    <s v="Egea Cabrera"/>
    <s v="Santyagoegea@hotmail.com"/>
    <n v="654088144"/>
    <n v="16914229"/>
    <s v="74723595E"/>
    <d v="1979-07-25T00:00:00"/>
    <x v="10"/>
    <x v="1"/>
  </r>
  <r>
    <d v="2024-04-03T13:06:14"/>
    <s v="analga1974@hotmail.com"/>
    <x v="2"/>
    <s v="Ángel"/>
    <s v="Alfonso Galán"/>
    <s v="analga1974@hotmail.com"/>
    <n v="616617153"/>
    <n v="2240696"/>
    <s v="11967781F"/>
    <d v="1974-11-21T00:00:00"/>
    <x v="11"/>
    <x v="1"/>
  </r>
  <r>
    <d v="2024-04-03T13:06:14"/>
    <s v="javiertomas59@hotmail.com"/>
    <x v="0"/>
    <s v="FCO. JAVIER"/>
    <s v="TOMAS RICO"/>
    <s v="javiertomas59@hotmail.com"/>
    <n v="662553054"/>
    <n v="646820"/>
    <s v="22117584W"/>
    <d v="1959-11-14T00:00:00"/>
    <x v="12"/>
    <x v="1"/>
  </r>
  <r>
    <d v="2024-04-03T13:08:18"/>
    <s v="mcaldfer@gmail.com"/>
    <x v="0"/>
    <s v="m carmen"/>
    <s v="calderon fernandez"/>
    <s v="mcaldfer@gmail.com"/>
    <n v="636611589"/>
    <n v="7193642"/>
    <s v="14300711R"/>
    <d v="1977-08-26T00:00:00"/>
    <x v="4"/>
    <x v="1"/>
  </r>
  <r>
    <d v="2024-04-03T13:08:35"/>
    <s v="ctriveira@gmail.com"/>
    <x v="0"/>
    <s v="BLAS"/>
    <s v="SOBRIDO LAGO"/>
    <s v="ctriveira@gmail.com"/>
    <n v="691203243"/>
    <n v="7502968"/>
    <s v="76966169g"/>
    <d v="1975-02-03T00:00:00"/>
    <x v="13"/>
    <x v="1"/>
  </r>
  <r>
    <d v="2024-04-03T13:24:54"/>
    <s v="manuelnavasaguado@hotmail.com"/>
    <x v="0"/>
    <s v="Manuel"/>
    <s v="Navas Aguado"/>
    <s v="manuelnavasaguado@hotmail.com"/>
    <n v="660127270"/>
    <s v="1036342-2"/>
    <s v="02289135Z"/>
    <d v="1986-04-11T00:00:00"/>
    <x v="4"/>
    <x v="1"/>
  </r>
  <r>
    <d v="2024-04-03T13:25:06"/>
    <s v="carmen.ilarduyagandarias@gmail.com"/>
    <x v="0"/>
    <s v="Carmen"/>
    <s v="Ilarduya Gandarias"/>
    <s v="carmen.ilarduyagandarias@gmail.com"/>
    <n v="606853205"/>
    <n v="12628767"/>
    <s v="16088142X"/>
    <d v="1989-04-01T00:00:00"/>
    <x v="9"/>
    <x v="1"/>
  </r>
  <r>
    <d v="2024-04-03T13:31:01"/>
    <s v="bilbaoblanco2@gmail.com"/>
    <x v="0"/>
    <s v="Enrique"/>
    <s v="Bilbao Blanco"/>
    <s v="bilbaoblanco2@gmail.com"/>
    <n v="607646862"/>
    <n v="10185628"/>
    <s v="05393922P"/>
    <d v="1963-12-01T00:00:00"/>
    <x v="4"/>
    <x v="1"/>
  </r>
  <r>
    <d v="2024-04-03T13:37:13"/>
    <s v="rcb19850@gmail.com"/>
    <x v="0"/>
    <s v="Rubén"/>
    <s v="Castillo Boluda"/>
    <s v="rcb19850@gmail.com"/>
    <n v="630656903"/>
    <n v="8008212"/>
    <s v="78725466P"/>
    <d v="1985-03-20T00:00:00"/>
    <x v="8"/>
    <x v="1"/>
  </r>
  <r>
    <d v="2024-04-03T13:34:27"/>
    <s v="diazsoneira@diazsoneira.com"/>
    <x v="0"/>
    <s v="Carlos"/>
    <s v="DIAZ FERNANDEZ"/>
    <s v="DIAZSONEIRA@DIAZSONENIRA.COM"/>
    <n v="606581888"/>
    <n v="4561264"/>
    <s v="04179140V"/>
    <d v="1969-09-21T00:00:00"/>
    <x v="14"/>
    <x v="1"/>
  </r>
  <r>
    <d v="2024-04-03T13:39:05"/>
    <s v="alfmarmagan@gmail.com"/>
    <x v="0"/>
    <s v="Alfonso"/>
    <s v="Martinez Magan"/>
    <s v="alfmarmagan@gmail.com"/>
    <n v="670838805"/>
    <s v="147701-8"/>
    <s v="52822995E"/>
    <d v="1960-08-22T00:00:00"/>
    <x v="8"/>
    <x v="1"/>
  </r>
  <r>
    <d v="2024-04-03T13:52:40"/>
    <s v="pberlinches@gmail.com"/>
    <x v="0"/>
    <s v="Pablo"/>
    <s v="Berlinches Puga"/>
    <s v="pberlinches@gmail.com"/>
    <n v="650821197"/>
    <n v="7181473"/>
    <s v="47494899z"/>
    <d v="1984-11-13T00:00:00"/>
    <x v="4"/>
    <x v="1"/>
  </r>
  <r>
    <d v="2024-04-03T13:54:31"/>
    <s v="marcoacasal@fgtenis.net"/>
    <x v="0"/>
    <s v="Marco Antonio"/>
    <s v="Casal Costas"/>
    <s v="marcoacasal@fgtenis.net"/>
    <n v="667688434"/>
    <n v="2131770"/>
    <s v="36145911P"/>
    <d v="1974-06-13T00:00:00"/>
    <x v="15"/>
    <x v="1"/>
  </r>
  <r>
    <d v="2024-04-03T14:05:12"/>
    <s v="lisiglesias@gmail.com"/>
    <x v="0"/>
    <s v="José Luis"/>
    <s v="IGLESIAS VÁZQUEZ"/>
    <s v="lisiglesias@gmail.com"/>
    <n v="677600150"/>
    <n v="7524136"/>
    <s v="32439388G"/>
    <d v="1960-07-31T00:00:00"/>
    <x v="13"/>
    <x v="1"/>
  </r>
  <r>
    <d v="2024-04-03T14:18:21"/>
    <s v="manelcabello@hotmail.com"/>
    <x v="0"/>
    <s v="Manel"/>
    <s v="Cabello Vallejo"/>
    <s v="manelcabello@hotmail.com"/>
    <n v="639716707"/>
    <n v="1285198"/>
    <s v="46691924S"/>
    <d v="1974-01-12T00:00:00"/>
    <x v="6"/>
    <x v="1"/>
  </r>
  <r>
    <d v="2024-04-03T14:22:28"/>
    <s v="blanca.mathiesen@yahoo.es"/>
    <x v="0"/>
    <s v="Blanca Augusta"/>
    <s v="Soto Mathiesen"/>
    <s v="blanca.mathiesen@yahoo.es"/>
    <n v="627404970"/>
    <s v="1670599-1"/>
    <s v="32686143-S"/>
    <d v="1977-12-05T00:00:00"/>
    <x v="13"/>
    <x v="1"/>
  </r>
  <r>
    <d v="2024-04-03T14:25:33"/>
    <s v="udtccseis@gmail.com"/>
    <x v="0"/>
    <s v="JULIO ALBERTO"/>
    <s v="DIAZ DIAZ"/>
    <s v="udtccseis@gmail.com"/>
    <n v="619319534"/>
    <s v="1046303-2"/>
    <s v="00821292P"/>
    <d v="1967-08-27T00:00:00"/>
    <x v="16"/>
    <x v="1"/>
  </r>
  <r>
    <d v="2024-04-03T14:31:35"/>
    <s v="esquiroz55@gmail.com"/>
    <x v="0"/>
    <s v="Luis Ignacio"/>
    <s v="De Esquíroz Pérez"/>
    <s v="esquiroz55@gmail.com"/>
    <n v="646294829"/>
    <n v="1562265"/>
    <s v="00279536V"/>
    <d v="1955-11-18T00:00:00"/>
    <x v="8"/>
    <x v="1"/>
  </r>
  <r>
    <d v="2024-04-03T14:37:02"/>
    <s v="amosteirinperez@gmail.com"/>
    <x v="0"/>
    <s v="Antonio"/>
    <s v="Mosteirín Pérez"/>
    <s v="amosteirinperez@gmail.com"/>
    <n v="630407877"/>
    <n v="1081588"/>
    <s v="11392392D"/>
    <d v="1960-05-23T00:00:00"/>
    <x v="17"/>
    <x v="1"/>
  </r>
  <r>
    <d v="2024-04-03T14:44:32"/>
    <s v="casaisafer7@gmail.com"/>
    <x v="0"/>
    <s v="Fernando"/>
    <s v="Rodríguez Ferreira"/>
    <s v="casaisafer7@gmail.com"/>
    <n v="608454487"/>
    <n v="7664396"/>
    <s v="34958613Q"/>
    <d v="1966-11-30T00:00:00"/>
    <x v="15"/>
    <x v="1"/>
  </r>
  <r>
    <d v="2024-04-03T14:49:47"/>
    <s v="dbancoe@gmail.com"/>
    <x v="0"/>
    <s v="diego"/>
    <s v="Baño Coello"/>
    <s v="dbancoe@gmail.com"/>
    <n v="620649639"/>
    <n v="8236491"/>
    <s v="78409486-w"/>
    <d v="1972-09-21T00:00:00"/>
    <x v="8"/>
    <x v="1"/>
  </r>
  <r>
    <d v="2024-04-03T15:00:34"/>
    <s v="manurepullo@gmail.com"/>
    <x v="0"/>
    <s v="Manuel"/>
    <s v="Repullo Retamosa"/>
    <s v="manurepullo@gmail.com"/>
    <n v="657526632"/>
    <s v="933780-0"/>
    <s v="50616899V"/>
    <d v="1992-01-03T00:00:00"/>
    <x v="18"/>
    <x v="1"/>
  </r>
  <r>
    <d v="2024-04-03T15:12:01"/>
    <s v="albertolado@hotmail.com"/>
    <x v="0"/>
    <s v="Alberto"/>
    <s v="Lado Porto"/>
    <s v="albertolado@hotmail.com"/>
    <n v="650756089"/>
    <s v="764766-5"/>
    <s v="45849372E"/>
    <d v="1985-11-15T00:00:00"/>
    <x v="13"/>
    <x v="1"/>
  </r>
  <r>
    <d v="2024-04-03T15:15:05"/>
    <s v="esanz@micap.es"/>
    <x v="0"/>
    <s v="Eduardo"/>
    <s v="Sanz Aguirre"/>
    <s v="esanz@micap.es"/>
    <n v="629851739"/>
    <n v="1342229"/>
    <s v="44617144L"/>
    <d v="1975-08-21T00:00:00"/>
    <x v="1"/>
    <x v="1"/>
  </r>
  <r>
    <d v="2024-04-03T15:16:33"/>
    <s v="alvarorivasares@gmail.com"/>
    <x v="0"/>
    <s v="Alvaro"/>
    <s v="Rivas Ares"/>
    <s v="alvarorivasares@gmail.com"/>
    <n v="616273154"/>
    <n v="7611256"/>
    <s v="32821293v"/>
    <d v="1973-02-19T00:00:00"/>
    <x v="13"/>
    <x v="1"/>
  </r>
  <r>
    <d v="2024-04-03T15:47:55"/>
    <s v="madetark74@gmail.com"/>
    <x v="0"/>
    <s v="LUIS MIGUEL"/>
    <s v="GIL FERREIRO"/>
    <s v="madetark74@gmail.com"/>
    <n v="638759058"/>
    <n v="8246606"/>
    <s v="51662949G"/>
    <d v="1965-05-10T00:00:00"/>
    <x v="19"/>
    <x v="1"/>
  </r>
  <r>
    <d v="2024-04-03T15:52:41"/>
    <s v="ruben.fernandez@fctennis.cat"/>
    <x v="0"/>
    <s v="Ruben"/>
    <s v="Fernandez Moreiras"/>
    <s v="ruben.fernandez@fctennis.cat"/>
    <n v="634231510"/>
    <n v="6792619"/>
    <s v="47928122d"/>
    <d v="1989-07-10T00:00:00"/>
    <x v="6"/>
    <x v="1"/>
  </r>
  <r>
    <d v="2024-04-03T15:53:32"/>
    <s v="rayco_sh95@hotmail.com"/>
    <x v="0"/>
    <s v="Rayco"/>
    <s v="Sánchez Hernández"/>
    <s v="rayco_sh95@hotmail.com"/>
    <n v="679565484"/>
    <s v="824599-7"/>
    <s v="42248755D"/>
    <d v="1995-08-26T00:00:00"/>
    <x v="19"/>
    <x v="1"/>
  </r>
  <r>
    <d v="2024-04-03T15:56:30"/>
    <s v="jtabanerahidalgo@gmail.com"/>
    <x v="0"/>
    <s v="Jaime"/>
    <s v="Tabanera Hidalgo"/>
    <s v="jtabanerahidalgo@gmail.com"/>
    <n v="650132815"/>
    <n v="12065589"/>
    <s v="70251416D"/>
    <d v="1984-01-11T00:00:00"/>
    <x v="4"/>
    <x v="1"/>
  </r>
  <r>
    <d v="2024-04-03T16:04:25"/>
    <s v="paco.fernandez@aragontenis.com"/>
    <x v="0"/>
    <s v="Paco"/>
    <s v="Fernandez Laborda"/>
    <s v="paco.fernandez@aragontenis.com"/>
    <n v="615393074"/>
    <n v="3871797"/>
    <s v="25153800B"/>
    <d v="1970-10-10T00:00:00"/>
    <x v="20"/>
    <x v="1"/>
  </r>
  <r>
    <d v="2024-04-03T16:17:10"/>
    <s v="chechussc@gmail.com"/>
    <x v="0"/>
    <s v="José Miguel"/>
    <s v="Sierra Sánchez"/>
    <s v="chechussc@gmail.com"/>
    <n v="625949375"/>
    <n v="10090067"/>
    <s v="51429477M"/>
    <d v="1979-04-03T00:00:00"/>
    <x v="4"/>
    <x v="1"/>
  </r>
  <r>
    <d v="2024-04-03T16:33:52"/>
    <s v="jorgeradrigan@gmail.com"/>
    <x v="0"/>
    <s v="Jorge Carlos"/>
    <s v="Radrigán Fuentealba"/>
    <s v="jorgeradrigan@gmail.com"/>
    <n v="616885581"/>
    <n v="4569234"/>
    <s v="48479517W"/>
    <d v="1986-10-31T00:00:00"/>
    <x v="21"/>
    <x v="1"/>
  </r>
  <r>
    <d v="2024-04-03T16:34:26"/>
    <s v="directordeportivo@sportd10.com"/>
    <x v="0"/>
    <s v="Emilio"/>
    <s v="Carballés sande"/>
    <s v="directordeportivo@sportd10.com"/>
    <n v="616051778"/>
    <n v="2667858"/>
    <s v="53162076Z"/>
    <d v="1973-03-07T00:00:00"/>
    <x v="7"/>
    <x v="1"/>
  </r>
  <r>
    <d v="2024-04-03T16:41:00"/>
    <s v="sergiosanchezgarrido@gmail.com"/>
    <x v="0"/>
    <s v="SERGIO"/>
    <s v="SÁNCHEZ GARRIDO"/>
    <s v="sergiosanchezgarrido@gmail.com"/>
    <n v="655719082"/>
    <n v="9547805"/>
    <s v="77645009E"/>
    <d v="2000-06-24T00:00:00"/>
    <x v="22"/>
    <x v="1"/>
  </r>
  <r>
    <d v="2024-04-03T16:44:34"/>
    <s v="nqueroca@gmail.com"/>
    <x v="2"/>
    <s v="Nicolas Angel"/>
    <s v="Quero Carvajal"/>
    <s v="nqueroca@gmail.com"/>
    <n v="616570929"/>
    <n v="3002988"/>
    <s v="34053103Q"/>
    <d v="1968-03-01T00:00:00"/>
    <x v="23"/>
    <x v="1"/>
  </r>
  <r>
    <d v="2024-04-03T16:47:11"/>
    <s v="david.gmz.serrano3@gmail.com"/>
    <x v="0"/>
    <s v="David"/>
    <s v="Gomez Serrano"/>
    <s v="david.gmz.serrano3@gmail.com"/>
    <n v="680630872"/>
    <n v="9574501"/>
    <s v="53685457F"/>
    <d v="1974-07-30T00:00:00"/>
    <x v="0"/>
    <x v="1"/>
  </r>
  <r>
    <d v="2024-04-03T17:04:47"/>
    <s v="jjsepulvedarios@gmail.com"/>
    <x v="0"/>
    <s v="José J."/>
    <s v="Sepúlveda Ríos"/>
    <s v="jjsepulvedarios@gmail.com"/>
    <n v="639663834"/>
    <n v="8137110"/>
    <s v="43760110B"/>
    <d v="2024-04-03T00:00:00"/>
    <x v="19"/>
    <x v="5"/>
  </r>
  <r>
    <d v="2024-04-03T17:18:15"/>
    <s v="franandalucia87@hotmail.com"/>
    <x v="0"/>
    <s v="Rafael"/>
    <s v="Núñez Serrano"/>
    <s v="franandalucia87@hotmail.com"/>
    <n v="660473829"/>
    <n v="9663726"/>
    <s v="52296097P"/>
    <d v="1971-10-24T00:00:00"/>
    <x v="0"/>
    <x v="1"/>
  </r>
  <r>
    <d v="2024-04-03T17:23:50"/>
    <s v="luisleyendecker@hotmail.com"/>
    <x v="0"/>
    <s v="Luis"/>
    <s v="Leyendecker"/>
    <s v="luisleyendecker@hotmail.com"/>
    <n v="649602031"/>
    <n v="8726567"/>
    <s v="17555293z"/>
    <d v="1975-03-05T00:00:00"/>
    <x v="24"/>
    <x v="1"/>
  </r>
  <r>
    <d v="2024-04-03T17:38:04"/>
    <s v="carloscoira@fgtenis.net"/>
    <x v="0"/>
    <s v="Carlos"/>
    <s v="Coira Lojo"/>
    <s v="carloscoira@fgtenis.net"/>
    <n v="667688432"/>
    <n v="3646596"/>
    <s v="35466949Y"/>
    <d v="1976-10-03T00:00:00"/>
    <x v="15"/>
    <x v="1"/>
  </r>
  <r>
    <d v="2024-04-03T17:45:01"/>
    <s v="JOMYALFONSO@GMAIL.COM"/>
    <x v="0"/>
    <s v="JOSE MIGUEL"/>
    <s v="ALFONSO GALERA"/>
    <s v="JOMYALFONSO@GMAIL.COM"/>
    <n v="687300243"/>
    <n v="4084133"/>
    <s v="45598255L"/>
    <d v="1986-03-03T00:00:00"/>
    <x v="25"/>
    <x v="1"/>
  </r>
  <r>
    <d v="2024-04-03T18:13:11"/>
    <s v="diegodearriba@hotmail.com"/>
    <x v="0"/>
    <s v="Diego"/>
    <s v="De arriba rodriguez"/>
    <s v="diegodearriba@hotmail.com"/>
    <n v="691616357"/>
    <n v="12017689"/>
    <s v="70937314R"/>
    <d v="1999-07-15T00:00:00"/>
    <x v="26"/>
    <x v="1"/>
  </r>
  <r>
    <d v="2024-04-03T18:16:08"/>
    <s v="presidente@ftcl.es"/>
    <x v="0"/>
    <s v="Jose Luis"/>
    <s v="Corujo Díaz"/>
    <s v="presidente@ftcl.es"/>
    <n v="615367991"/>
    <n v="2131069"/>
    <s v="33331979B"/>
    <d v="1974-03-31T00:00:00"/>
    <x v="27"/>
    <x v="1"/>
  </r>
  <r>
    <d v="2024-04-03T18:35:32"/>
    <s v="pedrotenis2@gmail.com"/>
    <x v="0"/>
    <s v="PEDRO"/>
    <s v="MUÑOZ ALBERT"/>
    <s v="pedrotenis2@gmail.com"/>
    <n v="639088193"/>
    <n v="508971"/>
    <s v="22124597T"/>
    <d v="1964-06-06T00:00:00"/>
    <x v="12"/>
    <x v="1"/>
  </r>
  <r>
    <d v="2024-04-03T18:51:40"/>
    <s v="vero_oliva@ymail.com"/>
    <x v="0"/>
    <s v="Veronica"/>
    <s v="Oliva Delgado"/>
    <s v="vero_oliva@ymail.com"/>
    <n v="625034546"/>
    <n v="6560389"/>
    <s v="46960597W"/>
    <d v="1978-08-23T00:00:00"/>
    <x v="6"/>
    <x v="1"/>
  </r>
  <r>
    <d v="2024-04-03T19:04:33"/>
    <s v="numayos7@gmail.com"/>
    <x v="0"/>
    <s v="Toni"/>
    <s v="Fernández Gràcia"/>
    <s v="numayos7@gmail.com"/>
    <n v="689057230"/>
    <n v="1286047"/>
    <s v="39686362T"/>
    <d v="1968-05-29T00:00:00"/>
    <x v="28"/>
    <x v="1"/>
  </r>
  <r>
    <d v="2024-04-03T19:58:53"/>
    <s v="mosquera.casero@gmail.com"/>
    <x v="0"/>
    <s v="José"/>
    <s v="Mosquera Casero"/>
    <s v="mosquera.casero@gmail.com"/>
    <n v="619183527"/>
    <n v="7566831"/>
    <s v="34914971M"/>
    <d v="1956-12-06T00:00:00"/>
    <x v="29"/>
    <x v="1"/>
  </r>
  <r>
    <d v="2024-04-03T20:35:18"/>
    <s v="manuel_baz@yahoo.es"/>
    <x v="0"/>
    <s v="Manuel Angel"/>
    <s v="Martinez Baz"/>
    <s v="manuel_baz@yahoo.es"/>
    <n v="626259189"/>
    <n v="7534482"/>
    <s v="76413544T"/>
    <d v="1978-05-04T00:00:00"/>
    <x v="13"/>
    <x v="1"/>
  </r>
  <r>
    <d v="2024-04-03T20:35:05"/>
    <s v="escuelasdetenis@hotmail.com"/>
    <x v="0"/>
    <s v="JUAN RAMON"/>
    <s v="CUESTA RAMOS"/>
    <s v="escuelasdetenis@hotmail.com"/>
    <n v="609852785"/>
    <n v="1727364"/>
    <s v="09764602K"/>
    <d v="2024-04-26T00:00:00"/>
    <x v="30"/>
    <x v="1"/>
  </r>
  <r>
    <d v="2024-04-03T20:58:53"/>
    <s v="gabfdeztennis@gmail.com"/>
    <x v="0"/>
    <s v="Gabriel"/>
    <s v="Fdez Mourelle"/>
    <s v="gabfdeztennis@gmail.com"/>
    <n v="670986288"/>
    <n v="7636056"/>
    <s v="32770459J"/>
    <d v="1964-03-10T00:00:00"/>
    <x v="13"/>
    <x v="1"/>
  </r>
  <r>
    <d v="2024-04-03T21:03:12"/>
    <s v="neus98@hotmail.com"/>
    <x v="0"/>
    <s v="Neus"/>
    <s v="Marí Tomàs"/>
    <s v="neus98@hotmail.com"/>
    <n v="606510380"/>
    <n v="5780714"/>
    <s v="43130551P"/>
    <d v="1981-01-04T00:00:00"/>
    <x v="31"/>
    <x v="6"/>
  </r>
  <r>
    <d v="2024-04-03T21:04:22"/>
    <s v="dcolja@gmail.com"/>
    <x v="0"/>
    <s v="Drago"/>
    <s v="Colja"/>
    <s v="dcolja@gmail.com"/>
    <n v="637852652"/>
    <n v="8726591"/>
    <s v="29213051s"/>
    <d v="1976-04-10T00:00:00"/>
    <x v="5"/>
    <x v="1"/>
  </r>
  <r>
    <d v="2024-04-03T21:30:30"/>
    <s v="mariajose4slam@gmail.com"/>
    <x v="0"/>
    <s v="María José"/>
    <s v="Serrano García"/>
    <s v="mariajose4slam@gmail.com"/>
    <n v="636976333"/>
    <n v="2045252"/>
    <s v="53105028Y"/>
    <d v="2024-06-11T00:00:00"/>
    <x v="14"/>
    <x v="1"/>
  </r>
  <r>
    <d v="2024-04-03T21:34:44"/>
    <s v="guillemmelo@gmail.com"/>
    <x v="0"/>
    <s v="Guillem"/>
    <s v="Melo Ribell"/>
    <s v="guillemmelo@gmail.com"/>
    <n v="620806422"/>
    <n v="11604114"/>
    <s v="47170221G"/>
    <d v="1984-03-12T00:00:00"/>
    <x v="6"/>
    <x v="1"/>
  </r>
  <r>
    <d v="2024-04-03T23:52:58"/>
    <s v="saboyano30@gmail.com"/>
    <x v="0"/>
    <s v="Diego"/>
    <s v="VILAR LOUREIRO"/>
    <s v="saboyano30@gmail.com"/>
    <n v="645569344"/>
    <n v="11045540"/>
    <s v="34890696H"/>
    <d v="1980-11-20T00:00:00"/>
    <x v="13"/>
    <x v="1"/>
  </r>
  <r>
    <d v="2024-04-04T00:21:24"/>
    <s v="elepercu@hotmail.com"/>
    <x v="0"/>
    <s v="Elena"/>
    <s v="Carmona Mañas"/>
    <s v="elepercu@hotmail.com"/>
    <n v="646429993"/>
    <n v="13102827"/>
    <s v="53378929T"/>
    <d v="1984-09-13T00:00:00"/>
    <x v="32"/>
    <x v="1"/>
  </r>
  <r>
    <d v="2024-04-04T08:10:59"/>
    <s v="davidcabedotennis@gmail.com"/>
    <x v="3"/>
    <s v="David"/>
    <s v="Cabedo Cabanes"/>
    <s v="davidcabedotennis@gmail.com"/>
    <n v="640332150"/>
    <n v="8387921"/>
    <s v="53379209G"/>
    <d v="1986-03-18T00:00:00"/>
    <x v="32"/>
    <x v="7"/>
  </r>
  <r>
    <d v="2024-04-04T08:37:13"/>
    <s v="eduquess2021@gmail.com"/>
    <x v="3"/>
    <s v="Eduardo"/>
    <s v="Marques Gonzalez"/>
    <s v="eduquess2021@gmail.com"/>
    <n v="615184958"/>
    <n v="477449"/>
    <s v="13737613N"/>
    <d v="1960-08-10T00:00:00"/>
    <x v="33"/>
    <x v="1"/>
  </r>
  <r>
    <d v="2024-04-04T09:22:14"/>
    <s v="noli.alvarez@outlook.com"/>
    <x v="3"/>
    <s v="Manuel José"/>
    <s v="Alvarez López"/>
    <s v="noli.alvarez@outlook.com"/>
    <n v="619849862"/>
    <s v="204.594-7"/>
    <s v="35311292J"/>
    <d v="1968-04-22T00:00:00"/>
    <x v="15"/>
    <x v="8"/>
  </r>
  <r>
    <d v="2024-04-04T09:27:50"/>
    <s v="vanepp80@gmail.com"/>
    <x v="3"/>
    <s v="Vanesa"/>
    <s v="Perez pelae"/>
    <s v="vanepp80@gmail.com"/>
    <n v="629287566"/>
    <n v="3576545"/>
    <s v="52979961j"/>
    <s v="15/12/1880"/>
    <x v="4"/>
    <x v="1"/>
  </r>
  <r>
    <d v="2024-04-04T09:40:11"/>
    <s v="nayraramirez@gmail.com"/>
    <x v="3"/>
    <s v="NAYRA"/>
    <s v="RAMIREZ CAMPOS"/>
    <s v="nayraramirez@gmail.com"/>
    <n v="625376014"/>
    <n v="3115591"/>
    <s v="53696848J"/>
    <d v="1975-10-29T00:00:00"/>
    <x v="0"/>
    <x v="1"/>
  </r>
  <r>
    <d v="2024-04-04T09:48:15"/>
    <s v="david.garciarollon@gmail.com"/>
    <x v="3"/>
    <s v="DAVID"/>
    <s v="GARCIA ROLLON"/>
    <s v="david.garciarollon@gmail.com"/>
    <n v="645148647"/>
    <s v="rppk01205"/>
    <s v="09051778J"/>
    <d v="1990-04-02T00:00:00"/>
    <x v="4"/>
    <x v="9"/>
  </r>
  <r>
    <d v="2024-04-04T10:13:27"/>
    <s v="antonhero1979@gmail.com"/>
    <x v="3"/>
    <s v="ANTON"/>
    <s v="HERNANDEZ OTERO"/>
    <s v="antonhero1979@gmail.com"/>
    <n v="650420746"/>
    <s v="376539-6"/>
    <s v="76930448w"/>
    <d v="1979-07-06T00:00:00"/>
    <x v="15"/>
    <x v="1"/>
  </r>
  <r>
    <d v="2024-04-04T10:25:28"/>
    <s v="jhr_jesushilariorodriguez@hotmail.es"/>
    <x v="3"/>
    <s v="JESUS"/>
    <s v="HILARIO RODRIGUEZ"/>
    <s v="jhr_jesushilariorodriguez@hotmail.es"/>
    <n v="660089478"/>
    <n v="14011621"/>
    <s v="06260351G"/>
    <d v="1980-07-02T00:00:00"/>
    <x v="34"/>
    <x v="1"/>
  </r>
  <r>
    <d v="2024-04-04T10:31:24"/>
    <s v="rociorc84@yahoo.es"/>
    <x v="3"/>
    <s v="ROCIO"/>
    <s v="RAMÍREZ CAMPOS"/>
    <s v="rociorc84@yahoo.es"/>
    <n v="625375303"/>
    <n v="3704203"/>
    <s v="26801131J"/>
    <d v="1984-03-18T00:00:00"/>
    <x v="0"/>
    <x v="10"/>
  </r>
  <r>
    <d v="2024-04-04T10:32:50"/>
    <s v="noemiramirez81@gmail.com"/>
    <x v="3"/>
    <s v="Noemí"/>
    <s v="Ramírez Campos"/>
    <s v="noemiramirez81@gmail.com"/>
    <n v="625499490"/>
    <n v="3115808"/>
    <s v="74829622L"/>
    <d v="1981-04-18T00:00:00"/>
    <x v="0"/>
    <x v="1"/>
  </r>
  <r>
    <d v="2024-04-04T13:09:43"/>
    <s v="1320pabloperales@gmail.com"/>
    <x v="3"/>
    <s v="Pablo"/>
    <s v="López Perales"/>
    <s v="1320pabloperales@gmail.com"/>
    <n v="618267564"/>
    <s v="NO"/>
    <s v="41647593K"/>
    <d v="2000-03-01T00:00:00"/>
    <x v="35"/>
    <x v="1"/>
  </r>
  <r>
    <d v="2024-04-04T13:11:18"/>
    <s v="acerredac@gmail.com"/>
    <x v="3"/>
    <s v="Antonio"/>
    <s v="Cerreda Cuesta"/>
    <s v="acerredac@gmail.com"/>
    <n v="676590193"/>
    <s v="202235-9"/>
    <s v="00830555W"/>
    <d v="1969-12-02T00:00:00"/>
    <x v="33"/>
    <x v="11"/>
  </r>
  <r>
    <d v="2024-04-04T13:22:06"/>
    <s v="noelia_huetos@yahoo.es"/>
    <x v="3"/>
    <s v="NOELIA"/>
    <s v="HUETOS SANZ"/>
    <s v="noelia_huetos@yahoo.es"/>
    <n v="670754729"/>
    <n v="2556324"/>
    <s v="03107674Y"/>
    <d v="1974-04-15T00:00:00"/>
    <x v="16"/>
    <x v="12"/>
  </r>
  <r>
    <d v="2024-04-04T14:12:27"/>
    <s v="r.subinas@yahoo.com"/>
    <x v="3"/>
    <s v="Rafael"/>
    <s v="Subinas Martínez"/>
    <s v="r.subinas@yahoo.com"/>
    <n v="688633330"/>
    <n v="12609840"/>
    <s v="30564572X"/>
    <d v="1963-07-09T00:00:00"/>
    <x v="9"/>
    <x v="1"/>
  </r>
  <r>
    <d v="2024-04-04T16:51:50"/>
    <s v="jorgecerdanavarro@hotmail.com"/>
    <x v="3"/>
    <s v="Jorge"/>
    <s v="Cerdá navarro"/>
    <s v="jorgecerdanavarro@hotmail.com"/>
    <n v="616132332"/>
    <n v="2717041"/>
    <s v="44757271F"/>
    <d v="1976-11-29T00:00:00"/>
    <x v="12"/>
    <x v="1"/>
  </r>
  <r>
    <d v="2024-04-04T18:10:48"/>
    <s v="juandavidcanocarrillo79@gmail.com"/>
    <x v="3"/>
    <s v="Juan David"/>
    <s v="Cano Carrillo"/>
    <s v="juandavidcanocarrillo79@gmail.com"/>
    <n v="691544682"/>
    <n v="3422558"/>
    <s v="77705341W"/>
    <d v="1979-10-19T00:00:00"/>
    <x v="21"/>
    <x v="1"/>
  </r>
  <r>
    <d v="2024-04-04T19:24:41"/>
    <s v="omarelfounti@gmail.com"/>
    <x v="3"/>
    <s v="Omar"/>
    <s v="El Founti Gutiérrez"/>
    <s v="omarelfounti@gmail.com"/>
    <n v="691637179"/>
    <n v="9636567"/>
    <s v="76877360K"/>
    <d v="1993-11-04T00:00:00"/>
    <x v="0"/>
    <x v="1"/>
  </r>
  <r>
    <d v="2024-04-04T19:25:19"/>
    <s v="morianohernandezalberto@gmail.con"/>
    <x v="3"/>
    <s v="Alberto"/>
    <s v="Moriano Hernandez"/>
    <s v="morianohernandezalberto@gmail.com"/>
    <n v="671410019"/>
    <n v="16231061"/>
    <s v="76139917G"/>
    <d v="1992-05-29T00:00:00"/>
    <x v="36"/>
    <x v="1"/>
  </r>
  <r>
    <d v="2024-04-04T23:24:00"/>
    <s v="xaviermargo@hotmail.com"/>
    <x v="3"/>
    <s v="Xavier"/>
    <s v="MARGÓ DURAN"/>
    <s v="xaviermargo@hotmail.com"/>
    <n v="666636887"/>
    <n v="6176897"/>
    <s v="53125412N"/>
    <d v="1976-06-17T00:00:00"/>
    <x v="6"/>
    <x v="1"/>
  </r>
  <r>
    <d v="2024-04-05T00:07:05"/>
    <s v="sandra.botella@gmail.com"/>
    <x v="3"/>
    <s v="María Sandra"/>
    <s v="Botella Bonilla"/>
    <s v="sandra.botella@gmail.com"/>
    <n v="675827700"/>
    <n v="16408032"/>
    <s v="02624799Q"/>
    <d v="1969-12-18T00:00:00"/>
    <x v="31"/>
    <x v="1"/>
  </r>
  <r>
    <d v="2024-04-05T09:06:16"/>
    <s v="sergio77@me.com"/>
    <x v="4"/>
    <s v="Sergio Carlos"/>
    <s v="Perez Albarran"/>
    <s v="sergio77@me.com"/>
    <n v="630646196"/>
    <n v="4199945"/>
    <s v="16063330S"/>
    <d v="1977-02-15T00:00:00"/>
    <x v="9"/>
    <x v="1"/>
  </r>
  <r>
    <d v="2024-04-05T09:48:53"/>
    <s v="ynclan2018@gmail.com"/>
    <x v="5"/>
    <s v="Alejandra"/>
    <s v="Ynclan Pajares"/>
    <s v="ynclan2018@gmail.com"/>
    <n v="659824810"/>
    <s v="1049871-6"/>
    <s v="53388712-P"/>
    <d v="1981-12-05T00:00:00"/>
    <x v="4"/>
    <x v="1"/>
  </r>
  <r>
    <d v="2024-04-05T10:20:17"/>
    <s v="clubcanaldeportivo@gmail.com"/>
    <x v="6"/>
    <s v="Javier"/>
    <s v="Ortega Gala"/>
    <s v="clubcanaldeportivo@gmail.com"/>
    <n v="636244809"/>
    <n v="2172641"/>
    <s v="127555345M"/>
    <d v="1970-07-31T00:00:00"/>
    <x v="37"/>
    <x v="1"/>
  </r>
  <r>
    <d v="2024-04-05T11:22:10"/>
    <s v="iamjavipro2.0@gmail.com"/>
    <x v="7"/>
    <s v="Javier"/>
    <s v="Sánchez López"/>
    <s v="iamjavipro2.0@gmail.com"/>
    <n v="601984422"/>
    <n v="15511448"/>
    <s v="52041243V"/>
    <d v="2007-06-07T00:00:00"/>
    <x v="21"/>
    <x v="1"/>
  </r>
  <r>
    <d v="2024-04-05T13:47:43"/>
    <s v="mconsuelodm@gmail.com"/>
    <x v="7"/>
    <s v="Consuelo"/>
    <s v="Domínguez Munaiz"/>
    <s v="mconsuelodm@gmail.com"/>
    <n v="610942575"/>
    <n v="204602"/>
    <s v="35324418y"/>
    <d v="1972-11-29T00:00:00"/>
    <x v="15"/>
    <x v="1"/>
  </r>
  <r>
    <d v="2024-04-05T21:36:51"/>
    <s v="valdecanyada@gmail.com"/>
    <x v="7"/>
    <s v="José Antonio"/>
    <s v="Arias Alonso"/>
    <s v="valdecanyada@gmail.com"/>
    <n v="615635138"/>
    <n v="8758677"/>
    <s v="35556529R"/>
    <d v="1965-01-11T00:00:00"/>
    <x v="2"/>
    <x v="1"/>
  </r>
  <r>
    <m/>
    <m/>
    <x v="8"/>
    <m/>
    <m/>
    <m/>
    <m/>
    <m/>
    <m/>
    <m/>
    <x v="3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3">
  <r>
    <s v="Alcalde Pérez-Ilzarbe"/>
    <s v="Iñaki"/>
    <x v="0"/>
    <x v="0"/>
    <s v="S"/>
    <s v="S"/>
    <s v="elalcalde83@hotmail.com"/>
    <m/>
    <m/>
    <m/>
    <m/>
    <m/>
    <s v="Alcalde Pérez-Ilzarbe"/>
  </r>
  <r>
    <s v="Alfonso Galán"/>
    <s v="Ángel"/>
    <x v="1"/>
    <x v="1"/>
    <m/>
    <m/>
    <s v="analga1974@hotmail.com"/>
    <m/>
    <m/>
    <m/>
    <m/>
    <m/>
    <s v="Alfonso Galán"/>
  </r>
  <r>
    <s v="Alfonso Galera"/>
    <s v="José Miguel"/>
    <x v="2"/>
    <x v="1"/>
    <m/>
    <m/>
    <s v="JOMYALFONSO@GMAIL.COM"/>
    <m/>
    <m/>
    <m/>
    <m/>
    <m/>
    <s v="ALFONSO GALERA"/>
  </r>
  <r>
    <s v="Álvarez López"/>
    <s v="Manuel José"/>
    <x v="3"/>
    <x v="1"/>
    <m/>
    <m/>
    <s v="noli.alvarez@outlook.com"/>
    <m/>
    <m/>
    <m/>
    <m/>
    <m/>
    <s v="Álvarez López"/>
  </r>
  <r>
    <s v="Arias Alonso"/>
    <s v="José Antonio"/>
    <x v="4"/>
    <x v="1"/>
    <m/>
    <m/>
    <s v="valdecanyada@gmail.com"/>
    <m/>
    <m/>
    <m/>
    <m/>
    <m/>
    <s v="Arias Alonso"/>
  </r>
  <r>
    <s v="Armet Sanpere"/>
    <s v="Patricia"/>
    <x v="5"/>
    <x v="1"/>
    <m/>
    <m/>
    <s v="armet.patricia@gmail.com"/>
    <m/>
    <m/>
    <m/>
    <m/>
    <m/>
    <s v="Armet Sanpere"/>
  </r>
  <r>
    <s v="Baño Coello"/>
    <s v="Diego"/>
    <x v="6"/>
    <x v="0"/>
    <s v="S"/>
    <s v="S"/>
    <s v="dbancoe@gmail.com"/>
    <m/>
    <m/>
    <m/>
    <m/>
    <m/>
    <s v="Baño Coello"/>
  </r>
  <r>
    <s v="Berlinches Puga"/>
    <s v="Pablo"/>
    <x v="7"/>
    <x v="0"/>
    <s v="S"/>
    <s v="S"/>
    <s v="pabloversion2@hotmail.com"/>
    <m/>
    <m/>
    <m/>
    <m/>
    <m/>
    <s v="Berlinches Puga"/>
  </r>
  <r>
    <s v="Bilbao Blanco"/>
    <s v="Enrique"/>
    <x v="7"/>
    <x v="1"/>
    <m/>
    <m/>
    <s v="bilbaoblanco2@gmail.com"/>
    <m/>
    <m/>
    <m/>
    <m/>
    <m/>
    <s v="Bilbao Blanco"/>
  </r>
  <r>
    <s v="Bosch Bravo"/>
    <s v="Xavier"/>
    <x v="5"/>
    <x v="0"/>
    <s v="S"/>
    <s v="S"/>
    <s v="xaviboschbravo@gmail.com"/>
    <m/>
    <m/>
    <m/>
    <m/>
    <m/>
    <s v="BOSCH BRAVO"/>
  </r>
  <r>
    <s v="Botella Bonilla"/>
    <s v="Mª Sandra"/>
    <x v="8"/>
    <x v="0"/>
    <s v="S"/>
    <s v="S"/>
    <s v="sandra.botella@gmail.com"/>
    <m/>
    <m/>
    <m/>
    <m/>
    <m/>
    <s v="Botella Bonilla"/>
  </r>
  <r>
    <s v="Cabedo Cabanes"/>
    <s v="David"/>
    <x v="9"/>
    <x v="1"/>
    <m/>
    <m/>
    <s v="davidcabedotennis@gmail.com"/>
    <m/>
    <m/>
    <m/>
    <m/>
    <m/>
    <s v="Cabedo Cabanes"/>
  </r>
  <r>
    <s v="Cabello Vallejo"/>
    <s v="Manuel"/>
    <x v="5"/>
    <x v="1"/>
    <m/>
    <m/>
    <s v="manelcabello@hotmail.com"/>
    <m/>
    <m/>
    <m/>
    <m/>
    <m/>
    <s v="Cabello Vallejo"/>
  </r>
  <r>
    <s v="Cabra Gómez"/>
    <s v="José Miguel"/>
    <x v="2"/>
    <x v="1"/>
    <m/>
    <m/>
    <s v="jcabragomez@gmail.com"/>
    <m/>
    <m/>
    <m/>
    <m/>
    <m/>
    <s v="CABRA GÓMEZ"/>
  </r>
  <r>
    <s v="Calderón Fernández"/>
    <s v="Mª del Carmen"/>
    <x v="7"/>
    <x v="1"/>
    <m/>
    <m/>
    <s v="mcaldfer@gmail.com"/>
    <m/>
    <m/>
    <m/>
    <m/>
    <m/>
    <s v="Calderón Fernández"/>
  </r>
  <r>
    <s v="Cano Carrillo"/>
    <s v="Juan David"/>
    <x v="10"/>
    <x v="1"/>
    <m/>
    <m/>
    <s v="juandavidcanocarrillo79@gmail.com"/>
    <m/>
    <m/>
    <m/>
    <m/>
    <m/>
    <s v="Cano Carrillo"/>
  </r>
  <r>
    <s v="Carballés Sande"/>
    <s v="Emilio"/>
    <x v="3"/>
    <x v="1"/>
    <m/>
    <m/>
    <s v="directordeportivo@sportd10.com"/>
    <m/>
    <m/>
    <m/>
    <m/>
    <m/>
    <s v="Carballés sande"/>
  </r>
  <r>
    <s v="Carmona Mañas"/>
    <s v="Elena"/>
    <x v="9"/>
    <x v="0"/>
    <s v="S"/>
    <s v="S"/>
    <s v="elepercu@hotmail.com"/>
    <m/>
    <m/>
    <m/>
    <m/>
    <m/>
    <s v="Carmona Mañas"/>
  </r>
  <r>
    <s v="Casal Costas"/>
    <s v="Marco Antonio"/>
    <x v="3"/>
    <x v="0"/>
    <s v="S"/>
    <s v="S"/>
    <s v="marcoacasal@fgtenis.net"/>
    <m/>
    <m/>
    <m/>
    <m/>
    <m/>
    <s v="Casal Costas"/>
  </r>
  <r>
    <s v="Castillo Boluda"/>
    <s v="Rubén"/>
    <x v="6"/>
    <x v="2"/>
    <m/>
    <m/>
    <s v="rcb19850@gmail.com"/>
    <m/>
    <m/>
    <m/>
    <m/>
    <m/>
    <s v="Castillo Boluda"/>
  </r>
  <r>
    <s v="Cerdá Navarro"/>
    <s v="Jorge"/>
    <x v="9"/>
    <x v="1"/>
    <m/>
    <m/>
    <s v="jorgecerdanavarro@hotmail.com"/>
    <m/>
    <m/>
    <m/>
    <m/>
    <m/>
    <s v="Cerdá navarro"/>
  </r>
  <r>
    <s v="Cerreda Cuesta"/>
    <s v="Antonio"/>
    <x v="11"/>
    <x v="1"/>
    <m/>
    <m/>
    <s v="acerredac@gmail.com"/>
    <m/>
    <m/>
    <m/>
    <m/>
    <m/>
    <s v="Cerreda Cuesta"/>
  </r>
  <r>
    <s v="Coira Lojo"/>
    <s v="Carlos"/>
    <x v="3"/>
    <x v="0"/>
    <s v="S"/>
    <s v="S"/>
    <s v="carloscoira@fgtenis.net"/>
    <m/>
    <m/>
    <m/>
    <m/>
    <m/>
    <s v="Coira Lojo"/>
  </r>
  <r>
    <s v="Colja García"/>
    <s v="Drago"/>
    <x v="9"/>
    <x v="1"/>
    <m/>
    <m/>
    <s v="dcolja@gmail.com"/>
    <m/>
    <m/>
    <m/>
    <m/>
    <m/>
    <s v="Colja García"/>
  </r>
  <r>
    <s v="Conde Blanco"/>
    <s v="José Luis"/>
    <x v="3"/>
    <x v="1"/>
    <m/>
    <m/>
    <s v="jlcondeblanco@gmail.com"/>
    <m/>
    <m/>
    <m/>
    <m/>
    <m/>
    <s v="Conde Blanco"/>
  </r>
  <r>
    <s v="Corujo Díaz"/>
    <s v="José Luis"/>
    <x v="1"/>
    <x v="0"/>
    <s v="S"/>
    <s v="S"/>
    <s v="presidente@ftcl.es"/>
    <m/>
    <m/>
    <m/>
    <m/>
    <m/>
    <s v="Corujo Díaz"/>
  </r>
  <r>
    <s v="Cuesta Ramos"/>
    <s v="Juan Ramón"/>
    <x v="1"/>
    <x v="1"/>
    <m/>
    <m/>
    <s v="escuelasdetenis@hotmail.com"/>
    <m/>
    <m/>
    <m/>
    <m/>
    <m/>
    <s v="CUESTA RAMOS"/>
  </r>
  <r>
    <s v="De Arriba Rodríguez"/>
    <s v="Diego"/>
    <x v="1"/>
    <x v="1"/>
    <m/>
    <m/>
    <s v="diegodearriba@hotmail.com"/>
    <m/>
    <m/>
    <m/>
    <m/>
    <m/>
    <s v="De Arriba Rodríguez"/>
  </r>
  <r>
    <s v="De Esquíroz Pérez"/>
    <s v="Luis Ignacio"/>
    <x v="6"/>
    <x v="1"/>
    <m/>
    <m/>
    <s v="esquiroz55@gmail.com"/>
    <m/>
    <m/>
    <m/>
    <m/>
    <m/>
    <s v="De Esquíroz Pérez"/>
  </r>
  <r>
    <s v="Díaz Díaz"/>
    <s v="Julio Alberto"/>
    <x v="7"/>
    <x v="1"/>
    <m/>
    <m/>
    <s v="udtccseis@gmail.com"/>
    <m/>
    <m/>
    <m/>
    <m/>
    <m/>
    <s v="Díaz Díaz"/>
  </r>
  <r>
    <s v="Díaz Fernández"/>
    <s v="Carlos"/>
    <x v="12"/>
    <x v="1"/>
    <m/>
    <m/>
    <s v="DIAZSONEIRA@DIAZSONENIRA.COM"/>
    <m/>
    <m/>
    <m/>
    <m/>
    <m/>
    <s v="Díaz Fernández"/>
  </r>
  <r>
    <s v="Domínguez Munáiz"/>
    <s v="Mª Consuelo"/>
    <x v="3"/>
    <x v="1"/>
    <m/>
    <m/>
    <s v="mconsuelodm@gmail.com"/>
    <m/>
    <m/>
    <m/>
    <m/>
    <m/>
    <s v="Domínguez Munáiz"/>
  </r>
  <r>
    <s v="Egea Cabrera"/>
    <s v="Santiago"/>
    <x v="2"/>
    <x v="1"/>
    <m/>
    <m/>
    <s v="Santyagoegea@hotmail.com"/>
    <m/>
    <m/>
    <m/>
    <m/>
    <m/>
    <s v="Egea Cabrera"/>
  </r>
  <r>
    <s v="El Founti Gutiérrez"/>
    <s v="Omar"/>
    <x v="2"/>
    <x v="1"/>
    <m/>
    <m/>
    <s v="omarelfounti@gmail.com"/>
    <m/>
    <m/>
    <m/>
    <m/>
    <m/>
    <s v="El Founti Gutiérrez"/>
  </r>
  <r>
    <s v="Fernández Gracia"/>
    <s v="Antoni Josep"/>
    <x v="5"/>
    <x v="0"/>
    <s v="S"/>
    <s v="S"/>
    <s v="numayos7@gmail.com"/>
    <m/>
    <m/>
    <m/>
    <m/>
    <m/>
    <s v="Fernández Gracia"/>
  </r>
  <r>
    <s v="Fernández Laborda"/>
    <s v="Francisco Javier"/>
    <x v="13"/>
    <x v="2"/>
    <m/>
    <m/>
    <s v="paco.fernandez@aragontenis.com"/>
    <m/>
    <m/>
    <m/>
    <m/>
    <m/>
    <s v="Fernández Laborda"/>
  </r>
  <r>
    <s v="Fernández Moreiras"/>
    <s v="Rubén"/>
    <x v="5"/>
    <x v="1"/>
    <m/>
    <m/>
    <s v="ruben.fernandez@fctennis.cat"/>
    <m/>
    <m/>
    <m/>
    <m/>
    <m/>
    <s v="Fernández Moreiras"/>
  </r>
  <r>
    <s v="Fernández Mourelle"/>
    <s v="Manuel Gabriel"/>
    <x v="3"/>
    <x v="1"/>
    <m/>
    <m/>
    <s v="gabfdeztennis@gmail.com"/>
    <m/>
    <m/>
    <m/>
    <m/>
    <m/>
    <s v="Fernández Mourelle"/>
  </r>
  <r>
    <s v="Galindo García"/>
    <s v="Francisco José"/>
    <x v="9"/>
    <x v="0"/>
    <s v="S"/>
    <s v="S"/>
    <s v="pacogaltenis@hotmail.com"/>
    <m/>
    <m/>
    <m/>
    <m/>
    <m/>
    <s v="Galindo García"/>
  </r>
  <r>
    <s v="García Caro"/>
    <s v="Juan José"/>
    <x v="2"/>
    <x v="0"/>
    <s v="S"/>
    <s v="S"/>
    <s v="juanjo_tns@hotmail.com"/>
    <m/>
    <m/>
    <m/>
    <m/>
    <m/>
    <s v="García Caro"/>
  </r>
  <r>
    <s v="García Entrialgo"/>
    <s v="Paloma"/>
    <x v="4"/>
    <x v="2"/>
    <m/>
    <m/>
    <s v="palo9entrialgo@hotmail.com"/>
    <m/>
    <m/>
    <m/>
    <m/>
    <m/>
    <s v="García Entrialgo"/>
  </r>
  <r>
    <s v="García Ruiz"/>
    <s v="Luis Miguel"/>
    <x v="2"/>
    <x v="1"/>
    <m/>
    <m/>
    <s v="luismiguel.g20@gmail.com"/>
    <m/>
    <m/>
    <m/>
    <m/>
    <m/>
    <s v="García Ruiz"/>
  </r>
  <r>
    <s v="Gil Ferreiro"/>
    <s v="Luis Miguel"/>
    <x v="6"/>
    <x v="1"/>
    <m/>
    <m/>
    <s v="madetark74@gmail.com"/>
    <m/>
    <m/>
    <m/>
    <m/>
    <m/>
    <s v="GIL FERREIRO"/>
  </r>
  <r>
    <s v="Gómez Serrano"/>
    <s v="David"/>
    <x v="2"/>
    <x v="1"/>
    <m/>
    <m/>
    <s v="david.gmz.serrano3@gmail.com"/>
    <m/>
    <m/>
    <m/>
    <m/>
    <m/>
    <s v="Gómez Serrano"/>
  </r>
  <r>
    <s v="Hernández Otero"/>
    <s v="Antón"/>
    <x v="3"/>
    <x v="1"/>
    <m/>
    <m/>
    <s v="antonhero1979@gmail.com"/>
    <m/>
    <m/>
    <m/>
    <m/>
    <m/>
    <s v="Hernández Otero"/>
  </r>
  <r>
    <s v="Hilario Rodríguez"/>
    <s v="Jesús"/>
    <x v="12"/>
    <x v="0"/>
    <s v="S"/>
    <s v="S"/>
    <s v="jhr_jesushilariorodriguez@hotmail.es"/>
    <m/>
    <m/>
    <m/>
    <m/>
    <m/>
    <s v="Hilario Rodríguez"/>
  </r>
  <r>
    <s v="Huetos Sanz"/>
    <s v="Noelia"/>
    <x v="12"/>
    <x v="0"/>
    <s v="S"/>
    <s v="S"/>
    <s v="noelia_huetos@yahoo.es"/>
    <m/>
    <m/>
    <m/>
    <m/>
    <m/>
    <s v="HUETOS SANZ"/>
  </r>
  <r>
    <s v="Iglesias Díaz"/>
    <s v="Alberto"/>
    <x v="14"/>
    <x v="1"/>
    <m/>
    <m/>
    <s v="iglesiasdiazalberto@gmail.com"/>
    <m/>
    <m/>
    <m/>
    <m/>
    <m/>
    <s v="Iglesias Díaz"/>
  </r>
  <r>
    <s v="Iglesias Vázquez"/>
    <s v="José Luis"/>
    <x v="3"/>
    <x v="0"/>
    <s v="S"/>
    <s v="S"/>
    <s v="lisiglesias@gmail.com"/>
    <m/>
    <m/>
    <m/>
    <m/>
    <m/>
    <s v="IGLESIAS VÁZQUEZ"/>
  </r>
  <r>
    <s v="Ilarduya Gandarias"/>
    <s v="Carmen"/>
    <x v="15"/>
    <x v="0"/>
    <s v="S"/>
    <s v="S"/>
    <s v="carmen.ilarduyagandarias@gmail.com"/>
    <m/>
    <m/>
    <m/>
    <m/>
    <m/>
    <s v="Ilarduya Gandarias"/>
  </r>
  <r>
    <s v="Lado Porto"/>
    <s v="Alberto"/>
    <x v="3"/>
    <x v="1"/>
    <m/>
    <m/>
    <s v="albertolado@hotmail.com"/>
    <m/>
    <m/>
    <m/>
    <m/>
    <m/>
    <s v="Lado Porto"/>
  </r>
  <r>
    <s v="Leyendecker"/>
    <s v="Luis"/>
    <x v="12"/>
    <x v="1"/>
    <m/>
    <m/>
    <s v="luisleyendecker@hotmail.com"/>
    <m/>
    <m/>
    <m/>
    <m/>
    <m/>
    <s v="Leyendecker"/>
  </r>
  <r>
    <s v="Lorenzo Hernández"/>
    <s v="José del Cristo"/>
    <x v="6"/>
    <x v="1"/>
    <m/>
    <m/>
    <s v="jlorherh@gobiernodecanarias.org"/>
    <m/>
    <m/>
    <m/>
    <m/>
    <m/>
    <s v="Lorenzo Hernández"/>
  </r>
  <r>
    <s v="Lucas Santos"/>
    <s v="Miguel Ángel"/>
    <x v="9"/>
    <x v="1"/>
    <m/>
    <m/>
    <s v="clubtenisjavea@clubtenisjavea.com"/>
    <m/>
    <m/>
    <m/>
    <m/>
    <m/>
    <s v="LUCAS SANTOS"/>
  </r>
  <r>
    <s v="Margó Durán"/>
    <s v="Xavier"/>
    <x v="5"/>
    <x v="0"/>
    <s v="S"/>
    <s v="S"/>
    <s v="xaviermargo@hotmail.com"/>
    <m/>
    <m/>
    <m/>
    <m/>
    <m/>
    <s v="Margó Durán"/>
  </r>
  <r>
    <s v="Marí Tomás"/>
    <s v="Mª Neus"/>
    <x v="8"/>
    <x v="1"/>
    <m/>
    <m/>
    <s v="neus98@hotmail.com"/>
    <m/>
    <m/>
    <m/>
    <m/>
    <m/>
    <s v="Marí Tomás"/>
  </r>
  <r>
    <s v="Marqués González"/>
    <s v="Eduardo"/>
    <x v="11"/>
    <x v="1"/>
    <m/>
    <m/>
    <s v="eduquess2021@gmail.com"/>
    <m/>
    <m/>
    <m/>
    <m/>
    <m/>
    <s v="Marqués González"/>
  </r>
  <r>
    <s v="Martínez Baz"/>
    <s v="Manuel Ángel"/>
    <x v="3"/>
    <x v="0"/>
    <s v="S"/>
    <s v="S"/>
    <s v="manuel_baz@yahoo.es"/>
    <m/>
    <m/>
    <m/>
    <m/>
    <m/>
    <s v="Martínez Baz"/>
  </r>
  <r>
    <s v="Martínez Magán"/>
    <s v="Alfonso"/>
    <x v="6"/>
    <x v="1"/>
    <m/>
    <m/>
    <s v="alfmarmagan@gmail.com"/>
    <m/>
    <m/>
    <m/>
    <m/>
    <m/>
    <s v="Martínez Magán"/>
  </r>
  <r>
    <s v="Melo Ribell"/>
    <s v="Guillem"/>
    <x v="5"/>
    <x v="1"/>
    <m/>
    <m/>
    <s v="guillemmelo@gmail.com"/>
    <m/>
    <m/>
    <m/>
    <m/>
    <m/>
    <s v="Melo Ribell"/>
  </r>
  <r>
    <s v="Mesa Oliva"/>
    <s v="José Miguel"/>
    <x v="6"/>
    <x v="1"/>
    <m/>
    <m/>
    <s v="clubdetenisperezzamora@gmail.com"/>
    <m/>
    <m/>
    <m/>
    <m/>
    <m/>
    <s v="MESA OLIVA"/>
  </r>
  <r>
    <s v="Mohamed Ahmed"/>
    <s v="Yasin"/>
    <x v="16"/>
    <x v="0"/>
    <s v="S"/>
    <s v="S"/>
    <s v="yasinharrus@gmail.com"/>
    <m/>
    <m/>
    <m/>
    <m/>
    <m/>
    <s v="Mohamed Ahmed"/>
  </r>
  <r>
    <s v="Montalbán Moreno"/>
    <s v="Francisco Tomás"/>
    <x v="5"/>
    <x v="1"/>
    <m/>
    <m/>
    <s v="padelplanet23@gmail.com"/>
    <m/>
    <m/>
    <m/>
    <m/>
    <m/>
    <s v="Montalbán Moreno"/>
  </r>
  <r>
    <s v="Mosquera Casero"/>
    <s v="José"/>
    <x v="3"/>
    <x v="1"/>
    <m/>
    <m/>
    <s v="mosquera.casero@gmail.com"/>
    <m/>
    <m/>
    <m/>
    <m/>
    <m/>
    <s v="Mosquera Casero"/>
  </r>
  <r>
    <s v="Mosteirín Pérez"/>
    <s v="Antonio"/>
    <x v="2"/>
    <x v="1"/>
    <m/>
    <m/>
    <s v="amosteirinperez@gmail.com"/>
    <m/>
    <m/>
    <m/>
    <m/>
    <m/>
    <s v="Mosteirín Pérez"/>
  </r>
  <r>
    <s v="Muñoz Albert"/>
    <s v="Pedro"/>
    <x v="9"/>
    <x v="1"/>
    <m/>
    <m/>
    <s v="pedrotenis2@gmail.com"/>
    <m/>
    <m/>
    <m/>
    <m/>
    <m/>
    <s v="MUÑOZ ALBERT"/>
  </r>
  <r>
    <s v="Navas Aguado"/>
    <s v="Manuel"/>
    <x v="7"/>
    <x v="1"/>
    <m/>
    <m/>
    <s v="manuelnavasaguado@hotmail.com"/>
    <m/>
    <m/>
    <m/>
    <m/>
    <m/>
    <s v="Navas Aguado"/>
  </r>
  <r>
    <s v="Novoa Fernández"/>
    <s v="Jorge"/>
    <x v="15"/>
    <x v="0"/>
    <s v="S"/>
    <s v="S"/>
    <s v="novoagassi@hotmail.com"/>
    <m/>
    <m/>
    <m/>
    <m/>
    <m/>
    <s v="Novoa Fernández"/>
  </r>
  <r>
    <s v="Núñez Serrano"/>
    <s v="Rafael"/>
    <x v="2"/>
    <x v="1"/>
    <m/>
    <m/>
    <s v="franandalucia87@hotmail.com"/>
    <m/>
    <m/>
    <m/>
    <m/>
    <m/>
    <s v="Núñez Serrano"/>
  </r>
  <r>
    <s v="Oliva Delgado"/>
    <s v="Verónica"/>
    <x v="5"/>
    <x v="1"/>
    <m/>
    <m/>
    <s v="vero_oliva@ymail.com"/>
    <m/>
    <m/>
    <m/>
    <m/>
    <m/>
    <s v="Oliva Delgado"/>
  </r>
  <r>
    <s v="Ortega Gala"/>
    <s v="Javier"/>
    <x v="1"/>
    <x v="0"/>
    <s v="S"/>
    <s v="S"/>
    <s v="clubcanaldeportivo@gmail.com"/>
    <m/>
    <m/>
    <m/>
    <m/>
    <m/>
    <s v="Ortega Gala"/>
  </r>
  <r>
    <s v="Pacheco González"/>
    <s v="Tomás"/>
    <x v="6"/>
    <x v="1"/>
    <m/>
    <m/>
    <s v="tpachecopersonal@gmail.com"/>
    <m/>
    <m/>
    <m/>
    <m/>
    <m/>
    <s v="Pacheco González"/>
  </r>
  <r>
    <s v="Paredes López-Negrete"/>
    <s v="Jesús"/>
    <x v="15"/>
    <x v="1"/>
    <m/>
    <m/>
    <s v="txusparedes@gmail.com"/>
    <m/>
    <m/>
    <m/>
    <m/>
    <m/>
    <s v="Paredes López-Negrete"/>
  </r>
  <r>
    <s v="Pereiro Pereira"/>
    <s v="José Andrés"/>
    <x v="3"/>
    <x v="1"/>
    <m/>
    <m/>
    <s v="joseandrespereiro@gmail.com"/>
    <m/>
    <m/>
    <m/>
    <m/>
    <m/>
    <s v="pereiro PEREIRA"/>
  </r>
  <r>
    <s v="Pérez Albarrán"/>
    <s v="Sergio Carlos"/>
    <x v="15"/>
    <x v="1"/>
    <m/>
    <m/>
    <s v="sergio77@me.com"/>
    <m/>
    <m/>
    <m/>
    <m/>
    <m/>
    <s v="Pérez Albarrán"/>
  </r>
  <r>
    <s v="Pérez Peláez"/>
    <s v="Vanesa"/>
    <x v="7"/>
    <x v="1"/>
    <m/>
    <m/>
    <s v="vanepp80@gmail.com"/>
    <m/>
    <m/>
    <m/>
    <m/>
    <m/>
    <s v="Pérez Peláez"/>
  </r>
  <r>
    <s v="Prieto Durán"/>
    <s v="Álvaro"/>
    <x v="7"/>
    <x v="0"/>
    <s v="S"/>
    <s v="S"/>
    <s v="alvarotg100@hotmail.com"/>
    <m/>
    <m/>
    <m/>
    <m/>
    <m/>
    <s v="Prieto Durán"/>
  </r>
  <r>
    <s v="Quero Carvajal"/>
    <s v="Nicolás"/>
    <x v="2"/>
    <x v="1"/>
    <m/>
    <m/>
    <s v="nqueroca@gmail.com"/>
    <m/>
    <m/>
    <m/>
    <m/>
    <m/>
    <s v="Quero Carvajal"/>
  </r>
  <r>
    <s v="Radrigán Fuentealba"/>
    <s v="Jorge Carlos"/>
    <x v="10"/>
    <x v="1"/>
    <m/>
    <m/>
    <s v="jorgeradrigan@gmail.com"/>
    <m/>
    <m/>
    <m/>
    <m/>
    <m/>
    <s v="Radrigán Fuentealba"/>
  </r>
  <r>
    <s v="Ramírez Campos"/>
    <s v="Nayra"/>
    <x v="2"/>
    <x v="1"/>
    <m/>
    <m/>
    <s v="rociorc84@yahoo.es"/>
    <m/>
    <m/>
    <m/>
    <m/>
    <m/>
    <s v="RAMÍREZ CAMPOS"/>
  </r>
  <r>
    <s v="Ramírez Campos"/>
    <s v="Noemí Belén"/>
    <x v="2"/>
    <x v="1"/>
    <m/>
    <m/>
    <s v="rociorc84@yahoo.es"/>
    <m/>
    <m/>
    <m/>
    <m/>
    <m/>
    <s v="RAMÍREZ CAMPOS"/>
  </r>
  <r>
    <s v="Ramírez Campos"/>
    <s v="Rocío Mónica"/>
    <x v="2"/>
    <x v="1"/>
    <m/>
    <m/>
    <s v="rociorc84@yahoo.es"/>
    <m/>
    <m/>
    <m/>
    <m/>
    <m/>
    <s v="RAMÍREZ CAMPOS"/>
  </r>
  <r>
    <s v="Reoyo Rodríguez"/>
    <s v="Jorge"/>
    <x v="7"/>
    <x v="1"/>
    <m/>
    <m/>
    <s v="georgen1@hotmail.com"/>
    <m/>
    <m/>
    <m/>
    <m/>
    <m/>
    <s v="Reoyo Rodríguez"/>
  </r>
  <r>
    <s v="Repullo Retamosa"/>
    <s v="Manuel"/>
    <x v="2"/>
    <x v="1"/>
    <m/>
    <m/>
    <s v="manurepullo@gmail.com"/>
    <m/>
    <m/>
    <m/>
    <m/>
    <m/>
    <s v="Repullo Retamosa"/>
  </r>
  <r>
    <s v="Revert Vidal"/>
    <s v="Joaquín"/>
    <x v="9"/>
    <x v="1"/>
    <m/>
    <m/>
    <s v="porrolo.onti@gmail.com"/>
    <m/>
    <m/>
    <m/>
    <m/>
    <m/>
    <s v="Revert Vidal"/>
  </r>
  <r>
    <s v="Rivas Ares"/>
    <s v="Álvaro"/>
    <x v="3"/>
    <x v="1"/>
    <m/>
    <m/>
    <s v="alvarorivasares@gmail.com"/>
    <m/>
    <m/>
    <m/>
    <m/>
    <m/>
    <s v="Rivas Ares"/>
  </r>
  <r>
    <s v="Rodríguez Catalán"/>
    <s v="Francisco"/>
    <x v="2"/>
    <x v="1"/>
    <m/>
    <m/>
    <s v="franrodriguez1830@hotmail.com"/>
    <m/>
    <m/>
    <m/>
    <m/>
    <m/>
    <s v="Rodríguez Catalán"/>
  </r>
  <r>
    <s v="Rodríguez Ferreira"/>
    <s v="Fernando"/>
    <x v="3"/>
    <x v="1"/>
    <m/>
    <m/>
    <s v="casaisafer7@gmail.com"/>
    <m/>
    <m/>
    <m/>
    <m/>
    <m/>
    <s v="Rodríguez Ferreira"/>
  </r>
  <r>
    <s v="Rodríguez Montes"/>
    <s v="Pablo"/>
    <x v="7"/>
    <x v="1"/>
    <m/>
    <m/>
    <s v="rodriguez.pab86@gmail.com"/>
    <m/>
    <m/>
    <m/>
    <m/>
    <m/>
    <s v="Rodríguez Montes"/>
  </r>
  <r>
    <s v="Romero López"/>
    <s v="Carlos"/>
    <x v="7"/>
    <x v="1"/>
    <m/>
    <m/>
    <s v="CARLOSROMERO9498@GMAIL.COM"/>
    <m/>
    <m/>
    <m/>
    <m/>
    <m/>
    <s v="Romero López"/>
  </r>
  <r>
    <s v="Sacristán Campos"/>
    <s v="Sandra"/>
    <x v="7"/>
    <x v="1"/>
    <m/>
    <m/>
    <s v="sandrasacristan90@gmail.com"/>
    <m/>
    <m/>
    <m/>
    <m/>
    <m/>
    <s v="Sacristán Campos"/>
  </r>
  <r>
    <s v="Sánchez Garrido"/>
    <s v="Sergio"/>
    <x v="2"/>
    <x v="0"/>
    <s v="S"/>
    <s v="S"/>
    <s v="sergiosanchezgarrido@gmail.com"/>
    <m/>
    <m/>
    <m/>
    <m/>
    <m/>
    <s v="SÁNCHEZ GARRIDO"/>
  </r>
  <r>
    <s v="Sánchez Hernández"/>
    <s v="Rayco"/>
    <x v="6"/>
    <x v="0"/>
    <s v="S"/>
    <s v="S"/>
    <s v="rayco_sh95@hotmail.com"/>
    <m/>
    <m/>
    <m/>
    <m/>
    <m/>
    <s v="Sánchez Hernández"/>
  </r>
  <r>
    <s v="Sánchez López"/>
    <s v="Javier"/>
    <x v="10"/>
    <x v="0"/>
    <s v="S"/>
    <s v="S"/>
    <s v="iamjavipro2.0@gmail.com"/>
    <m/>
    <m/>
    <m/>
    <m/>
    <m/>
    <s v="Sánchez López"/>
  </r>
  <r>
    <s v="Sanz Aguirre"/>
    <s v="Alberto"/>
    <x v="0"/>
    <x v="1"/>
    <m/>
    <m/>
    <s v="asanzagu@gmail.com"/>
    <m/>
    <m/>
    <m/>
    <m/>
    <m/>
    <s v="Sanz Aguirre"/>
  </r>
  <r>
    <s v="Sanz Aguirre"/>
    <s v="Eduardo"/>
    <x v="0"/>
    <x v="1"/>
    <m/>
    <m/>
    <s v="asanzagu@gmail.com"/>
    <m/>
    <m/>
    <m/>
    <m/>
    <m/>
    <s v="Sanz Aguirre"/>
  </r>
  <r>
    <s v="Sanz Llaneza"/>
    <s v="Alberto"/>
    <x v="4"/>
    <x v="1"/>
    <m/>
    <m/>
    <s v="tenisfederacion@yahoo.es"/>
    <m/>
    <m/>
    <m/>
    <m/>
    <m/>
    <s v="Sanz LLaneza"/>
  </r>
  <r>
    <s v="Sepúlveda Ríos"/>
    <s v="José Juan"/>
    <x v="6"/>
    <x v="1"/>
    <m/>
    <m/>
    <s v="jjsepulvedarios@gmail.com"/>
    <m/>
    <m/>
    <m/>
    <m/>
    <m/>
    <s v="Sepúlveda Ríos"/>
  </r>
  <r>
    <s v="Serrano García"/>
    <s v="Mª José"/>
    <x v="7"/>
    <x v="1"/>
    <m/>
    <m/>
    <s v="mariajose4slam@gmail.com"/>
    <m/>
    <m/>
    <m/>
    <m/>
    <m/>
    <s v="Serrano García"/>
  </r>
  <r>
    <s v="Sierra Sánchez"/>
    <s v="José Miguel"/>
    <x v="7"/>
    <x v="1"/>
    <m/>
    <m/>
    <s v="chechussc@gmail.com"/>
    <m/>
    <m/>
    <m/>
    <m/>
    <m/>
    <s v="Sierra Sánchez"/>
  </r>
  <r>
    <s v="Sobrido Lago"/>
    <s v="Blas Ramón"/>
    <x v="3"/>
    <x v="1"/>
    <m/>
    <m/>
    <s v="ctriveira@gmail.com"/>
    <m/>
    <m/>
    <m/>
    <m/>
    <m/>
    <s v="SOBRIDO LAGO"/>
  </r>
  <r>
    <s v="Soto Mathiesen"/>
    <s v="Blanca Augusta"/>
    <x v="3"/>
    <x v="1"/>
    <m/>
    <m/>
    <s v="blanca.mathiesen@yahoo.es"/>
    <m/>
    <m/>
    <m/>
    <m/>
    <m/>
    <s v="Soto Mathiesen"/>
  </r>
  <r>
    <s v="Subinas Martínez"/>
    <s v="Rafael"/>
    <x v="15"/>
    <x v="0"/>
    <s v="S"/>
    <s v="S"/>
    <s v="r.subinas@yahoo.com"/>
    <m/>
    <m/>
    <m/>
    <m/>
    <m/>
    <s v="Subinas Martínez"/>
  </r>
  <r>
    <s v="Tabanera Hidalgo"/>
    <s v="Jaime"/>
    <x v="7"/>
    <x v="0"/>
    <s v="S"/>
    <s v="S"/>
    <s v="jtabanerahidalgo@gmail.com"/>
    <m/>
    <m/>
    <m/>
    <m/>
    <m/>
    <s v="Tabanera Hidalgo"/>
  </r>
  <r>
    <s v="Tomás Rico"/>
    <s v="Francisco Javier"/>
    <x v="9"/>
    <x v="0"/>
    <s v="S"/>
    <s v="S"/>
    <s v="javiertomas59@hotmail.com"/>
    <m/>
    <m/>
    <m/>
    <m/>
    <m/>
    <s v="Tomás Rico"/>
  </r>
  <r>
    <s v="Torres Puertas"/>
    <s v="Francisco José"/>
    <x v="2"/>
    <x v="0"/>
    <s v="S"/>
    <s v="S"/>
    <s v="frantopu@hotmail.com"/>
    <m/>
    <m/>
    <m/>
    <m/>
    <m/>
    <s v="Torres Puertas"/>
  </r>
  <r>
    <s v="Vázquez Casteleiro"/>
    <s v="Jesús Manuel"/>
    <x v="3"/>
    <x v="1"/>
    <m/>
    <m/>
    <s v="jvcasteleiro@gmail.com"/>
    <m/>
    <m/>
    <m/>
    <m/>
    <m/>
    <s v="VÁZQUEZ CASTELEIRO"/>
  </r>
  <r>
    <s v="Vázquez Montes"/>
    <s v="José Miguel"/>
    <x v="3"/>
    <x v="1"/>
    <m/>
    <m/>
    <s v="zairamimo@hotmail.com"/>
    <m/>
    <m/>
    <m/>
    <m/>
    <m/>
    <s v="Vázquez Montes"/>
  </r>
  <r>
    <s v="Vendrell Vendrell"/>
    <s v="Mª de los Ángeles"/>
    <x v="5"/>
    <x v="1"/>
    <m/>
    <m/>
    <s v="angie.vendrell.vendrell@gmail.com"/>
    <m/>
    <m/>
    <m/>
    <m/>
    <m/>
    <s v="Vendrell Vendrell"/>
  </r>
  <r>
    <s v="Vilar Loureiro"/>
    <s v="Diego"/>
    <x v="3"/>
    <x v="1"/>
    <m/>
    <m/>
    <s v="saboyano30@gmail.com"/>
    <m/>
    <m/>
    <m/>
    <m/>
    <m/>
    <s v="VILAR LOUREIRO"/>
  </r>
  <r>
    <s v="Vivó Sales"/>
    <s v="Marián"/>
    <x v="9"/>
    <x v="1"/>
    <m/>
    <m/>
    <s v="marianvs@hotmail.es"/>
    <m/>
    <m/>
    <m/>
    <m/>
    <m/>
    <s v="VIVÓ SALES"/>
  </r>
  <r>
    <s v="Ynclán Pajares"/>
    <s v="Alejandra"/>
    <x v="7"/>
    <x v="1"/>
    <m/>
    <m/>
    <s v="ynclan2018@gmail.com"/>
    <m/>
    <m/>
    <m/>
    <m/>
    <m/>
    <s v="Ynclán Pajares"/>
  </r>
  <r>
    <s v="Zambrano Domínguez"/>
    <s v="Ángel"/>
    <x v="14"/>
    <x v="0"/>
    <m/>
    <m/>
    <s v="globalescuelas@gmail.com"/>
    <m/>
    <m/>
    <m/>
    <m/>
    <m/>
    <s v="Zambrano Domínguez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18" firstHeaderRow="1" firstDataRow="1" firstDataCol="1" rowPageCount="1" colPageCount="1"/>
  <pivotFields count="13">
    <pivotField dataField="1" showAll="0"/>
    <pivotField showAll="0"/>
    <pivotField axis="axisRow" showAll="0">
      <items count="18">
        <item x="2"/>
        <item x="13"/>
        <item x="4"/>
        <item x="8"/>
        <item x="6"/>
        <item x="11"/>
        <item x="1"/>
        <item x="12"/>
        <item x="5"/>
        <item x="16"/>
        <item x="9"/>
        <item x="15"/>
        <item x="14"/>
        <item x="3"/>
        <item x="7"/>
        <item x="10"/>
        <item x="0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2"/>
  </rowFields>
  <rowItems count="15">
    <i>
      <x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3" hier="-1"/>
  </pageFields>
  <dataFields count="1">
    <dataField name="Cuenta de Apellid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ROVINCIA">
  <location ref="A1:B41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ascending">
      <items count="40">
        <item x="24"/>
        <item x="12"/>
        <item x="25"/>
        <item x="31"/>
        <item x="6"/>
        <item x="36"/>
        <item x="17"/>
        <item x="32"/>
        <item x="34"/>
        <item x="18"/>
        <item x="13"/>
        <item x="35"/>
        <item x="10"/>
        <item x="16"/>
        <item x="22"/>
        <item x="30"/>
        <item x="7"/>
        <item x="4"/>
        <item x="0"/>
        <item x="21"/>
        <item x="1"/>
        <item x="29"/>
        <item x="2"/>
        <item x="37"/>
        <item x="19"/>
        <item x="15"/>
        <item x="26"/>
        <item x="8"/>
        <item x="33"/>
        <item x="23"/>
        <item x="28"/>
        <item x="14"/>
        <item x="5"/>
        <item x="27"/>
        <item x="9"/>
        <item x="11"/>
        <item x="20"/>
        <item x="3"/>
        <item x="38"/>
        <item t="default"/>
      </items>
    </pivotField>
    <pivotField showAll="0"/>
  </pivotFields>
  <rowFields count="1">
    <field x="1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UANTO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L120"/>
  <sheetViews>
    <sheetView workbookViewId="0">
      <pane ySplit="1" topLeftCell="A2" activePane="bottomLeft" state="frozen"/>
      <selection pane="bottomLeft" activeCell="F27" sqref="F27"/>
    </sheetView>
  </sheetViews>
  <sheetFormatPr baseColWidth="10" defaultColWidth="12.5546875" defaultRowHeight="15.75" customHeight="1" x14ac:dyDescent="0.25"/>
  <cols>
    <col min="1" max="4" width="18.88671875" customWidth="1"/>
    <col min="5" max="5" width="22.44140625" bestFit="1" customWidth="1"/>
    <col min="6" max="18" width="18.88671875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ht="15.75" customHeight="1" x14ac:dyDescent="0.25">
      <c r="A2" s="3">
        <v>45385.526166759257</v>
      </c>
      <c r="B2" s="4" t="s">
        <v>17</v>
      </c>
      <c r="C2" s="5">
        <v>45385</v>
      </c>
      <c r="D2" s="4" t="s">
        <v>18</v>
      </c>
      <c r="E2" s="4" t="s">
        <v>632</v>
      </c>
      <c r="F2" s="4" t="s">
        <v>648</v>
      </c>
      <c r="G2" s="4">
        <v>627550254</v>
      </c>
      <c r="H2" s="4">
        <v>3825942</v>
      </c>
      <c r="I2" s="4" t="s">
        <v>19</v>
      </c>
      <c r="J2" s="5">
        <v>30671</v>
      </c>
      <c r="K2" s="4" t="s">
        <v>20</v>
      </c>
    </row>
    <row r="3" spans="1:12" ht="15.75" customHeight="1" x14ac:dyDescent="0.25">
      <c r="A3" s="3">
        <v>45385.545996400462</v>
      </c>
      <c r="B3" s="4" t="s">
        <v>95</v>
      </c>
      <c r="C3" s="5">
        <v>45019</v>
      </c>
      <c r="D3" s="4" t="s">
        <v>96</v>
      </c>
      <c r="E3" s="4" t="s">
        <v>542</v>
      </c>
      <c r="F3" s="4" t="s">
        <v>95</v>
      </c>
      <c r="G3" s="4">
        <v>616617153</v>
      </c>
      <c r="H3" s="4">
        <v>2240696</v>
      </c>
      <c r="I3" s="4" t="s">
        <v>97</v>
      </c>
      <c r="J3" s="5">
        <v>27354</v>
      </c>
      <c r="K3" s="4" t="s">
        <v>98</v>
      </c>
    </row>
    <row r="4" spans="1:12" ht="15.75" customHeight="1" x14ac:dyDescent="0.25">
      <c r="A4" s="3">
        <v>45385.739598564818</v>
      </c>
      <c r="B4" s="4" t="s">
        <v>254</v>
      </c>
      <c r="C4" s="5">
        <v>45385</v>
      </c>
      <c r="D4" s="4" t="s">
        <v>255</v>
      </c>
      <c r="E4" s="4" t="s">
        <v>256</v>
      </c>
      <c r="F4" s="4" t="s">
        <v>254</v>
      </c>
      <c r="G4" s="4">
        <v>687300243</v>
      </c>
      <c r="H4" s="4">
        <v>4084133</v>
      </c>
      <c r="I4" s="4" t="s">
        <v>257</v>
      </c>
      <c r="J4" s="5">
        <v>31474</v>
      </c>
      <c r="K4" s="4" t="s">
        <v>258</v>
      </c>
    </row>
    <row r="5" spans="1:12" ht="15.75" customHeight="1" x14ac:dyDescent="0.25">
      <c r="A5" s="3">
        <v>45386.390441493058</v>
      </c>
      <c r="B5" s="4" t="s">
        <v>324</v>
      </c>
      <c r="C5" s="5">
        <v>45386</v>
      </c>
      <c r="D5" s="4" t="s">
        <v>325</v>
      </c>
      <c r="E5" s="4" t="s">
        <v>587</v>
      </c>
      <c r="F5" s="4" t="s">
        <v>324</v>
      </c>
      <c r="G5" s="4">
        <v>619849862</v>
      </c>
      <c r="H5" s="4" t="s">
        <v>326</v>
      </c>
      <c r="I5" s="4" t="s">
        <v>327</v>
      </c>
      <c r="J5" s="5">
        <v>24950</v>
      </c>
      <c r="K5" s="4" t="s">
        <v>144</v>
      </c>
      <c r="L5" s="4" t="s">
        <v>328</v>
      </c>
    </row>
    <row r="6" spans="1:12" ht="15.75" customHeight="1" x14ac:dyDescent="0.25">
      <c r="A6" s="3">
        <v>45387.900593587961</v>
      </c>
      <c r="B6" s="4" t="s">
        <v>420</v>
      </c>
      <c r="C6" s="5">
        <v>45387</v>
      </c>
      <c r="D6" s="4" t="s">
        <v>421</v>
      </c>
      <c r="E6" s="4" t="s">
        <v>422</v>
      </c>
      <c r="F6" s="4" t="s">
        <v>420</v>
      </c>
      <c r="G6" s="4">
        <v>615635138</v>
      </c>
      <c r="H6" s="4">
        <v>8758677</v>
      </c>
      <c r="I6" s="4" t="s">
        <v>423</v>
      </c>
      <c r="J6" s="5">
        <v>23753</v>
      </c>
      <c r="K6" s="4" t="s">
        <v>24</v>
      </c>
    </row>
    <row r="7" spans="1:12" ht="15.75" customHeight="1" x14ac:dyDescent="0.25">
      <c r="A7" s="3">
        <v>45385.529911550926</v>
      </c>
      <c r="B7" s="4" t="s">
        <v>49</v>
      </c>
      <c r="C7" s="5">
        <v>45355</v>
      </c>
      <c r="D7" s="4" t="s">
        <v>50</v>
      </c>
      <c r="E7" s="4" t="s">
        <v>51</v>
      </c>
      <c r="F7" s="4" t="s">
        <v>49</v>
      </c>
      <c r="G7" s="4">
        <v>627450297</v>
      </c>
      <c r="H7" s="4">
        <v>13334</v>
      </c>
      <c r="I7" s="4" t="s">
        <v>52</v>
      </c>
      <c r="J7" s="5">
        <v>21744</v>
      </c>
      <c r="K7" s="4" t="s">
        <v>43</v>
      </c>
    </row>
    <row r="8" spans="1:12" ht="15.75" customHeight="1" x14ac:dyDescent="0.25">
      <c r="A8" s="3">
        <v>45385.617908263885</v>
      </c>
      <c r="B8" s="4" t="s">
        <v>174</v>
      </c>
      <c r="C8" s="5">
        <v>45385</v>
      </c>
      <c r="D8" s="4" t="s">
        <v>175</v>
      </c>
      <c r="E8" s="4" t="s">
        <v>176</v>
      </c>
      <c r="F8" s="4" t="s">
        <v>174</v>
      </c>
      <c r="G8" s="4">
        <v>620649639</v>
      </c>
      <c r="H8" s="4">
        <v>8236491</v>
      </c>
      <c r="I8" s="4" t="s">
        <v>177</v>
      </c>
      <c r="J8" s="5">
        <v>26563</v>
      </c>
      <c r="K8" s="4" t="s">
        <v>78</v>
      </c>
    </row>
    <row r="9" spans="1:12" ht="15.75" customHeight="1" x14ac:dyDescent="0.25">
      <c r="A9" s="3">
        <v>45385.578236296293</v>
      </c>
      <c r="B9" s="4" t="s">
        <v>137</v>
      </c>
      <c r="C9" s="5">
        <v>45385</v>
      </c>
      <c r="D9" s="4" t="s">
        <v>57</v>
      </c>
      <c r="E9" s="4" t="s">
        <v>138</v>
      </c>
      <c r="F9" s="14" t="s">
        <v>640</v>
      </c>
      <c r="G9" s="4">
        <v>650821197</v>
      </c>
      <c r="H9" s="4">
        <v>7181473</v>
      </c>
      <c r="I9" s="4" t="s">
        <v>139</v>
      </c>
      <c r="J9" s="5">
        <v>30999</v>
      </c>
      <c r="K9" s="4" t="s">
        <v>34</v>
      </c>
    </row>
    <row r="10" spans="1:12" ht="15.75" customHeight="1" x14ac:dyDescent="0.25">
      <c r="A10" s="3">
        <v>45385.563201550925</v>
      </c>
      <c r="B10" s="4" t="s">
        <v>120</v>
      </c>
      <c r="C10" s="5">
        <v>45385</v>
      </c>
      <c r="D10" s="4" t="s">
        <v>121</v>
      </c>
      <c r="E10" s="4" t="s">
        <v>122</v>
      </c>
      <c r="F10" s="4" t="s">
        <v>120</v>
      </c>
      <c r="G10" s="4">
        <v>607646862</v>
      </c>
      <c r="H10" s="4">
        <v>10185628</v>
      </c>
      <c r="I10" s="4" t="s">
        <v>123</v>
      </c>
      <c r="J10" s="5">
        <v>23346</v>
      </c>
      <c r="K10" s="4" t="s">
        <v>34</v>
      </c>
    </row>
    <row r="11" spans="1:12" ht="15.75" customHeight="1" x14ac:dyDescent="0.25">
      <c r="A11" s="3">
        <v>45391.858562060181</v>
      </c>
      <c r="B11" s="4" t="s">
        <v>487</v>
      </c>
      <c r="C11" s="5">
        <v>45391</v>
      </c>
      <c r="D11" s="4" t="s">
        <v>397</v>
      </c>
      <c r="E11" s="4" t="s">
        <v>488</v>
      </c>
      <c r="F11" s="4" t="s">
        <v>487</v>
      </c>
      <c r="G11" s="4">
        <v>635564803</v>
      </c>
      <c r="H11" s="4">
        <v>2645234</v>
      </c>
      <c r="I11" s="4" t="s">
        <v>489</v>
      </c>
      <c r="J11" s="5">
        <v>23182</v>
      </c>
      <c r="K11" s="4" t="s">
        <v>365</v>
      </c>
    </row>
    <row r="12" spans="1:12" ht="15.75" customHeight="1" x14ac:dyDescent="0.25">
      <c r="A12" s="3">
        <v>45387.004916574078</v>
      </c>
      <c r="B12" s="4" t="s">
        <v>399</v>
      </c>
      <c r="C12" s="5">
        <v>45386</v>
      </c>
      <c r="D12" s="4" t="s">
        <v>400</v>
      </c>
      <c r="E12" s="4" t="s">
        <v>521</v>
      </c>
      <c r="F12" s="4" t="s">
        <v>399</v>
      </c>
      <c r="G12" s="4">
        <v>675827700</v>
      </c>
      <c r="H12" s="4">
        <v>16408032</v>
      </c>
      <c r="I12" s="4" t="s">
        <v>401</v>
      </c>
      <c r="J12" s="5">
        <v>25555</v>
      </c>
      <c r="K12" s="4" t="s">
        <v>298</v>
      </c>
    </row>
    <row r="13" spans="1:12" ht="15.75" customHeight="1" x14ac:dyDescent="0.25">
      <c r="A13" s="3">
        <v>45386.340955983796</v>
      </c>
      <c r="B13" s="4" t="s">
        <v>317</v>
      </c>
      <c r="C13" s="5">
        <v>45386</v>
      </c>
      <c r="D13" s="4" t="s">
        <v>237</v>
      </c>
      <c r="E13" s="4" t="s">
        <v>318</v>
      </c>
      <c r="F13" s="4" t="s">
        <v>317</v>
      </c>
      <c r="G13" s="4">
        <v>640332150</v>
      </c>
      <c r="H13" s="4">
        <v>8387921</v>
      </c>
      <c r="I13" s="4" t="s">
        <v>319</v>
      </c>
      <c r="J13" s="5">
        <v>31489</v>
      </c>
      <c r="K13" s="4" t="s">
        <v>316</v>
      </c>
      <c r="L13" s="4" t="s">
        <v>320</v>
      </c>
    </row>
    <row r="14" spans="1:12" ht="15.75" customHeight="1" x14ac:dyDescent="0.25">
      <c r="A14" s="3">
        <v>45385.596071921296</v>
      </c>
      <c r="B14" s="4" t="s">
        <v>149</v>
      </c>
      <c r="C14" s="5">
        <v>45385</v>
      </c>
      <c r="D14" s="4" t="s">
        <v>150</v>
      </c>
      <c r="E14" s="4" t="s">
        <v>151</v>
      </c>
      <c r="F14" s="4" t="s">
        <v>149</v>
      </c>
      <c r="G14" s="4">
        <v>639716707</v>
      </c>
      <c r="H14" s="4">
        <v>1285198</v>
      </c>
      <c r="I14" s="4" t="s">
        <v>152</v>
      </c>
      <c r="J14" s="5">
        <v>27041</v>
      </c>
      <c r="K14" s="4" t="s">
        <v>43</v>
      </c>
    </row>
    <row r="15" spans="1:12" ht="15.75" customHeight="1" x14ac:dyDescent="0.25">
      <c r="A15" s="3">
        <v>45385.53395109954</v>
      </c>
      <c r="B15" s="4" t="s">
        <v>61</v>
      </c>
      <c r="C15" s="5">
        <v>45385</v>
      </c>
      <c r="D15" s="4" t="s">
        <v>62</v>
      </c>
      <c r="E15" s="4" t="s">
        <v>63</v>
      </c>
      <c r="F15" s="4" t="s">
        <v>61</v>
      </c>
      <c r="G15" s="4">
        <v>618963861</v>
      </c>
      <c r="H15" s="4">
        <v>4235653</v>
      </c>
      <c r="I15" s="4" t="s">
        <v>64</v>
      </c>
      <c r="J15" s="5">
        <v>30725</v>
      </c>
      <c r="K15" s="4" t="s">
        <v>15</v>
      </c>
    </row>
    <row r="16" spans="1:12" ht="15.75" customHeight="1" x14ac:dyDescent="0.25">
      <c r="A16" s="3">
        <v>45385.547426909718</v>
      </c>
      <c r="B16" s="4" t="s">
        <v>103</v>
      </c>
      <c r="C16" s="5">
        <v>45385</v>
      </c>
      <c r="D16" s="4" t="s">
        <v>104</v>
      </c>
      <c r="E16" s="4" t="s">
        <v>614</v>
      </c>
      <c r="F16" s="4" t="s">
        <v>103</v>
      </c>
      <c r="G16" s="4">
        <v>636611589</v>
      </c>
      <c r="H16" s="6" t="s">
        <v>105</v>
      </c>
      <c r="I16" s="4" t="s">
        <v>106</v>
      </c>
      <c r="J16" s="5">
        <v>28363</v>
      </c>
      <c r="K16" s="4" t="s">
        <v>34</v>
      </c>
    </row>
    <row r="17" spans="1:12" ht="15.75" customHeight="1" x14ac:dyDescent="0.25">
      <c r="A17" s="3">
        <v>45386.757505555557</v>
      </c>
      <c r="B17" s="4" t="s">
        <v>383</v>
      </c>
      <c r="C17" s="5">
        <v>45386</v>
      </c>
      <c r="D17" s="4" t="s">
        <v>384</v>
      </c>
      <c r="E17" s="4" t="s">
        <v>385</v>
      </c>
      <c r="F17" s="4" t="s">
        <v>383</v>
      </c>
      <c r="G17" s="4">
        <v>691544682</v>
      </c>
      <c r="H17" s="4">
        <v>3422558</v>
      </c>
      <c r="I17" s="4" t="s">
        <v>386</v>
      </c>
      <c r="J17" s="5">
        <v>29147</v>
      </c>
      <c r="K17" s="4" t="s">
        <v>221</v>
      </c>
    </row>
    <row r="18" spans="1:12" ht="15.75" customHeight="1" x14ac:dyDescent="0.25">
      <c r="A18" s="3">
        <v>45385.690578842594</v>
      </c>
      <c r="B18" s="4" t="s">
        <v>222</v>
      </c>
      <c r="C18" s="5">
        <v>45385</v>
      </c>
      <c r="D18" s="4" t="s">
        <v>223</v>
      </c>
      <c r="E18" s="4" t="s">
        <v>224</v>
      </c>
      <c r="F18" s="4" t="s">
        <v>222</v>
      </c>
      <c r="G18" s="4">
        <v>616051778</v>
      </c>
      <c r="H18" s="4">
        <v>2667858</v>
      </c>
      <c r="I18" s="4" t="s">
        <v>225</v>
      </c>
      <c r="J18" s="5">
        <v>26730</v>
      </c>
      <c r="K18" s="4" t="s">
        <v>69</v>
      </c>
    </row>
    <row r="19" spans="1:12" ht="15.75" customHeight="1" x14ac:dyDescent="0.25">
      <c r="A19" s="3">
        <v>45386.014864270837</v>
      </c>
      <c r="B19" s="4" t="s">
        <v>312</v>
      </c>
      <c r="C19" s="5">
        <v>45385</v>
      </c>
      <c r="D19" s="4" t="s">
        <v>313</v>
      </c>
      <c r="E19" s="4" t="s">
        <v>314</v>
      </c>
      <c r="F19" s="4" t="s">
        <v>312</v>
      </c>
      <c r="G19" s="4">
        <v>646429993</v>
      </c>
      <c r="H19" s="4">
        <v>13102827</v>
      </c>
      <c r="I19" s="4" t="s">
        <v>315</v>
      </c>
      <c r="J19" s="5">
        <v>30938</v>
      </c>
      <c r="K19" s="4" t="s">
        <v>316</v>
      </c>
    </row>
    <row r="20" spans="1:12" ht="15.75" customHeight="1" x14ac:dyDescent="0.25">
      <c r="A20" s="3">
        <v>45385.579524004628</v>
      </c>
      <c r="B20" s="4" t="s">
        <v>140</v>
      </c>
      <c r="C20" s="5">
        <v>45385</v>
      </c>
      <c r="D20" s="4" t="s">
        <v>141</v>
      </c>
      <c r="E20" s="4" t="s">
        <v>142</v>
      </c>
      <c r="F20" s="4" t="s">
        <v>140</v>
      </c>
      <c r="G20" s="4">
        <v>667688434</v>
      </c>
      <c r="H20" s="4">
        <v>2131770</v>
      </c>
      <c r="I20" s="4" t="s">
        <v>143</v>
      </c>
      <c r="J20" s="5">
        <v>27193</v>
      </c>
      <c r="K20" s="4" t="s">
        <v>144</v>
      </c>
    </row>
    <row r="21" spans="1:12" ht="15.75" customHeight="1" x14ac:dyDescent="0.25">
      <c r="A21" s="3">
        <v>45385.567511967594</v>
      </c>
      <c r="B21" s="4" t="s">
        <v>124</v>
      </c>
      <c r="C21" s="5">
        <v>45385</v>
      </c>
      <c r="D21" s="4" t="s">
        <v>125</v>
      </c>
      <c r="E21" s="4" t="s">
        <v>126</v>
      </c>
      <c r="F21" s="4" t="s">
        <v>124</v>
      </c>
      <c r="G21" s="4">
        <v>630656903</v>
      </c>
      <c r="H21" s="4">
        <v>8008212</v>
      </c>
      <c r="I21" s="4" t="s">
        <v>127</v>
      </c>
      <c r="J21" s="5">
        <v>31126</v>
      </c>
      <c r="K21" s="4" t="s">
        <v>78</v>
      </c>
    </row>
    <row r="22" spans="1:12" ht="15.75" customHeight="1" x14ac:dyDescent="0.25">
      <c r="A22" s="3">
        <v>45386.702662349533</v>
      </c>
      <c r="B22" s="4" t="s">
        <v>380</v>
      </c>
      <c r="C22" s="5">
        <v>45386</v>
      </c>
      <c r="D22" s="4" t="s">
        <v>54</v>
      </c>
      <c r="E22" s="4" t="s">
        <v>381</v>
      </c>
      <c r="F22" s="4" t="s">
        <v>380</v>
      </c>
      <c r="G22" s="4">
        <v>616132332</v>
      </c>
      <c r="H22" s="4">
        <v>2717041</v>
      </c>
      <c r="I22" s="4" t="s">
        <v>382</v>
      </c>
      <c r="J22" s="5">
        <v>28093</v>
      </c>
      <c r="K22" s="4" t="s">
        <v>102</v>
      </c>
    </row>
    <row r="23" spans="1:12" ht="15.75" customHeight="1" x14ac:dyDescent="0.25">
      <c r="A23" s="3">
        <v>45386.549517210646</v>
      </c>
      <c r="B23" s="4" t="s">
        <v>366</v>
      </c>
      <c r="C23" s="5">
        <v>45386</v>
      </c>
      <c r="D23" s="4" t="s">
        <v>367</v>
      </c>
      <c r="E23" s="4" t="s">
        <v>368</v>
      </c>
      <c r="F23" s="4" t="s">
        <v>366</v>
      </c>
      <c r="G23" s="4">
        <v>676590193</v>
      </c>
      <c r="H23" s="4" t="s">
        <v>369</v>
      </c>
      <c r="I23" s="4" t="s">
        <v>370</v>
      </c>
      <c r="J23" s="5">
        <v>25539</v>
      </c>
      <c r="K23" s="4" t="s">
        <v>323</v>
      </c>
      <c r="L23" s="4" t="s">
        <v>371</v>
      </c>
    </row>
    <row r="24" spans="1:12" ht="15.75" customHeight="1" x14ac:dyDescent="0.25">
      <c r="A24" s="3">
        <v>45385.734769027782</v>
      </c>
      <c r="B24" s="4" t="s">
        <v>251</v>
      </c>
      <c r="C24" s="5">
        <v>45385</v>
      </c>
      <c r="D24" s="4" t="s">
        <v>31</v>
      </c>
      <c r="E24" s="4" t="s">
        <v>252</v>
      </c>
      <c r="F24" s="4" t="s">
        <v>651</v>
      </c>
      <c r="G24" s="4">
        <v>667688432</v>
      </c>
      <c r="H24" s="4">
        <v>3646596</v>
      </c>
      <c r="I24" s="4" t="s">
        <v>253</v>
      </c>
      <c r="J24" s="5">
        <v>28036</v>
      </c>
      <c r="K24" s="4" t="s">
        <v>144</v>
      </c>
    </row>
    <row r="25" spans="1:12" ht="15.75" customHeight="1" x14ac:dyDescent="0.25">
      <c r="A25" s="3">
        <v>45385.878027349536</v>
      </c>
      <c r="B25" s="4" t="s">
        <v>300</v>
      </c>
      <c r="C25" s="5">
        <v>45385</v>
      </c>
      <c r="D25" s="4" t="s">
        <v>301</v>
      </c>
      <c r="E25" s="4" t="s">
        <v>569</v>
      </c>
      <c r="F25" s="4" t="s">
        <v>300</v>
      </c>
      <c r="G25" s="4">
        <v>637852652</v>
      </c>
      <c r="H25" s="4">
        <v>8726591</v>
      </c>
      <c r="I25" s="4" t="s">
        <v>302</v>
      </c>
      <c r="J25" s="5">
        <v>27860</v>
      </c>
      <c r="K25" s="4" t="s">
        <v>39</v>
      </c>
    </row>
    <row r="26" spans="1:12" ht="15.75" customHeight="1" thickBot="1" x14ac:dyDescent="0.3">
      <c r="A26" s="3">
        <v>45385.535605509256</v>
      </c>
      <c r="B26" s="4" t="s">
        <v>65</v>
      </c>
      <c r="C26" s="5">
        <v>45385</v>
      </c>
      <c r="D26" s="4" t="s">
        <v>66</v>
      </c>
      <c r="E26" s="4" t="s">
        <v>67</v>
      </c>
      <c r="F26" s="4" t="s">
        <v>65</v>
      </c>
      <c r="G26" s="4">
        <v>607961584</v>
      </c>
      <c r="H26" s="4">
        <v>2667311</v>
      </c>
      <c r="I26" s="4" t="s">
        <v>68</v>
      </c>
      <c r="J26" s="5">
        <v>26102</v>
      </c>
      <c r="K26" s="4" t="s">
        <v>69</v>
      </c>
    </row>
    <row r="27" spans="1:12" ht="15.75" customHeight="1" thickBot="1" x14ac:dyDescent="0.3">
      <c r="A27" s="3">
        <v>45385.76120006945</v>
      </c>
      <c r="B27" s="4" t="s">
        <v>263</v>
      </c>
      <c r="C27" s="5">
        <v>45385</v>
      </c>
      <c r="D27" s="4" t="s">
        <v>264</v>
      </c>
      <c r="E27" s="4" t="s">
        <v>265</v>
      </c>
      <c r="F27" s="33" t="s">
        <v>652</v>
      </c>
      <c r="G27" s="4">
        <v>615367991</v>
      </c>
      <c r="H27" s="4">
        <v>2131069</v>
      </c>
      <c r="I27" s="4" t="s">
        <v>266</v>
      </c>
      <c r="J27" s="5">
        <v>27119</v>
      </c>
      <c r="K27" s="4" t="s">
        <v>267</v>
      </c>
    </row>
    <row r="28" spans="1:12" ht="15.75" customHeight="1" x14ac:dyDescent="0.25">
      <c r="A28" s="3">
        <v>45385.857692060184</v>
      </c>
      <c r="B28" s="4" t="s">
        <v>287</v>
      </c>
      <c r="C28" s="5">
        <v>45385</v>
      </c>
      <c r="D28" s="4" t="s">
        <v>288</v>
      </c>
      <c r="E28" s="4" t="s">
        <v>289</v>
      </c>
      <c r="F28" s="4" t="s">
        <v>287</v>
      </c>
      <c r="G28" s="4">
        <v>609852785</v>
      </c>
      <c r="H28" s="4">
        <v>1727364</v>
      </c>
      <c r="I28" s="4" t="s">
        <v>290</v>
      </c>
      <c r="J28" s="5">
        <v>45408</v>
      </c>
      <c r="K28" s="4" t="s">
        <v>291</v>
      </c>
    </row>
    <row r="29" spans="1:12" ht="15.75" customHeight="1" x14ac:dyDescent="0.25">
      <c r="A29" s="3">
        <v>45385.759155590276</v>
      </c>
      <c r="B29" s="4" t="s">
        <v>259</v>
      </c>
      <c r="C29" s="5">
        <v>45385</v>
      </c>
      <c r="D29" s="4" t="s">
        <v>260</v>
      </c>
      <c r="E29" s="4" t="s">
        <v>546</v>
      </c>
      <c r="F29" s="4" t="s">
        <v>259</v>
      </c>
      <c r="G29" s="4">
        <v>691616357</v>
      </c>
      <c r="H29" s="4">
        <v>12017689</v>
      </c>
      <c r="I29" s="4" t="s">
        <v>261</v>
      </c>
      <c r="J29" s="5">
        <v>36356</v>
      </c>
      <c r="K29" s="4" t="s">
        <v>262</v>
      </c>
    </row>
    <row r="30" spans="1:12" ht="15.75" customHeight="1" x14ac:dyDescent="0.25">
      <c r="A30" s="3">
        <v>45385.605269155094</v>
      </c>
      <c r="B30" s="4" t="s">
        <v>163</v>
      </c>
      <c r="C30" s="5">
        <v>45385</v>
      </c>
      <c r="D30" s="4" t="s">
        <v>164</v>
      </c>
      <c r="E30" s="4" t="s">
        <v>527</v>
      </c>
      <c r="F30" s="4" t="s">
        <v>163</v>
      </c>
      <c r="G30" s="4">
        <v>646294829</v>
      </c>
      <c r="H30" s="4">
        <v>1562265</v>
      </c>
      <c r="I30" s="4" t="s">
        <v>165</v>
      </c>
      <c r="J30" s="5">
        <v>20411</v>
      </c>
      <c r="K30" s="4" t="s">
        <v>78</v>
      </c>
    </row>
    <row r="31" spans="1:12" ht="15.75" customHeight="1" x14ac:dyDescent="0.25">
      <c r="A31" s="3">
        <v>45388.91475207176</v>
      </c>
      <c r="B31" s="4" t="s">
        <v>424</v>
      </c>
      <c r="C31" s="5">
        <v>45388</v>
      </c>
      <c r="D31" s="4" t="s">
        <v>438</v>
      </c>
      <c r="E31" s="4" t="s">
        <v>439</v>
      </c>
      <c r="F31" s="4" t="s">
        <v>424</v>
      </c>
      <c r="G31" s="4">
        <v>675089376</v>
      </c>
      <c r="H31" s="4" t="s">
        <v>440</v>
      </c>
      <c r="I31" s="4" t="s">
        <v>441</v>
      </c>
      <c r="J31" s="5">
        <v>21892</v>
      </c>
      <c r="K31" s="4" t="s">
        <v>34</v>
      </c>
    </row>
    <row r="32" spans="1:12" ht="15.75" customHeight="1" x14ac:dyDescent="0.25">
      <c r="A32" s="3">
        <v>45385.60107336806</v>
      </c>
      <c r="B32" s="4" t="s">
        <v>158</v>
      </c>
      <c r="C32" s="5">
        <v>45385</v>
      </c>
      <c r="D32" s="4" t="s">
        <v>159</v>
      </c>
      <c r="E32" s="4" t="s">
        <v>616</v>
      </c>
      <c r="F32" s="4" t="s">
        <v>158</v>
      </c>
      <c r="G32" s="4">
        <v>619319534</v>
      </c>
      <c r="H32" s="4" t="s">
        <v>160</v>
      </c>
      <c r="I32" s="4" t="s">
        <v>161</v>
      </c>
      <c r="J32" s="5">
        <v>24711</v>
      </c>
      <c r="K32" s="4" t="s">
        <v>162</v>
      </c>
    </row>
    <row r="33" spans="1:12" ht="15.75" customHeight="1" x14ac:dyDescent="0.25">
      <c r="A33" s="3">
        <v>45385.565592569445</v>
      </c>
      <c r="B33" s="4" t="s">
        <v>128</v>
      </c>
      <c r="C33" s="5">
        <v>45385</v>
      </c>
      <c r="D33" s="4" t="s">
        <v>129</v>
      </c>
      <c r="E33" s="4" t="s">
        <v>547</v>
      </c>
      <c r="F33" s="4" t="s">
        <v>130</v>
      </c>
      <c r="G33" s="4">
        <v>606581888</v>
      </c>
      <c r="H33" s="4">
        <v>4561264</v>
      </c>
      <c r="I33" s="4" t="s">
        <v>131</v>
      </c>
      <c r="J33" s="5">
        <v>25467</v>
      </c>
      <c r="K33" s="4" t="s">
        <v>132</v>
      </c>
    </row>
    <row r="34" spans="1:12" ht="15.75" customHeight="1" x14ac:dyDescent="0.25">
      <c r="A34" s="3">
        <v>45390.404624537041</v>
      </c>
      <c r="B34" s="4" t="s">
        <v>416</v>
      </c>
      <c r="C34" s="5">
        <v>45387</v>
      </c>
      <c r="D34" s="4" t="s">
        <v>417</v>
      </c>
      <c r="E34" s="4" t="s">
        <v>591</v>
      </c>
      <c r="F34" s="4" t="s">
        <v>416</v>
      </c>
      <c r="G34" s="4">
        <v>610942575</v>
      </c>
      <c r="H34" s="4">
        <v>204602</v>
      </c>
      <c r="I34" s="4" t="s">
        <v>418</v>
      </c>
      <c r="J34" s="5">
        <v>26632</v>
      </c>
      <c r="K34" s="4" t="s">
        <v>144</v>
      </c>
      <c r="L34" s="4" t="s">
        <v>419</v>
      </c>
    </row>
    <row r="35" spans="1:12" ht="15.75" customHeight="1" x14ac:dyDescent="0.25">
      <c r="A35" s="3">
        <v>45385.545246400463</v>
      </c>
      <c r="B35" s="4" t="s">
        <v>90</v>
      </c>
      <c r="C35" s="5">
        <v>45385</v>
      </c>
      <c r="D35" s="4" t="s">
        <v>91</v>
      </c>
      <c r="E35" s="4" t="s">
        <v>92</v>
      </c>
      <c r="F35" s="4" t="s">
        <v>90</v>
      </c>
      <c r="G35" s="4">
        <v>654088144</v>
      </c>
      <c r="H35" s="4">
        <v>16914229</v>
      </c>
      <c r="I35" s="4" t="s">
        <v>93</v>
      </c>
      <c r="J35" s="5">
        <v>29061</v>
      </c>
      <c r="K35" s="4" t="s">
        <v>94</v>
      </c>
    </row>
    <row r="36" spans="1:12" ht="15.75" customHeight="1" x14ac:dyDescent="0.25">
      <c r="A36" s="3">
        <v>45386.808804328699</v>
      </c>
      <c r="B36" s="4" t="s">
        <v>387</v>
      </c>
      <c r="C36" s="5">
        <v>45386</v>
      </c>
      <c r="D36" s="4" t="s">
        <v>388</v>
      </c>
      <c r="E36" s="4" t="s">
        <v>389</v>
      </c>
      <c r="F36" s="4" t="s">
        <v>387</v>
      </c>
      <c r="G36" s="4">
        <v>691637179</v>
      </c>
      <c r="H36" s="4">
        <v>9636567</v>
      </c>
      <c r="I36" s="4" t="s">
        <v>390</v>
      </c>
      <c r="J36" s="5">
        <v>34277</v>
      </c>
      <c r="K36" s="4" t="s">
        <v>15</v>
      </c>
    </row>
    <row r="37" spans="1:12" ht="15.75" customHeight="1" x14ac:dyDescent="0.25">
      <c r="A37" s="3">
        <v>45385.87422946759</v>
      </c>
      <c r="B37" s="4" t="s">
        <v>292</v>
      </c>
      <c r="C37" s="5">
        <v>45385</v>
      </c>
      <c r="D37" s="4" t="s">
        <v>293</v>
      </c>
      <c r="E37" s="4" t="s">
        <v>593</v>
      </c>
      <c r="F37" s="4" t="s">
        <v>292</v>
      </c>
      <c r="G37" s="4">
        <v>670986288</v>
      </c>
      <c r="H37" s="4">
        <v>7636056</v>
      </c>
      <c r="I37" s="4" t="s">
        <v>294</v>
      </c>
      <c r="J37" s="5">
        <v>23446</v>
      </c>
      <c r="K37" s="4" t="s">
        <v>111</v>
      </c>
    </row>
    <row r="38" spans="1:12" ht="15.75" customHeight="1" x14ac:dyDescent="0.25">
      <c r="A38" s="3">
        <v>45385.794831053237</v>
      </c>
      <c r="B38" s="4" t="s">
        <v>276</v>
      </c>
      <c r="C38" s="5">
        <v>45385</v>
      </c>
      <c r="D38" s="4" t="s">
        <v>277</v>
      </c>
      <c r="E38" s="4" t="s">
        <v>555</v>
      </c>
      <c r="F38" s="4" t="s">
        <v>276</v>
      </c>
      <c r="G38" s="4">
        <v>689057230</v>
      </c>
      <c r="H38" s="4">
        <v>1286047</v>
      </c>
      <c r="I38" s="4" t="s">
        <v>278</v>
      </c>
      <c r="J38" s="5">
        <v>24987</v>
      </c>
      <c r="K38" s="4" t="s">
        <v>279</v>
      </c>
    </row>
    <row r="39" spans="1:12" ht="15.75" customHeight="1" x14ac:dyDescent="0.25">
      <c r="A39" s="3">
        <v>45385.669732025461</v>
      </c>
      <c r="B39" s="4" t="s">
        <v>211</v>
      </c>
      <c r="C39" s="5">
        <v>45385</v>
      </c>
      <c r="D39" s="4" t="s">
        <v>212</v>
      </c>
      <c r="E39" s="4" t="s">
        <v>514</v>
      </c>
      <c r="F39" s="4" t="s">
        <v>211</v>
      </c>
      <c r="G39" s="4">
        <v>615393074</v>
      </c>
      <c r="H39" s="4">
        <v>3871797</v>
      </c>
      <c r="I39" s="4" t="s">
        <v>213</v>
      </c>
      <c r="J39" s="5">
        <v>25851</v>
      </c>
      <c r="K39" s="4" t="s">
        <v>214</v>
      </c>
    </row>
    <row r="40" spans="1:12" ht="15.75" customHeight="1" x14ac:dyDescent="0.25">
      <c r="A40" s="3">
        <v>45385.661588194445</v>
      </c>
      <c r="B40" s="4" t="s">
        <v>200</v>
      </c>
      <c r="C40" s="5">
        <v>45385</v>
      </c>
      <c r="D40" s="4" t="s">
        <v>201</v>
      </c>
      <c r="E40" s="4" t="s">
        <v>557</v>
      </c>
      <c r="F40" s="4" t="s">
        <v>200</v>
      </c>
      <c r="G40" s="4">
        <v>634231510</v>
      </c>
      <c r="H40" s="4">
        <v>6792619</v>
      </c>
      <c r="I40" s="4" t="s">
        <v>202</v>
      </c>
      <c r="J40" s="5">
        <v>32699</v>
      </c>
      <c r="K40" s="4" t="s">
        <v>43</v>
      </c>
    </row>
    <row r="41" spans="1:12" ht="15.75" customHeight="1" x14ac:dyDescent="0.25">
      <c r="A41" s="3">
        <v>45388.55425828704</v>
      </c>
      <c r="B41" s="4" t="s">
        <v>436</v>
      </c>
      <c r="C41" s="5">
        <v>45388</v>
      </c>
      <c r="D41" s="4" t="s">
        <v>434</v>
      </c>
      <c r="E41" s="4" t="s">
        <v>570</v>
      </c>
      <c r="F41" s="4" t="s">
        <v>436</v>
      </c>
      <c r="G41" s="4">
        <v>617625279</v>
      </c>
      <c r="H41" s="4">
        <v>2852756</v>
      </c>
      <c r="I41" s="4" t="s">
        <v>437</v>
      </c>
      <c r="J41" s="5">
        <v>26206</v>
      </c>
      <c r="K41" s="4" t="s">
        <v>39</v>
      </c>
    </row>
    <row r="42" spans="1:12" ht="15.75" customHeight="1" x14ac:dyDescent="0.25">
      <c r="A42" s="3">
        <v>45385.528327615742</v>
      </c>
      <c r="B42" s="4" t="s">
        <v>12</v>
      </c>
      <c r="C42" s="5">
        <v>45385</v>
      </c>
      <c r="D42" s="4" t="s">
        <v>13</v>
      </c>
      <c r="E42" s="4" t="s">
        <v>499</v>
      </c>
      <c r="F42" s="4" t="s">
        <v>12</v>
      </c>
      <c r="G42" s="4">
        <v>627669472</v>
      </c>
      <c r="H42" s="4">
        <v>9298036</v>
      </c>
      <c r="I42" s="4" t="s">
        <v>14</v>
      </c>
      <c r="J42" s="5">
        <v>33499</v>
      </c>
      <c r="K42" s="4" t="s">
        <v>15</v>
      </c>
      <c r="L42" s="4" t="s">
        <v>16</v>
      </c>
    </row>
    <row r="43" spans="1:12" ht="15.75" customHeight="1" x14ac:dyDescent="0.25">
      <c r="A43" s="3">
        <v>45385.526337754629</v>
      </c>
      <c r="B43" s="4" t="s">
        <v>21</v>
      </c>
      <c r="C43" s="5">
        <v>45385</v>
      </c>
      <c r="D43" s="4" t="s">
        <v>22</v>
      </c>
      <c r="E43" s="4" t="s">
        <v>519</v>
      </c>
      <c r="F43" s="4" t="s">
        <v>21</v>
      </c>
      <c r="G43" s="4">
        <v>627869362</v>
      </c>
      <c r="H43" s="4">
        <v>8807797</v>
      </c>
      <c r="I43" s="4" t="s">
        <v>23</v>
      </c>
      <c r="J43" s="5">
        <v>31242</v>
      </c>
      <c r="K43" s="4" t="s">
        <v>24</v>
      </c>
    </row>
    <row r="44" spans="1:12" ht="15.75" customHeight="1" x14ac:dyDescent="0.25">
      <c r="A44" s="3">
        <v>45386.408511828704</v>
      </c>
      <c r="B44" s="4" t="s">
        <v>338</v>
      </c>
      <c r="C44" s="5">
        <v>45386</v>
      </c>
      <c r="D44" s="4" t="s">
        <v>339</v>
      </c>
      <c r="E44" s="4" t="s">
        <v>340</v>
      </c>
      <c r="F44" s="4" t="s">
        <v>338</v>
      </c>
      <c r="G44" s="4">
        <v>645148647</v>
      </c>
      <c r="H44" s="4" t="s">
        <v>341</v>
      </c>
      <c r="I44" s="4" t="s">
        <v>342</v>
      </c>
      <c r="J44" s="5">
        <v>32965</v>
      </c>
      <c r="K44" s="4" t="s">
        <v>34</v>
      </c>
      <c r="L44" s="4" t="s">
        <v>343</v>
      </c>
    </row>
    <row r="45" spans="1:12" ht="15.75" customHeight="1" x14ac:dyDescent="0.25">
      <c r="A45" s="3">
        <v>45389.767578298612</v>
      </c>
      <c r="B45" s="4" t="s">
        <v>442</v>
      </c>
      <c r="C45" s="5">
        <v>45395</v>
      </c>
      <c r="D45" s="4" t="s">
        <v>443</v>
      </c>
      <c r="E45" s="4" t="s">
        <v>501</v>
      </c>
      <c r="F45" s="4" t="s">
        <v>442</v>
      </c>
      <c r="G45" s="4">
        <v>636976738</v>
      </c>
      <c r="H45" s="4">
        <v>9602245</v>
      </c>
      <c r="I45" s="4" t="s">
        <v>444</v>
      </c>
      <c r="J45" s="5">
        <v>24323</v>
      </c>
      <c r="K45" s="4" t="s">
        <v>15</v>
      </c>
      <c r="L45" s="4" t="s">
        <v>445</v>
      </c>
    </row>
    <row r="46" spans="1:12" ht="15.75" customHeight="1" x14ac:dyDescent="0.25">
      <c r="A46" s="3">
        <v>45385.658270509259</v>
      </c>
      <c r="B46" s="4" t="s">
        <v>195</v>
      </c>
      <c r="C46" s="5">
        <v>45385</v>
      </c>
      <c r="D46" s="4" t="s">
        <v>196</v>
      </c>
      <c r="E46" s="4" t="s">
        <v>197</v>
      </c>
      <c r="F46" s="4" t="s">
        <v>195</v>
      </c>
      <c r="G46" s="4">
        <v>638759058</v>
      </c>
      <c r="H46" s="4">
        <v>8246606</v>
      </c>
      <c r="I46" s="4" t="s">
        <v>198</v>
      </c>
      <c r="J46" s="5">
        <v>23872</v>
      </c>
      <c r="K46" s="4" t="s">
        <v>199</v>
      </c>
    </row>
    <row r="47" spans="1:12" ht="15.75" customHeight="1" x14ac:dyDescent="0.25">
      <c r="A47" s="3">
        <v>45385.699427094907</v>
      </c>
      <c r="B47" s="4" t="s">
        <v>236</v>
      </c>
      <c r="C47" s="5">
        <v>45385</v>
      </c>
      <c r="D47" s="4" t="s">
        <v>237</v>
      </c>
      <c r="E47" s="4" t="s">
        <v>502</v>
      </c>
      <c r="F47" s="4" t="s">
        <v>236</v>
      </c>
      <c r="G47" s="4">
        <v>680630872</v>
      </c>
      <c r="H47" s="4">
        <v>9574501</v>
      </c>
      <c r="I47" s="4" t="s">
        <v>238</v>
      </c>
      <c r="J47" s="5">
        <v>27240</v>
      </c>
      <c r="K47" s="4" t="s">
        <v>15</v>
      </c>
    </row>
    <row r="48" spans="1:12" ht="15.75" customHeight="1" x14ac:dyDescent="0.25">
      <c r="A48" s="3">
        <v>45386.426011840274</v>
      </c>
      <c r="B48" s="4" t="s">
        <v>344</v>
      </c>
      <c r="C48" s="5">
        <v>45386</v>
      </c>
      <c r="D48" s="4" t="s">
        <v>345</v>
      </c>
      <c r="E48" s="4" t="s">
        <v>595</v>
      </c>
      <c r="F48" s="4" t="s">
        <v>344</v>
      </c>
      <c r="G48" s="4">
        <v>650420746</v>
      </c>
      <c r="H48" s="4" t="s">
        <v>346</v>
      </c>
      <c r="I48" s="4" t="s">
        <v>347</v>
      </c>
      <c r="J48" s="5">
        <v>29042</v>
      </c>
      <c r="K48" s="4" t="s">
        <v>144</v>
      </c>
    </row>
    <row r="49" spans="1:12" ht="15.75" customHeight="1" x14ac:dyDescent="0.25">
      <c r="A49" s="3">
        <v>45386.434357418984</v>
      </c>
      <c r="B49" s="4" t="s">
        <v>348</v>
      </c>
      <c r="C49" s="5">
        <v>45386</v>
      </c>
      <c r="D49" s="4" t="s">
        <v>349</v>
      </c>
      <c r="E49" s="4" t="s">
        <v>549</v>
      </c>
      <c r="F49" s="4" t="s">
        <v>348</v>
      </c>
      <c r="G49" s="4">
        <v>660089478</v>
      </c>
      <c r="H49" s="4">
        <v>14011621</v>
      </c>
      <c r="I49" s="4" t="s">
        <v>350</v>
      </c>
      <c r="J49" s="5">
        <v>29404</v>
      </c>
      <c r="K49" s="4" t="s">
        <v>351</v>
      </c>
    </row>
    <row r="50" spans="1:12" ht="15.75" customHeight="1" x14ac:dyDescent="0.25">
      <c r="A50" s="3">
        <v>45386.557011689816</v>
      </c>
      <c r="B50" s="4" t="s">
        <v>372</v>
      </c>
      <c r="C50" s="5">
        <v>45386</v>
      </c>
      <c r="D50" s="4" t="s">
        <v>373</v>
      </c>
      <c r="E50" s="4" t="s">
        <v>374</v>
      </c>
      <c r="F50" s="4" t="s">
        <v>372</v>
      </c>
      <c r="G50" s="4">
        <v>670754729</v>
      </c>
      <c r="H50" s="4">
        <v>2556324</v>
      </c>
      <c r="I50" s="4" t="s">
        <v>375</v>
      </c>
      <c r="J50" s="5">
        <v>27134</v>
      </c>
      <c r="K50" s="4" t="s">
        <v>162</v>
      </c>
      <c r="L50" s="4" t="s">
        <v>376</v>
      </c>
    </row>
    <row r="51" spans="1:12" ht="15.75" customHeight="1" x14ac:dyDescent="0.25">
      <c r="A51" s="3">
        <v>45387.995479224541</v>
      </c>
      <c r="B51" s="4" t="s">
        <v>430</v>
      </c>
      <c r="C51" s="5">
        <v>45387</v>
      </c>
      <c r="D51" s="4" t="s">
        <v>71</v>
      </c>
      <c r="E51" s="4" t="s">
        <v>584</v>
      </c>
      <c r="F51" s="4" t="s">
        <v>430</v>
      </c>
      <c r="G51" s="4">
        <v>684356499</v>
      </c>
      <c r="H51" s="4">
        <v>4601614</v>
      </c>
      <c r="I51" s="4" t="s">
        <v>431</v>
      </c>
      <c r="J51" s="5">
        <v>37817</v>
      </c>
      <c r="K51" s="4" t="s">
        <v>432</v>
      </c>
    </row>
    <row r="52" spans="1:12" ht="15.75" customHeight="1" x14ac:dyDescent="0.25">
      <c r="A52" s="3">
        <v>45385.586944502313</v>
      </c>
      <c r="B52" s="4" t="s">
        <v>145</v>
      </c>
      <c r="C52" s="5">
        <v>45385</v>
      </c>
      <c r="D52" s="4" t="s">
        <v>146</v>
      </c>
      <c r="E52" s="4" t="s">
        <v>147</v>
      </c>
      <c r="F52" s="4" t="s">
        <v>145</v>
      </c>
      <c r="G52" s="4">
        <v>677600150</v>
      </c>
      <c r="H52" s="4">
        <v>7524136</v>
      </c>
      <c r="I52" s="4" t="s">
        <v>148</v>
      </c>
      <c r="J52" s="5">
        <v>22128</v>
      </c>
      <c r="K52" s="4" t="s">
        <v>111</v>
      </c>
    </row>
    <row r="53" spans="1:12" ht="15.75" customHeight="1" x14ac:dyDescent="0.25">
      <c r="A53" s="3">
        <v>45385.559100787039</v>
      </c>
      <c r="B53" s="4" t="s">
        <v>117</v>
      </c>
      <c r="C53" s="5">
        <v>45385</v>
      </c>
      <c r="D53" s="4" t="s">
        <v>118</v>
      </c>
      <c r="E53" s="4" t="s">
        <v>579</v>
      </c>
      <c r="F53" s="4" t="s">
        <v>117</v>
      </c>
      <c r="G53" s="4">
        <v>606853205</v>
      </c>
      <c r="H53" s="4">
        <v>12628767</v>
      </c>
      <c r="I53" s="4" t="s">
        <v>119</v>
      </c>
      <c r="J53" s="5">
        <v>32599</v>
      </c>
      <c r="K53" s="4" t="s">
        <v>88</v>
      </c>
    </row>
    <row r="54" spans="1:12" ht="15.75" customHeight="1" x14ac:dyDescent="0.25">
      <c r="A54" s="3">
        <v>45385.633343263893</v>
      </c>
      <c r="B54" s="4" t="s">
        <v>183</v>
      </c>
      <c r="C54" s="5">
        <v>45385</v>
      </c>
      <c r="D54" s="4" t="s">
        <v>184</v>
      </c>
      <c r="E54" s="4" t="s">
        <v>598</v>
      </c>
      <c r="F54" s="4" t="s">
        <v>183</v>
      </c>
      <c r="G54" s="4">
        <v>650756089</v>
      </c>
      <c r="H54" s="4" t="s">
        <v>185</v>
      </c>
      <c r="I54" s="4" t="s">
        <v>186</v>
      </c>
      <c r="J54" s="5">
        <v>31366</v>
      </c>
      <c r="K54" s="4" t="s">
        <v>111</v>
      </c>
    </row>
    <row r="55" spans="1:12" ht="15.75" customHeight="1" x14ac:dyDescent="0.25">
      <c r="A55" s="3">
        <v>45385.724880266207</v>
      </c>
      <c r="B55" s="4" t="s">
        <v>247</v>
      </c>
      <c r="C55" s="5">
        <v>45385</v>
      </c>
      <c r="D55" s="4" t="s">
        <v>248</v>
      </c>
      <c r="E55" s="4" t="s">
        <v>552</v>
      </c>
      <c r="F55" s="4" t="s">
        <v>247</v>
      </c>
      <c r="G55" s="4">
        <v>649602031</v>
      </c>
      <c r="H55" s="4">
        <v>8726567</v>
      </c>
      <c r="I55" s="4" t="s">
        <v>249</v>
      </c>
      <c r="J55" s="5">
        <v>27458</v>
      </c>
      <c r="K55" s="4" t="s">
        <v>250</v>
      </c>
    </row>
    <row r="56" spans="1:12" ht="15.75" customHeight="1" x14ac:dyDescent="0.25">
      <c r="A56" s="3">
        <v>45386.548411307871</v>
      </c>
      <c r="B56" s="4" t="s">
        <v>361</v>
      </c>
      <c r="C56" s="5">
        <v>45386</v>
      </c>
      <c r="D56" s="4" t="s">
        <v>57</v>
      </c>
      <c r="E56" s="4" t="s">
        <v>362</v>
      </c>
      <c r="F56" s="4" t="s">
        <v>361</v>
      </c>
      <c r="G56" s="4">
        <v>618267564</v>
      </c>
      <c r="H56" s="4" t="s">
        <v>363</v>
      </c>
      <c r="I56" s="4" t="s">
        <v>364</v>
      </c>
      <c r="J56" s="5">
        <v>36586</v>
      </c>
      <c r="K56" s="4" t="s">
        <v>365</v>
      </c>
    </row>
    <row r="57" spans="1:12" ht="15.75" customHeight="1" x14ac:dyDescent="0.25">
      <c r="A57" s="3">
        <v>45390.460315856486</v>
      </c>
      <c r="B57" s="4" t="s">
        <v>451</v>
      </c>
      <c r="C57" s="5">
        <v>45390</v>
      </c>
      <c r="D57" s="4" t="s">
        <v>452</v>
      </c>
      <c r="E57" s="4" t="s">
        <v>530</v>
      </c>
      <c r="F57" s="4" t="s">
        <v>451</v>
      </c>
      <c r="G57" s="4">
        <v>676884945</v>
      </c>
      <c r="H57" s="4">
        <v>7805544</v>
      </c>
      <c r="I57" s="4" t="s">
        <v>453</v>
      </c>
      <c r="J57" s="5">
        <v>26897</v>
      </c>
      <c r="K57" s="4" t="s">
        <v>78</v>
      </c>
    </row>
    <row r="58" spans="1:12" ht="15.75" customHeight="1" x14ac:dyDescent="0.25">
      <c r="A58" s="3">
        <v>45392.409439409719</v>
      </c>
      <c r="B58" s="4" t="s">
        <v>490</v>
      </c>
      <c r="C58" s="5">
        <v>45392</v>
      </c>
      <c r="D58" s="4" t="s">
        <v>491</v>
      </c>
      <c r="E58" s="4" t="s">
        <v>492</v>
      </c>
      <c r="F58" s="4" t="s">
        <v>490</v>
      </c>
      <c r="G58" s="4">
        <v>600664646</v>
      </c>
      <c r="H58" s="4">
        <v>2550235</v>
      </c>
      <c r="I58" s="4" t="s">
        <v>493</v>
      </c>
      <c r="J58" s="5">
        <v>27159</v>
      </c>
      <c r="K58" s="4" t="s">
        <v>102</v>
      </c>
    </row>
    <row r="59" spans="1:12" ht="15.75" customHeight="1" x14ac:dyDescent="0.25">
      <c r="A59" s="3">
        <v>45386.974995578705</v>
      </c>
      <c r="B59" s="4" t="s">
        <v>396</v>
      </c>
      <c r="C59" s="5">
        <v>45386</v>
      </c>
      <c r="D59" s="4" t="s">
        <v>397</v>
      </c>
      <c r="E59" s="4" t="s">
        <v>558</v>
      </c>
      <c r="F59" s="4" t="s">
        <v>396</v>
      </c>
      <c r="G59" s="4">
        <v>666636887</v>
      </c>
      <c r="H59" s="4">
        <v>6176897</v>
      </c>
      <c r="I59" s="4" t="s">
        <v>398</v>
      </c>
      <c r="J59" s="5">
        <v>27928</v>
      </c>
      <c r="K59" s="4" t="s">
        <v>43</v>
      </c>
    </row>
    <row r="60" spans="1:12" ht="15.75" customHeight="1" x14ac:dyDescent="0.25">
      <c r="A60" s="3">
        <v>45385.877220520837</v>
      </c>
      <c r="B60" s="4" t="s">
        <v>295</v>
      </c>
      <c r="C60" s="5">
        <v>45385</v>
      </c>
      <c r="D60" s="4" t="s">
        <v>296</v>
      </c>
      <c r="E60" s="4" t="s">
        <v>524</v>
      </c>
      <c r="F60" s="4" t="s">
        <v>295</v>
      </c>
      <c r="G60" s="4">
        <v>606510380</v>
      </c>
      <c r="H60" s="4">
        <v>5780714</v>
      </c>
      <c r="I60" s="4" t="s">
        <v>297</v>
      </c>
      <c r="J60" s="5">
        <v>29590</v>
      </c>
      <c r="K60" s="4" t="s">
        <v>298</v>
      </c>
      <c r="L60" s="4" t="s">
        <v>299</v>
      </c>
    </row>
    <row r="61" spans="1:12" ht="15.75" customHeight="1" x14ac:dyDescent="0.25">
      <c r="A61" s="3">
        <v>45386.359177488426</v>
      </c>
      <c r="B61" s="4" t="s">
        <v>321</v>
      </c>
      <c r="C61" s="5">
        <v>45386</v>
      </c>
      <c r="D61" s="4" t="s">
        <v>188</v>
      </c>
      <c r="E61" s="4" t="s">
        <v>540</v>
      </c>
      <c r="F61" s="4" t="s">
        <v>321</v>
      </c>
      <c r="G61" s="4">
        <v>615184958</v>
      </c>
      <c r="H61" s="4">
        <v>477449</v>
      </c>
      <c r="I61" s="4" t="s">
        <v>322</v>
      </c>
      <c r="J61" s="5">
        <v>22138</v>
      </c>
      <c r="K61" s="4" t="s">
        <v>323</v>
      </c>
    </row>
    <row r="62" spans="1:12" ht="15.75" customHeight="1" x14ac:dyDescent="0.25">
      <c r="A62" s="3">
        <v>45385.857848888889</v>
      </c>
      <c r="B62" s="4" t="s">
        <v>284</v>
      </c>
      <c r="C62" s="5">
        <v>45385</v>
      </c>
      <c r="D62" s="4" t="s">
        <v>285</v>
      </c>
      <c r="E62" s="4" t="s">
        <v>599</v>
      </c>
      <c r="F62" s="4" t="s">
        <v>284</v>
      </c>
      <c r="G62" s="4">
        <v>626259189</v>
      </c>
      <c r="H62" s="4">
        <v>7534482</v>
      </c>
      <c r="I62" s="4" t="s">
        <v>286</v>
      </c>
      <c r="J62" s="5">
        <v>28614</v>
      </c>
      <c r="K62" s="4" t="s">
        <v>111</v>
      </c>
    </row>
    <row r="63" spans="1:12" ht="15.75" customHeight="1" x14ac:dyDescent="0.25">
      <c r="A63" s="3">
        <v>45385.568804837967</v>
      </c>
      <c r="B63" s="4" t="s">
        <v>133</v>
      </c>
      <c r="C63" s="5">
        <v>45385</v>
      </c>
      <c r="D63" s="4" t="s">
        <v>134</v>
      </c>
      <c r="E63" s="4" t="s">
        <v>532</v>
      </c>
      <c r="F63" s="4" t="s">
        <v>133</v>
      </c>
      <c r="G63" s="4">
        <v>670838805</v>
      </c>
      <c r="H63" s="4" t="s">
        <v>135</v>
      </c>
      <c r="I63" s="4" t="s">
        <v>136</v>
      </c>
      <c r="J63" s="5">
        <v>22150</v>
      </c>
      <c r="K63" s="4" t="s">
        <v>78</v>
      </c>
    </row>
    <row r="64" spans="1:12" ht="15.75" customHeight="1" x14ac:dyDescent="0.25">
      <c r="A64" s="3">
        <v>45385.899115694439</v>
      </c>
      <c r="B64" s="4" t="s">
        <v>306</v>
      </c>
      <c r="C64" s="5">
        <v>45385</v>
      </c>
      <c r="D64" s="4" t="s">
        <v>307</v>
      </c>
      <c r="E64" s="4" t="s">
        <v>559</v>
      </c>
      <c r="F64" s="4" t="s">
        <v>306</v>
      </c>
      <c r="G64" s="4">
        <v>620806422</v>
      </c>
      <c r="H64" s="4">
        <v>11604114</v>
      </c>
      <c r="I64" s="4" t="s">
        <v>308</v>
      </c>
      <c r="J64" s="5">
        <v>30753</v>
      </c>
      <c r="K64" s="4" t="s">
        <v>43</v>
      </c>
    </row>
    <row r="65" spans="1:12" ht="15.75" customHeight="1" x14ac:dyDescent="0.25">
      <c r="A65" s="3">
        <v>45390.472557488421</v>
      </c>
      <c r="B65" s="4" t="s">
        <v>454</v>
      </c>
      <c r="C65" s="5">
        <v>45390</v>
      </c>
      <c r="D65" s="4" t="s">
        <v>62</v>
      </c>
      <c r="E65" s="4" t="s">
        <v>455</v>
      </c>
      <c r="F65" s="4" t="s">
        <v>454</v>
      </c>
      <c r="G65" s="4">
        <v>678831620</v>
      </c>
      <c r="H65" s="4">
        <v>8221228</v>
      </c>
      <c r="I65" s="4" t="s">
        <v>456</v>
      </c>
      <c r="J65" s="5">
        <v>22327</v>
      </c>
      <c r="K65" s="4" t="s">
        <v>78</v>
      </c>
    </row>
    <row r="66" spans="1:12" ht="15.75" customHeight="1" x14ac:dyDescent="0.25">
      <c r="A66" s="3">
        <v>45385.526802893517</v>
      </c>
      <c r="B66" s="4" t="s">
        <v>25</v>
      </c>
      <c r="C66" s="5">
        <v>45385</v>
      </c>
      <c r="D66" s="4" t="s">
        <v>26</v>
      </c>
      <c r="E66" s="4" t="s">
        <v>27</v>
      </c>
      <c r="F66" s="4" t="s">
        <v>25</v>
      </c>
      <c r="G66" s="4">
        <v>626058809</v>
      </c>
      <c r="H66" s="4">
        <v>4601408</v>
      </c>
      <c r="I66" s="4" t="s">
        <v>28</v>
      </c>
      <c r="J66" s="5">
        <v>29010</v>
      </c>
      <c r="K66" s="4" t="s">
        <v>29</v>
      </c>
    </row>
    <row r="67" spans="1:12" ht="15.75" customHeight="1" x14ac:dyDescent="0.25">
      <c r="A67" s="3">
        <v>45388.03373333333</v>
      </c>
      <c r="B67" s="4" t="s">
        <v>433</v>
      </c>
      <c r="C67" s="5">
        <v>45388</v>
      </c>
      <c r="D67" s="4" t="s">
        <v>434</v>
      </c>
      <c r="E67" s="4" t="s">
        <v>561</v>
      </c>
      <c r="F67" s="4" t="s">
        <v>433</v>
      </c>
      <c r="G67" s="4">
        <v>629822444</v>
      </c>
      <c r="H67" s="4">
        <v>3569730</v>
      </c>
      <c r="I67" s="4" t="s">
        <v>435</v>
      </c>
      <c r="J67" s="5">
        <v>24423</v>
      </c>
      <c r="K67" s="4" t="s">
        <v>43</v>
      </c>
    </row>
    <row r="68" spans="1:12" ht="15.75" customHeight="1" x14ac:dyDescent="0.25">
      <c r="A68" s="3">
        <v>45386.80925056713</v>
      </c>
      <c r="B68" s="4" t="s">
        <v>391</v>
      </c>
      <c r="C68" s="5">
        <v>45386</v>
      </c>
      <c r="D68" s="4" t="s">
        <v>71</v>
      </c>
      <c r="E68" s="4" t="s">
        <v>392</v>
      </c>
      <c r="F68" s="4" t="s">
        <v>393</v>
      </c>
      <c r="G68" s="4">
        <v>671410019</v>
      </c>
      <c r="H68" s="4">
        <v>16231061</v>
      </c>
      <c r="I68" s="4" t="s">
        <v>394</v>
      </c>
      <c r="J68" s="5">
        <v>33753</v>
      </c>
      <c r="K68" s="4" t="s">
        <v>395</v>
      </c>
    </row>
    <row r="69" spans="1:12" ht="15.75" customHeight="1" x14ac:dyDescent="0.25">
      <c r="A69" s="3">
        <v>45385.832559965274</v>
      </c>
      <c r="B69" s="4" t="s">
        <v>280</v>
      </c>
      <c r="C69" s="5">
        <v>45385</v>
      </c>
      <c r="D69" s="4" t="s">
        <v>281</v>
      </c>
      <c r="E69" s="4" t="s">
        <v>601</v>
      </c>
      <c r="F69" s="4" t="s">
        <v>280</v>
      </c>
      <c r="G69" s="4">
        <v>619183527</v>
      </c>
      <c r="H69" s="4">
        <v>7566831</v>
      </c>
      <c r="I69" s="4" t="s">
        <v>282</v>
      </c>
      <c r="J69" s="5">
        <v>20795</v>
      </c>
      <c r="K69" s="4" t="s">
        <v>283</v>
      </c>
    </row>
    <row r="70" spans="1:12" ht="15.75" customHeight="1" x14ac:dyDescent="0.25">
      <c r="A70" s="3">
        <v>45385.609046921294</v>
      </c>
      <c r="B70" s="4" t="s">
        <v>166</v>
      </c>
      <c r="C70" s="5">
        <v>45385</v>
      </c>
      <c r="D70" s="4" t="s">
        <v>167</v>
      </c>
      <c r="E70" s="4" t="s">
        <v>503</v>
      </c>
      <c r="F70" s="4" t="s">
        <v>166</v>
      </c>
      <c r="G70" s="4">
        <v>630407877</v>
      </c>
      <c r="H70" s="4">
        <v>1081588</v>
      </c>
      <c r="I70" s="4" t="s">
        <v>168</v>
      </c>
      <c r="J70" s="5">
        <v>22059</v>
      </c>
      <c r="K70" s="4" t="s">
        <v>169</v>
      </c>
    </row>
    <row r="71" spans="1:12" ht="15.75" customHeight="1" x14ac:dyDescent="0.25">
      <c r="A71" s="3">
        <v>45385.774676331013</v>
      </c>
      <c r="B71" s="4" t="s">
        <v>268</v>
      </c>
      <c r="C71" s="5">
        <v>45385</v>
      </c>
      <c r="D71" s="4" t="s">
        <v>269</v>
      </c>
      <c r="E71" s="4" t="s">
        <v>270</v>
      </c>
      <c r="F71" s="4" t="s">
        <v>268</v>
      </c>
      <c r="G71" s="4">
        <v>639088193</v>
      </c>
      <c r="H71" s="4">
        <v>508971</v>
      </c>
      <c r="I71" s="4" t="s">
        <v>271</v>
      </c>
      <c r="J71" s="5">
        <v>23534</v>
      </c>
      <c r="K71" s="4" t="s">
        <v>102</v>
      </c>
    </row>
    <row r="72" spans="1:12" ht="15.75" customHeight="1" x14ac:dyDescent="0.25">
      <c r="A72" s="3">
        <v>45385.558960960647</v>
      </c>
      <c r="B72" s="4" t="s">
        <v>112</v>
      </c>
      <c r="C72" s="5">
        <v>45385</v>
      </c>
      <c r="D72" s="4" t="s">
        <v>113</v>
      </c>
      <c r="E72" s="4" t="s">
        <v>114</v>
      </c>
      <c r="F72" s="4" t="s">
        <v>112</v>
      </c>
      <c r="G72" s="4">
        <v>660127270</v>
      </c>
      <c r="H72" s="4" t="s">
        <v>115</v>
      </c>
      <c r="I72" s="4" t="s">
        <v>116</v>
      </c>
      <c r="J72" s="5">
        <v>31513</v>
      </c>
      <c r="K72" s="4" t="s">
        <v>34</v>
      </c>
    </row>
    <row r="73" spans="1:12" ht="15.75" customHeight="1" x14ac:dyDescent="0.25">
      <c r="A73" s="3">
        <v>45385.544224641199</v>
      </c>
      <c r="B73" s="4" t="s">
        <v>86</v>
      </c>
      <c r="C73" s="5">
        <v>45385</v>
      </c>
      <c r="D73" s="4" t="s">
        <v>54</v>
      </c>
      <c r="E73" s="4" t="s">
        <v>582</v>
      </c>
      <c r="F73" s="4" t="s">
        <v>86</v>
      </c>
      <c r="G73" s="4">
        <v>656709248</v>
      </c>
      <c r="H73" s="4">
        <v>4230083</v>
      </c>
      <c r="I73" s="4" t="s">
        <v>87</v>
      </c>
      <c r="J73" s="5">
        <v>30218</v>
      </c>
      <c r="K73" s="4" t="s">
        <v>88</v>
      </c>
      <c r="L73" s="4" t="s">
        <v>89</v>
      </c>
    </row>
    <row r="74" spans="1:12" ht="15.75" customHeight="1" x14ac:dyDescent="0.25">
      <c r="A74" s="3">
        <v>45385.721003738421</v>
      </c>
      <c r="B74" s="4" t="s">
        <v>244</v>
      </c>
      <c r="C74" s="5">
        <v>45385</v>
      </c>
      <c r="D74" s="4" t="s">
        <v>245</v>
      </c>
      <c r="E74" s="4" t="s">
        <v>504</v>
      </c>
      <c r="F74" s="4" t="s">
        <v>244</v>
      </c>
      <c r="G74" s="4">
        <v>660473829</v>
      </c>
      <c r="H74" s="4">
        <v>9663726</v>
      </c>
      <c r="I74" s="4" t="s">
        <v>246</v>
      </c>
      <c r="J74" s="5">
        <v>26230</v>
      </c>
      <c r="K74" s="4" t="s">
        <v>15</v>
      </c>
    </row>
    <row r="75" spans="1:12" ht="15.75" customHeight="1" x14ac:dyDescent="0.25">
      <c r="A75" s="3">
        <v>45385.785884386569</v>
      </c>
      <c r="B75" s="4" t="s">
        <v>272</v>
      </c>
      <c r="C75" s="5">
        <v>45385</v>
      </c>
      <c r="D75" s="4" t="s">
        <v>273</v>
      </c>
      <c r="E75" s="4" t="s">
        <v>274</v>
      </c>
      <c r="F75" s="4" t="s">
        <v>272</v>
      </c>
      <c r="G75" s="4">
        <v>625034546</v>
      </c>
      <c r="H75" s="4">
        <v>6560389</v>
      </c>
      <c r="I75" s="4" t="s">
        <v>275</v>
      </c>
      <c r="J75" s="5">
        <v>28725</v>
      </c>
      <c r="K75" s="4" t="s">
        <v>43</v>
      </c>
    </row>
    <row r="76" spans="1:12" ht="15.75" customHeight="1" x14ac:dyDescent="0.25">
      <c r="A76" s="3">
        <v>45387.430754814814</v>
      </c>
      <c r="B76" s="4" t="s">
        <v>409</v>
      </c>
      <c r="C76" s="5">
        <v>25780</v>
      </c>
      <c r="D76" s="4" t="s">
        <v>410</v>
      </c>
      <c r="E76" s="4" t="s">
        <v>411</v>
      </c>
      <c r="F76" s="4" t="s">
        <v>409</v>
      </c>
      <c r="G76" s="4">
        <v>636244809</v>
      </c>
      <c r="H76" s="4">
        <v>2172641</v>
      </c>
      <c r="I76" s="4" t="s">
        <v>412</v>
      </c>
      <c r="J76" s="5">
        <v>25780</v>
      </c>
      <c r="K76" s="4" t="s">
        <v>413</v>
      </c>
    </row>
    <row r="77" spans="1:12" ht="15.75" customHeight="1" x14ac:dyDescent="0.25">
      <c r="A77" s="3">
        <v>45385.539202800923</v>
      </c>
      <c r="B77" s="4" t="s">
        <v>75</v>
      </c>
      <c r="C77" s="5">
        <v>45385</v>
      </c>
      <c r="D77" s="4" t="s">
        <v>76</v>
      </c>
      <c r="E77" s="4" t="s">
        <v>534</v>
      </c>
      <c r="F77" s="4" t="s">
        <v>75</v>
      </c>
      <c r="G77" s="4">
        <v>607090768</v>
      </c>
      <c r="H77" s="4">
        <v>7838701</v>
      </c>
      <c r="I77" s="4" t="s">
        <v>77</v>
      </c>
      <c r="J77" s="5">
        <v>21095</v>
      </c>
      <c r="K77" s="4" t="s">
        <v>78</v>
      </c>
    </row>
    <row r="78" spans="1:12" ht="15.75" customHeight="1" x14ac:dyDescent="0.25">
      <c r="A78" s="3">
        <v>45390.710164895834</v>
      </c>
      <c r="B78" s="4" t="s">
        <v>465</v>
      </c>
      <c r="C78" s="5">
        <v>45024</v>
      </c>
      <c r="D78" s="4" t="s">
        <v>466</v>
      </c>
      <c r="E78" s="4" t="s">
        <v>467</v>
      </c>
      <c r="F78" s="4" t="s">
        <v>465</v>
      </c>
      <c r="G78" s="4">
        <v>620936494</v>
      </c>
      <c r="H78" s="4">
        <v>626509</v>
      </c>
      <c r="I78" s="4" t="s">
        <v>468</v>
      </c>
      <c r="J78" s="5">
        <v>22368</v>
      </c>
      <c r="K78" s="4" t="s">
        <v>88</v>
      </c>
    </row>
    <row r="79" spans="1:12" ht="15.75" customHeight="1" x14ac:dyDescent="0.25">
      <c r="A79" s="3">
        <v>45385.540488611106</v>
      </c>
      <c r="B79" s="4" t="s">
        <v>81</v>
      </c>
      <c r="C79" s="5">
        <v>45385</v>
      </c>
      <c r="D79" s="4" t="s">
        <v>82</v>
      </c>
      <c r="E79" s="4" t="s">
        <v>83</v>
      </c>
      <c r="F79" s="4" t="s">
        <v>81</v>
      </c>
      <c r="G79" s="4">
        <v>699960348</v>
      </c>
      <c r="H79" s="4">
        <v>3483427</v>
      </c>
      <c r="I79" s="4" t="s">
        <v>84</v>
      </c>
      <c r="J79" s="5">
        <v>28111</v>
      </c>
      <c r="K79" s="4" t="s">
        <v>69</v>
      </c>
      <c r="L79" s="4" t="s">
        <v>85</v>
      </c>
    </row>
    <row r="80" spans="1:12" ht="15.75" customHeight="1" x14ac:dyDescent="0.25">
      <c r="A80" s="3">
        <v>45387.37935570602</v>
      </c>
      <c r="B80" s="4" t="s">
        <v>402</v>
      </c>
      <c r="C80" s="5">
        <v>45417</v>
      </c>
      <c r="D80" s="4" t="s">
        <v>403</v>
      </c>
      <c r="E80" s="4" t="s">
        <v>583</v>
      </c>
      <c r="F80" s="4" t="s">
        <v>402</v>
      </c>
      <c r="G80" s="4">
        <v>630646196</v>
      </c>
      <c r="H80" s="4">
        <v>4199945</v>
      </c>
      <c r="I80" s="4" t="s">
        <v>404</v>
      </c>
      <c r="J80" s="5">
        <v>28171</v>
      </c>
      <c r="K80" s="4" t="s">
        <v>88</v>
      </c>
    </row>
    <row r="81" spans="1:12" ht="15.75" customHeight="1" x14ac:dyDescent="0.25">
      <c r="A81" s="3">
        <v>45386.394327534726</v>
      </c>
      <c r="B81" s="4" t="s">
        <v>329</v>
      </c>
      <c r="C81" s="5">
        <v>45386</v>
      </c>
      <c r="D81" s="4" t="s">
        <v>330</v>
      </c>
      <c r="E81" s="4" t="s">
        <v>618</v>
      </c>
      <c r="F81" s="4" t="s">
        <v>329</v>
      </c>
      <c r="G81" s="4">
        <v>629287566</v>
      </c>
      <c r="H81" s="6" t="s">
        <v>331</v>
      </c>
      <c r="I81" s="4" t="s">
        <v>332</v>
      </c>
      <c r="J81" s="5" t="s">
        <v>333</v>
      </c>
      <c r="K81" s="4" t="s">
        <v>34</v>
      </c>
    </row>
    <row r="82" spans="1:12" ht="15.75" customHeight="1" x14ac:dyDescent="0.25">
      <c r="A82" s="3">
        <v>45390.473375000001</v>
      </c>
      <c r="B82" s="4" t="s">
        <v>457</v>
      </c>
      <c r="C82" s="5">
        <v>45390</v>
      </c>
      <c r="D82" s="4" t="s">
        <v>458</v>
      </c>
      <c r="E82" s="4" t="s">
        <v>620</v>
      </c>
      <c r="F82" s="4" t="s">
        <v>457</v>
      </c>
      <c r="G82" s="4">
        <v>616805481</v>
      </c>
      <c r="H82" s="6" t="s">
        <v>459</v>
      </c>
      <c r="I82" s="4" t="s">
        <v>460</v>
      </c>
      <c r="J82" s="5">
        <v>32051</v>
      </c>
      <c r="K82" s="4" t="s">
        <v>34</v>
      </c>
    </row>
    <row r="83" spans="1:12" ht="15.75" customHeight="1" x14ac:dyDescent="0.25">
      <c r="A83" s="3">
        <v>45385.697613009259</v>
      </c>
      <c r="B83" s="4" t="s">
        <v>231</v>
      </c>
      <c r="C83" s="5">
        <v>45019</v>
      </c>
      <c r="D83" s="4" t="s">
        <v>232</v>
      </c>
      <c r="E83" s="4" t="s">
        <v>233</v>
      </c>
      <c r="F83" s="4" t="s">
        <v>231</v>
      </c>
      <c r="G83" s="4">
        <v>616570929</v>
      </c>
      <c r="H83" s="4">
        <v>3002988</v>
      </c>
      <c r="I83" s="4" t="s">
        <v>234</v>
      </c>
      <c r="J83" s="5">
        <v>24898</v>
      </c>
      <c r="K83" s="4" t="s">
        <v>235</v>
      </c>
    </row>
    <row r="84" spans="1:12" ht="15.75" customHeight="1" x14ac:dyDescent="0.25">
      <c r="A84" s="3">
        <v>45385.690182303239</v>
      </c>
      <c r="B84" s="4" t="s">
        <v>218</v>
      </c>
      <c r="C84" s="5">
        <v>45385</v>
      </c>
      <c r="D84" s="4" t="s">
        <v>219</v>
      </c>
      <c r="E84" s="4" t="s">
        <v>629</v>
      </c>
      <c r="F84" s="4" t="s">
        <v>218</v>
      </c>
      <c r="G84" s="4">
        <v>616885581</v>
      </c>
      <c r="H84" s="4">
        <v>4569234</v>
      </c>
      <c r="I84" s="4" t="s">
        <v>220</v>
      </c>
      <c r="J84" s="5">
        <v>31716</v>
      </c>
      <c r="K84" s="4" t="s">
        <v>221</v>
      </c>
    </row>
    <row r="85" spans="1:12" ht="15.75" customHeight="1" x14ac:dyDescent="0.25">
      <c r="A85" s="3">
        <v>45386.402907280091</v>
      </c>
      <c r="B85" s="4" t="s">
        <v>334</v>
      </c>
      <c r="C85" s="5">
        <v>45386</v>
      </c>
      <c r="D85" s="4" t="s">
        <v>335</v>
      </c>
      <c r="E85" s="4" t="s">
        <v>336</v>
      </c>
      <c r="F85" s="4" t="s">
        <v>334</v>
      </c>
      <c r="G85" s="4">
        <v>625376014</v>
      </c>
      <c r="H85" s="4">
        <v>3115591</v>
      </c>
      <c r="I85" s="4" t="s">
        <v>337</v>
      </c>
      <c r="J85" s="5">
        <v>27696</v>
      </c>
      <c r="K85" s="4" t="s">
        <v>15</v>
      </c>
    </row>
    <row r="86" spans="1:12" ht="15.75" customHeight="1" x14ac:dyDescent="0.25">
      <c r="A86" s="3">
        <v>45386.438473518516</v>
      </c>
      <c r="B86" s="4" t="s">
        <v>352</v>
      </c>
      <c r="C86" s="5">
        <v>45386</v>
      </c>
      <c r="D86" s="4" t="s">
        <v>353</v>
      </c>
      <c r="E86" s="4" t="s">
        <v>354</v>
      </c>
      <c r="F86" s="4" t="s">
        <v>352</v>
      </c>
      <c r="G86" s="4">
        <v>625375303</v>
      </c>
      <c r="H86" s="4">
        <v>3704203</v>
      </c>
      <c r="I86" s="4" t="s">
        <v>355</v>
      </c>
      <c r="J86" s="5">
        <v>30759</v>
      </c>
      <c r="K86" s="4" t="s">
        <v>15</v>
      </c>
      <c r="L86" s="4" t="s">
        <v>356</v>
      </c>
    </row>
    <row r="87" spans="1:12" ht="15.75" customHeight="1" x14ac:dyDescent="0.25">
      <c r="A87" s="3">
        <v>45386.439468298609</v>
      </c>
      <c r="B87" s="4" t="s">
        <v>357</v>
      </c>
      <c r="C87" s="5">
        <v>45386</v>
      </c>
      <c r="D87" s="4" t="s">
        <v>358</v>
      </c>
      <c r="E87" s="4" t="s">
        <v>359</v>
      </c>
      <c r="F87" s="4" t="s">
        <v>357</v>
      </c>
      <c r="G87" s="4">
        <v>625499490</v>
      </c>
      <c r="H87" s="4">
        <v>3115808</v>
      </c>
      <c r="I87" s="4" t="s">
        <v>360</v>
      </c>
      <c r="J87" s="5">
        <v>29694</v>
      </c>
      <c r="K87" s="4" t="s">
        <v>15</v>
      </c>
    </row>
    <row r="88" spans="1:12" ht="15.75" customHeight="1" x14ac:dyDescent="0.25">
      <c r="A88" s="3">
        <v>45385.530055949072</v>
      </c>
      <c r="B88" s="4" t="s">
        <v>53</v>
      </c>
      <c r="C88" s="5">
        <v>45385</v>
      </c>
      <c r="D88" s="4" t="s">
        <v>54</v>
      </c>
      <c r="E88" s="4" t="s">
        <v>621</v>
      </c>
      <c r="F88" s="4" t="s">
        <v>53</v>
      </c>
      <c r="G88" s="4">
        <v>661692928</v>
      </c>
      <c r="H88" s="4">
        <v>7279872</v>
      </c>
      <c r="I88" s="4" t="s">
        <v>55</v>
      </c>
      <c r="J88" s="5">
        <v>30941</v>
      </c>
      <c r="K88" s="4" t="s">
        <v>34</v>
      </c>
    </row>
    <row r="89" spans="1:12" ht="15.75" customHeight="1" x14ac:dyDescent="0.25">
      <c r="A89" s="3">
        <v>45385.625390902773</v>
      </c>
      <c r="B89" s="4" t="s">
        <v>178</v>
      </c>
      <c r="C89" s="5">
        <v>45385</v>
      </c>
      <c r="D89" s="4" t="s">
        <v>113</v>
      </c>
      <c r="E89" s="4" t="s">
        <v>179</v>
      </c>
      <c r="F89" s="4" t="s">
        <v>178</v>
      </c>
      <c r="G89" s="4">
        <v>657526632</v>
      </c>
      <c r="H89" s="4" t="s">
        <v>180</v>
      </c>
      <c r="I89" s="4" t="s">
        <v>181</v>
      </c>
      <c r="J89" s="5">
        <v>33606</v>
      </c>
      <c r="K89" s="4" t="s">
        <v>182</v>
      </c>
    </row>
    <row r="90" spans="1:12" ht="15.75" customHeight="1" x14ac:dyDescent="0.25">
      <c r="A90" s="3">
        <v>45385.527813194443</v>
      </c>
      <c r="B90" s="4" t="s">
        <v>35</v>
      </c>
      <c r="C90" s="5">
        <v>45385</v>
      </c>
      <c r="D90" s="4" t="s">
        <v>36</v>
      </c>
      <c r="E90" s="4" t="s">
        <v>37</v>
      </c>
      <c r="F90" s="4" t="s">
        <v>35</v>
      </c>
      <c r="G90" s="4">
        <v>656352715</v>
      </c>
      <c r="H90" s="4">
        <v>8696158</v>
      </c>
      <c r="I90" s="4" t="s">
        <v>38</v>
      </c>
      <c r="J90" s="5">
        <v>32792</v>
      </c>
      <c r="K90" s="4" t="s">
        <v>39</v>
      </c>
    </row>
    <row r="91" spans="1:12" ht="15.75" customHeight="1" x14ac:dyDescent="0.25">
      <c r="A91" s="3">
        <v>45385.636498032407</v>
      </c>
      <c r="B91" s="4" t="s">
        <v>191</v>
      </c>
      <c r="C91" s="5">
        <v>45385</v>
      </c>
      <c r="D91" s="4" t="s">
        <v>192</v>
      </c>
      <c r="E91" s="4" t="s">
        <v>193</v>
      </c>
      <c r="F91" s="4" t="s">
        <v>191</v>
      </c>
      <c r="G91" s="4">
        <v>616273154</v>
      </c>
      <c r="H91" s="4">
        <v>7611256</v>
      </c>
      <c r="I91" s="4" t="s">
        <v>194</v>
      </c>
      <c r="J91" s="5">
        <v>26714</v>
      </c>
      <c r="K91" s="4" t="s">
        <v>111</v>
      </c>
    </row>
    <row r="92" spans="1:12" ht="15.75" customHeight="1" x14ac:dyDescent="0.25">
      <c r="A92" s="3">
        <v>45390.576642210654</v>
      </c>
      <c r="B92" s="4" t="s">
        <v>461</v>
      </c>
      <c r="C92" s="5">
        <v>45390</v>
      </c>
      <c r="D92" s="4" t="s">
        <v>434</v>
      </c>
      <c r="E92" s="4" t="s">
        <v>462</v>
      </c>
      <c r="F92" s="4" t="s">
        <v>461</v>
      </c>
      <c r="G92" s="4">
        <v>673649721</v>
      </c>
      <c r="H92" s="4">
        <v>2079300</v>
      </c>
      <c r="I92" s="4" t="s">
        <v>463</v>
      </c>
      <c r="J92" s="5">
        <v>27889</v>
      </c>
      <c r="K92" s="4" t="s">
        <v>182</v>
      </c>
      <c r="L92" s="4" t="s">
        <v>464</v>
      </c>
    </row>
    <row r="93" spans="1:12" ht="15.75" customHeight="1" x14ac:dyDescent="0.25">
      <c r="A93" s="3">
        <v>45385.614263634256</v>
      </c>
      <c r="B93" s="4" t="s">
        <v>170</v>
      </c>
      <c r="C93" s="5">
        <v>45385</v>
      </c>
      <c r="D93" s="4" t="s">
        <v>171</v>
      </c>
      <c r="E93" s="4" t="s">
        <v>172</v>
      </c>
      <c r="F93" s="4" t="s">
        <v>170</v>
      </c>
      <c r="G93" s="4">
        <v>608454487</v>
      </c>
      <c r="H93" s="4">
        <v>7664396</v>
      </c>
      <c r="I93" s="4" t="s">
        <v>173</v>
      </c>
      <c r="J93" s="5">
        <v>24441</v>
      </c>
      <c r="K93" s="4" t="s">
        <v>144</v>
      </c>
    </row>
    <row r="94" spans="1:12" ht="15.75" customHeight="1" x14ac:dyDescent="0.25">
      <c r="A94" s="3">
        <v>45389.916308263884</v>
      </c>
      <c r="B94" s="4" t="s">
        <v>446</v>
      </c>
      <c r="C94" s="5">
        <v>45389</v>
      </c>
      <c r="D94" s="4" t="s">
        <v>447</v>
      </c>
      <c r="E94" s="4" t="s">
        <v>448</v>
      </c>
      <c r="F94" s="4" t="s">
        <v>446</v>
      </c>
      <c r="G94" s="4">
        <v>646593106</v>
      </c>
      <c r="H94" s="4">
        <v>4413910</v>
      </c>
      <c r="I94" s="4" t="s">
        <v>449</v>
      </c>
      <c r="J94" s="5">
        <v>27020</v>
      </c>
      <c r="K94" s="4" t="s">
        <v>298</v>
      </c>
      <c r="L94" s="4" t="s">
        <v>450</v>
      </c>
    </row>
    <row r="95" spans="1:12" ht="15.75" customHeight="1" x14ac:dyDescent="0.25">
      <c r="A95" s="3">
        <v>45385.53137675926</v>
      </c>
      <c r="B95" s="4" t="s">
        <v>56</v>
      </c>
      <c r="C95" s="5">
        <v>45385</v>
      </c>
      <c r="D95" s="4" t="s">
        <v>57</v>
      </c>
      <c r="E95" s="4" t="s">
        <v>58</v>
      </c>
      <c r="F95" s="4" t="s">
        <v>56</v>
      </c>
      <c r="G95" s="4">
        <v>679958623</v>
      </c>
      <c r="H95" s="4" t="s">
        <v>59</v>
      </c>
      <c r="I95" s="4" t="s">
        <v>60</v>
      </c>
      <c r="J95" s="5">
        <v>31471</v>
      </c>
      <c r="K95" s="4" t="s">
        <v>34</v>
      </c>
    </row>
    <row r="96" spans="1:12" ht="15.75" customHeight="1" x14ac:dyDescent="0.25">
      <c r="A96" s="3">
        <v>45385.527320474532</v>
      </c>
      <c r="B96" s="4" t="s">
        <v>30</v>
      </c>
      <c r="C96" s="5">
        <v>45385</v>
      </c>
      <c r="D96" s="4" t="s">
        <v>31</v>
      </c>
      <c r="E96" s="4" t="s">
        <v>32</v>
      </c>
      <c r="F96" s="4" t="s">
        <v>30</v>
      </c>
      <c r="G96" s="4">
        <v>663406520</v>
      </c>
      <c r="H96" s="4">
        <v>10111467</v>
      </c>
      <c r="I96" s="4" t="s">
        <v>33</v>
      </c>
      <c r="J96" s="5">
        <v>34559</v>
      </c>
      <c r="K96" s="4" t="s">
        <v>34</v>
      </c>
    </row>
    <row r="97" spans="1:12" ht="15.75" customHeight="1" x14ac:dyDescent="0.25">
      <c r="A97" s="3">
        <v>45385.528894606483</v>
      </c>
      <c r="B97" s="4" t="s">
        <v>44</v>
      </c>
      <c r="C97" s="5">
        <v>45385</v>
      </c>
      <c r="D97" s="4" t="s">
        <v>45</v>
      </c>
      <c r="E97" s="4" t="s">
        <v>46</v>
      </c>
      <c r="F97" s="4" t="s">
        <v>44</v>
      </c>
      <c r="G97" s="4">
        <v>636799852</v>
      </c>
      <c r="H97" s="6" t="s">
        <v>47</v>
      </c>
      <c r="I97" s="4" t="s">
        <v>48</v>
      </c>
      <c r="J97" s="5">
        <v>36461</v>
      </c>
      <c r="K97" s="4" t="s">
        <v>34</v>
      </c>
    </row>
    <row r="98" spans="1:12" ht="15.75" customHeight="1" x14ac:dyDescent="0.25">
      <c r="A98" s="3">
        <v>45385.6951419213</v>
      </c>
      <c r="B98" s="4" t="s">
        <v>226</v>
      </c>
      <c r="C98" s="5">
        <v>45385</v>
      </c>
      <c r="D98" s="4" t="s">
        <v>227</v>
      </c>
      <c r="E98" s="4" t="s">
        <v>228</v>
      </c>
      <c r="F98" s="4" t="s">
        <v>226</v>
      </c>
      <c r="G98" s="4">
        <v>655719082</v>
      </c>
      <c r="H98" s="4">
        <v>9547805</v>
      </c>
      <c r="I98" s="4" t="s">
        <v>229</v>
      </c>
      <c r="J98" s="5">
        <v>36701</v>
      </c>
      <c r="K98" s="4" t="s">
        <v>230</v>
      </c>
    </row>
    <row r="99" spans="1:12" ht="15.75" customHeight="1" x14ac:dyDescent="0.25">
      <c r="A99" s="3">
        <v>45385.662171412041</v>
      </c>
      <c r="B99" s="4" t="s">
        <v>203</v>
      </c>
      <c r="C99" s="5">
        <v>45385</v>
      </c>
      <c r="D99" s="4" t="s">
        <v>204</v>
      </c>
      <c r="E99" s="4" t="s">
        <v>536</v>
      </c>
      <c r="F99" s="4" t="s">
        <v>203</v>
      </c>
      <c r="G99" s="4">
        <v>679565484</v>
      </c>
      <c r="H99" s="4" t="s">
        <v>205</v>
      </c>
      <c r="I99" s="4" t="s">
        <v>206</v>
      </c>
      <c r="J99" s="5">
        <v>34937</v>
      </c>
      <c r="K99" s="4" t="s">
        <v>199</v>
      </c>
    </row>
    <row r="100" spans="1:12" ht="15.75" customHeight="1" x14ac:dyDescent="0.25">
      <c r="A100" s="3">
        <v>45387.47372253472</v>
      </c>
      <c r="B100" s="4" t="s">
        <v>414</v>
      </c>
      <c r="C100" s="5">
        <v>45387</v>
      </c>
      <c r="D100" s="4" t="s">
        <v>410</v>
      </c>
      <c r="E100" s="4" t="s">
        <v>631</v>
      </c>
      <c r="F100" s="4" t="s">
        <v>414</v>
      </c>
      <c r="G100" s="4">
        <v>601984422</v>
      </c>
      <c r="H100" s="4">
        <v>15511448</v>
      </c>
      <c r="I100" s="4" t="s">
        <v>415</v>
      </c>
      <c r="J100" s="5">
        <v>39240</v>
      </c>
      <c r="K100" s="4" t="s">
        <v>221</v>
      </c>
    </row>
    <row r="101" spans="1:12" ht="15.75" customHeight="1" x14ac:dyDescent="0.25">
      <c r="A101" s="3">
        <v>45385.536058622689</v>
      </c>
      <c r="B101" s="4" t="s">
        <v>70</v>
      </c>
      <c r="C101" s="5">
        <v>45385</v>
      </c>
      <c r="D101" s="4" t="s">
        <v>71</v>
      </c>
      <c r="E101" s="4" t="s">
        <v>72</v>
      </c>
      <c r="F101" s="4" t="s">
        <v>70</v>
      </c>
      <c r="G101" s="4">
        <v>669866814</v>
      </c>
      <c r="H101" s="4">
        <v>2886408</v>
      </c>
      <c r="I101" s="4" t="s">
        <v>73</v>
      </c>
      <c r="J101" s="5">
        <v>29789</v>
      </c>
      <c r="K101" s="4" t="s">
        <v>20</v>
      </c>
      <c r="L101" s="4" t="s">
        <v>74</v>
      </c>
    </row>
    <row r="102" spans="1:12" ht="13.2" x14ac:dyDescent="0.25">
      <c r="A102" s="3">
        <v>45385.635474953699</v>
      </c>
      <c r="B102" s="4" t="s">
        <v>187</v>
      </c>
      <c r="C102" s="5">
        <v>45385</v>
      </c>
      <c r="D102" s="4" t="s">
        <v>188</v>
      </c>
      <c r="E102" s="4" t="s">
        <v>189</v>
      </c>
      <c r="F102" s="4" t="s">
        <v>187</v>
      </c>
      <c r="G102" s="4">
        <v>629851739</v>
      </c>
      <c r="H102" s="4">
        <v>1342229</v>
      </c>
      <c r="I102" s="4" t="s">
        <v>190</v>
      </c>
      <c r="J102" s="5">
        <v>27627</v>
      </c>
      <c r="K102" s="4" t="s">
        <v>20</v>
      </c>
    </row>
    <row r="103" spans="1:12" ht="13.2" x14ac:dyDescent="0.25">
      <c r="A103" s="3">
        <v>45391.42651341435</v>
      </c>
      <c r="B103" s="4" t="s">
        <v>476</v>
      </c>
      <c r="C103" s="5">
        <v>45391</v>
      </c>
      <c r="D103" s="4" t="s">
        <v>71</v>
      </c>
      <c r="E103" s="4" t="s">
        <v>477</v>
      </c>
      <c r="F103" s="4" t="s">
        <v>476</v>
      </c>
      <c r="G103" s="4">
        <v>677562970</v>
      </c>
      <c r="H103" s="4">
        <v>8759807</v>
      </c>
      <c r="I103" s="4" t="s">
        <v>478</v>
      </c>
      <c r="J103" s="5">
        <v>21535</v>
      </c>
      <c r="K103" s="4" t="s">
        <v>24</v>
      </c>
    </row>
    <row r="104" spans="1:12" ht="13.2" x14ac:dyDescent="0.25">
      <c r="A104" s="3">
        <v>45385.711655995372</v>
      </c>
      <c r="B104" s="4" t="s">
        <v>239</v>
      </c>
      <c r="C104" s="5">
        <v>45385</v>
      </c>
      <c r="D104" s="4" t="s">
        <v>240</v>
      </c>
      <c r="E104" s="4" t="s">
        <v>241</v>
      </c>
      <c r="F104" s="4" t="s">
        <v>239</v>
      </c>
      <c r="G104" s="4">
        <v>639663834</v>
      </c>
      <c r="H104" s="4">
        <v>8137110</v>
      </c>
      <c r="I104" s="4" t="s">
        <v>242</v>
      </c>
      <c r="J104" s="5">
        <v>45385</v>
      </c>
      <c r="K104" s="4" t="s">
        <v>199</v>
      </c>
      <c r="L104" s="4" t="s">
        <v>243</v>
      </c>
    </row>
    <row r="105" spans="1:12" ht="13.2" x14ac:dyDescent="0.25">
      <c r="A105" s="3">
        <v>45385.896178784722</v>
      </c>
      <c r="B105" s="4" t="s">
        <v>303</v>
      </c>
      <c r="C105" s="5">
        <v>45385</v>
      </c>
      <c r="D105" s="4" t="s">
        <v>304</v>
      </c>
      <c r="E105" s="4" t="s">
        <v>622</v>
      </c>
      <c r="F105" s="4" t="s">
        <v>303</v>
      </c>
      <c r="G105" s="4">
        <v>636976333</v>
      </c>
      <c r="H105" s="4">
        <v>2045252</v>
      </c>
      <c r="I105" s="4" t="s">
        <v>305</v>
      </c>
      <c r="J105" s="5">
        <v>45454</v>
      </c>
      <c r="K105" s="4" t="s">
        <v>132</v>
      </c>
    </row>
    <row r="106" spans="1:12" ht="13.2" x14ac:dyDescent="0.25">
      <c r="A106" s="3">
        <v>45385.678593020828</v>
      </c>
      <c r="B106" s="4" t="s">
        <v>215</v>
      </c>
      <c r="C106" s="5">
        <v>45385</v>
      </c>
      <c r="D106" s="4" t="s">
        <v>216</v>
      </c>
      <c r="E106" s="4" t="s">
        <v>624</v>
      </c>
      <c r="F106" s="4" t="s">
        <v>215</v>
      </c>
      <c r="G106" s="4">
        <v>625949375</v>
      </c>
      <c r="H106" s="4">
        <v>10090067</v>
      </c>
      <c r="I106" s="4" t="s">
        <v>217</v>
      </c>
      <c r="J106" s="5">
        <v>28948</v>
      </c>
      <c r="K106" s="4" t="s">
        <v>34</v>
      </c>
    </row>
    <row r="107" spans="1:12" ht="13.2" x14ac:dyDescent="0.25">
      <c r="A107" s="3">
        <v>45385.547629074077</v>
      </c>
      <c r="B107" s="4" t="s">
        <v>107</v>
      </c>
      <c r="C107" s="5">
        <v>45385</v>
      </c>
      <c r="D107" s="4" t="s">
        <v>108</v>
      </c>
      <c r="E107" s="4" t="s">
        <v>109</v>
      </c>
      <c r="F107" s="4" t="s">
        <v>107</v>
      </c>
      <c r="G107" s="4">
        <v>691203243</v>
      </c>
      <c r="H107" s="4">
        <v>7502968</v>
      </c>
      <c r="I107" s="4" t="s">
        <v>110</v>
      </c>
      <c r="J107" s="5">
        <v>27428</v>
      </c>
      <c r="K107" s="4" t="s">
        <v>111</v>
      </c>
    </row>
    <row r="108" spans="1:12" ht="13.2" x14ac:dyDescent="0.25">
      <c r="A108" s="3">
        <v>45385.598937430557</v>
      </c>
      <c r="B108" s="4" t="s">
        <v>153</v>
      </c>
      <c r="C108" s="5">
        <v>45385</v>
      </c>
      <c r="D108" s="4" t="s">
        <v>154</v>
      </c>
      <c r="E108" s="4" t="s">
        <v>155</v>
      </c>
      <c r="F108" s="4" t="s">
        <v>153</v>
      </c>
      <c r="G108" s="4">
        <v>627404970</v>
      </c>
      <c r="H108" s="4" t="s">
        <v>156</v>
      </c>
      <c r="I108" s="4" t="s">
        <v>157</v>
      </c>
      <c r="J108" s="5">
        <v>28464</v>
      </c>
      <c r="K108" s="4" t="s">
        <v>111</v>
      </c>
    </row>
    <row r="109" spans="1:12" ht="13.2" x14ac:dyDescent="0.25">
      <c r="A109" s="3">
        <v>45387.982813634255</v>
      </c>
      <c r="B109" s="4" t="s">
        <v>424</v>
      </c>
      <c r="C109" s="5">
        <v>45387</v>
      </c>
      <c r="D109" s="4" t="s">
        <v>425</v>
      </c>
      <c r="E109" s="4" t="s">
        <v>426</v>
      </c>
      <c r="F109" s="4" t="s">
        <v>427</v>
      </c>
      <c r="G109" s="4">
        <v>628327516</v>
      </c>
      <c r="H109" s="4" t="s">
        <v>428</v>
      </c>
      <c r="I109" s="4" t="s">
        <v>429</v>
      </c>
      <c r="J109" s="5">
        <v>26551</v>
      </c>
      <c r="K109" s="4" t="s">
        <v>88</v>
      </c>
    </row>
    <row r="110" spans="1:12" ht="13.2" x14ac:dyDescent="0.25">
      <c r="A110" s="3">
        <v>45386.591976215277</v>
      </c>
      <c r="B110" s="4" t="s">
        <v>377</v>
      </c>
      <c r="C110" s="5">
        <v>45386</v>
      </c>
      <c r="D110" s="4" t="s">
        <v>245</v>
      </c>
      <c r="E110" s="4" t="s">
        <v>378</v>
      </c>
      <c r="F110" s="4" t="s">
        <v>377</v>
      </c>
      <c r="G110" s="4">
        <v>688633330</v>
      </c>
      <c r="H110" s="4">
        <v>12609840</v>
      </c>
      <c r="I110" s="4" t="s">
        <v>379</v>
      </c>
      <c r="J110" s="5">
        <v>23201</v>
      </c>
      <c r="K110" s="4" t="s">
        <v>88</v>
      </c>
    </row>
    <row r="111" spans="1:12" ht="13.2" x14ac:dyDescent="0.25">
      <c r="A111" s="3">
        <v>45385.664234166667</v>
      </c>
      <c r="B111" s="4" t="s">
        <v>207</v>
      </c>
      <c r="C111" s="5">
        <v>45385</v>
      </c>
      <c r="D111" s="4" t="s">
        <v>208</v>
      </c>
      <c r="E111" s="4" t="s">
        <v>209</v>
      </c>
      <c r="F111" s="4" t="s">
        <v>207</v>
      </c>
      <c r="G111" s="4">
        <v>650132815</v>
      </c>
      <c r="H111" s="4">
        <v>12065589</v>
      </c>
      <c r="I111" s="4" t="s">
        <v>210</v>
      </c>
      <c r="J111" s="5">
        <v>30692</v>
      </c>
      <c r="K111" s="4" t="s">
        <v>34</v>
      </c>
    </row>
    <row r="112" spans="1:12" ht="13.2" x14ac:dyDescent="0.25">
      <c r="A112" s="3">
        <v>45385.54600037037</v>
      </c>
      <c r="B112" s="4" t="s">
        <v>99</v>
      </c>
      <c r="C112" s="5">
        <v>45385</v>
      </c>
      <c r="D112" s="4" t="s">
        <v>100</v>
      </c>
      <c r="E112" s="4" t="s">
        <v>576</v>
      </c>
      <c r="F112" s="4" t="s">
        <v>99</v>
      </c>
      <c r="G112" s="4">
        <v>662553054</v>
      </c>
      <c r="H112" s="4">
        <v>646820</v>
      </c>
      <c r="I112" s="4" t="s">
        <v>101</v>
      </c>
      <c r="J112" s="5">
        <v>21868</v>
      </c>
      <c r="K112" s="4" t="s">
        <v>102</v>
      </c>
    </row>
    <row r="113" spans="1:11" ht="13.2" x14ac:dyDescent="0.25">
      <c r="A113" s="3">
        <v>45391.578431435184</v>
      </c>
      <c r="B113" s="4" t="s">
        <v>483</v>
      </c>
      <c r="C113" s="5">
        <v>45391</v>
      </c>
      <c r="D113" s="4" t="s">
        <v>484</v>
      </c>
      <c r="E113" s="4" t="s">
        <v>512</v>
      </c>
      <c r="F113" s="4" t="s">
        <v>483</v>
      </c>
      <c r="G113" s="4">
        <v>629772773</v>
      </c>
      <c r="H113" s="4" t="s">
        <v>485</v>
      </c>
      <c r="I113" s="4" t="s">
        <v>486</v>
      </c>
      <c r="J113" s="5">
        <v>27721</v>
      </c>
      <c r="K113" s="4" t="s">
        <v>258</v>
      </c>
    </row>
    <row r="114" spans="1:11" ht="13.2" x14ac:dyDescent="0.25">
      <c r="A114" s="3">
        <v>45391.366748252316</v>
      </c>
      <c r="B114" s="4" t="s">
        <v>472</v>
      </c>
      <c r="C114" s="5">
        <v>45391</v>
      </c>
      <c r="D114" s="4" t="s">
        <v>473</v>
      </c>
      <c r="E114" s="4" t="s">
        <v>474</v>
      </c>
      <c r="F114" s="4" t="s">
        <v>472</v>
      </c>
      <c r="G114" s="4">
        <v>630626175</v>
      </c>
      <c r="H114" s="4">
        <v>3641736</v>
      </c>
      <c r="I114" s="4" t="s">
        <v>475</v>
      </c>
      <c r="J114" s="5">
        <v>23584</v>
      </c>
      <c r="K114" s="4" t="s">
        <v>111</v>
      </c>
    </row>
    <row r="115" spans="1:11" ht="13.2" x14ac:dyDescent="0.25">
      <c r="A115" s="3">
        <v>45385.539436851846</v>
      </c>
      <c r="B115" s="4" t="s">
        <v>79</v>
      </c>
      <c r="C115" s="5">
        <v>45385</v>
      </c>
      <c r="D115" s="4" t="s">
        <v>62</v>
      </c>
      <c r="E115" s="4" t="s">
        <v>610</v>
      </c>
      <c r="F115" s="4" t="s">
        <v>79</v>
      </c>
      <c r="G115" s="4">
        <v>639179463</v>
      </c>
      <c r="H115" s="4">
        <v>7615927</v>
      </c>
      <c r="I115" s="4" t="s">
        <v>80</v>
      </c>
      <c r="J115" s="5">
        <v>26886</v>
      </c>
      <c r="K115" s="4" t="s">
        <v>69</v>
      </c>
    </row>
    <row r="116" spans="1:11" ht="13.2" x14ac:dyDescent="0.25">
      <c r="A116" s="3">
        <v>45385.528778541666</v>
      </c>
      <c r="B116" s="4" t="s">
        <v>40</v>
      </c>
      <c r="C116" s="5">
        <v>45385</v>
      </c>
      <c r="D116" s="4" t="s">
        <v>41</v>
      </c>
      <c r="E116" s="4" t="s">
        <v>42</v>
      </c>
      <c r="F116" s="4" t="s">
        <v>40</v>
      </c>
      <c r="G116" s="4">
        <v>618861794</v>
      </c>
      <c r="H116" s="4">
        <v>6827028</v>
      </c>
      <c r="I116" s="4">
        <v>46661918</v>
      </c>
      <c r="J116" s="5">
        <v>23786</v>
      </c>
      <c r="K116" s="4" t="s">
        <v>43</v>
      </c>
    </row>
    <row r="117" spans="1:11" ht="13.2" x14ac:dyDescent="0.25">
      <c r="A117" s="3">
        <v>45385.995121284723</v>
      </c>
      <c r="B117" s="4" t="s">
        <v>309</v>
      </c>
      <c r="C117" s="5">
        <v>45385</v>
      </c>
      <c r="D117" s="4" t="s">
        <v>260</v>
      </c>
      <c r="E117" s="4" t="s">
        <v>310</v>
      </c>
      <c r="F117" s="4" t="s">
        <v>309</v>
      </c>
      <c r="G117" s="4">
        <v>645569344</v>
      </c>
      <c r="H117" s="4">
        <v>11045540</v>
      </c>
      <c r="I117" s="4" t="s">
        <v>311</v>
      </c>
      <c r="J117" s="5">
        <v>29545</v>
      </c>
      <c r="K117" s="4" t="s">
        <v>111</v>
      </c>
    </row>
    <row r="118" spans="1:11" ht="13.2" x14ac:dyDescent="0.25">
      <c r="A118" s="3">
        <v>45391.557839409725</v>
      </c>
      <c r="B118" s="4" t="s">
        <v>479</v>
      </c>
      <c r="C118" s="5">
        <v>45391</v>
      </c>
      <c r="D118" s="4" t="s">
        <v>480</v>
      </c>
      <c r="E118" s="4" t="s">
        <v>481</v>
      </c>
      <c r="F118" s="4" t="s">
        <v>479</v>
      </c>
      <c r="G118" s="4">
        <v>651733592</v>
      </c>
      <c r="H118" s="4">
        <v>8604135</v>
      </c>
      <c r="I118" s="4" t="s">
        <v>482</v>
      </c>
      <c r="J118" s="5">
        <v>26299</v>
      </c>
      <c r="K118" s="4" t="s">
        <v>39</v>
      </c>
    </row>
    <row r="119" spans="1:11" ht="13.2" x14ac:dyDescent="0.25">
      <c r="A119" s="3">
        <v>45387.408941435184</v>
      </c>
      <c r="B119" s="4" t="s">
        <v>405</v>
      </c>
      <c r="C119" s="5">
        <v>45395</v>
      </c>
      <c r="D119" s="4" t="s">
        <v>406</v>
      </c>
      <c r="E119" s="4" t="s">
        <v>625</v>
      </c>
      <c r="F119" s="4" t="s">
        <v>405</v>
      </c>
      <c r="G119" s="4">
        <v>659824810</v>
      </c>
      <c r="H119" s="4" t="s">
        <v>407</v>
      </c>
      <c r="I119" s="4" t="s">
        <v>408</v>
      </c>
      <c r="J119" s="5">
        <v>29925</v>
      </c>
      <c r="K119" s="4" t="s">
        <v>34</v>
      </c>
    </row>
    <row r="120" spans="1:11" ht="13.2" x14ac:dyDescent="0.25">
      <c r="A120" s="3">
        <v>45390.922395798611</v>
      </c>
      <c r="B120" s="4" t="s">
        <v>469</v>
      </c>
      <c r="C120" s="5">
        <v>45389</v>
      </c>
      <c r="D120" s="4" t="s">
        <v>470</v>
      </c>
      <c r="E120" s="4" t="s">
        <v>586</v>
      </c>
      <c r="F120" s="4" t="s">
        <v>469</v>
      </c>
      <c r="G120" s="4">
        <v>655547177</v>
      </c>
      <c r="H120" s="4">
        <v>2172279</v>
      </c>
      <c r="I120" s="4" t="s">
        <v>471</v>
      </c>
      <c r="J120" s="5">
        <v>26993</v>
      </c>
      <c r="K120" s="4" t="s">
        <v>432</v>
      </c>
    </row>
  </sheetData>
  <autoFilter ref="A1:L1">
    <sortState ref="A2:L120">
      <sortCondition ref="E1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26"/>
  <sheetViews>
    <sheetView tabSelected="1" workbookViewId="0">
      <pane ySplit="2" topLeftCell="A3" activePane="bottomLeft" state="frozen"/>
      <selection pane="bottomLeft" activeCell="I117" sqref="I117"/>
    </sheetView>
  </sheetViews>
  <sheetFormatPr baseColWidth="10" defaultColWidth="11.44140625" defaultRowHeight="14.4" x14ac:dyDescent="0.3"/>
  <cols>
    <col min="1" max="1" width="20.5546875" style="8" bestFit="1" customWidth="1"/>
    <col min="2" max="2" width="15.33203125" style="8" bestFit="1" customWidth="1"/>
    <col min="3" max="3" width="16.5546875" style="12" bestFit="1" customWidth="1"/>
    <col min="4" max="4" width="18.33203125" style="13" bestFit="1" customWidth="1"/>
    <col min="5" max="5" width="12.44140625" style="13" bestFit="1" customWidth="1"/>
    <col min="6" max="6" width="11.44140625" style="13"/>
    <col min="7" max="7" width="33.44140625" style="8" bestFit="1" customWidth="1"/>
    <col min="8" max="8" width="6.44140625" style="12" bestFit="1" customWidth="1"/>
    <col min="9" max="9" width="6.44140625" style="12" customWidth="1"/>
    <col min="10" max="10" width="13.77734375" style="30" bestFit="1" customWidth="1"/>
    <col min="11" max="11" width="14.21875" style="12" bestFit="1" customWidth="1"/>
    <col min="12" max="12" width="11.6640625" style="30" bestFit="1" customWidth="1"/>
    <col min="13" max="14" width="14.21875" style="12" bestFit="1" customWidth="1"/>
    <col min="15" max="15" width="22.44140625" bestFit="1" customWidth="1"/>
    <col min="16" max="16384" width="11.44140625" style="8"/>
  </cols>
  <sheetData>
    <row r="1" spans="1:16" x14ac:dyDescent="0.3">
      <c r="D1" s="13">
        <f>COUNTIF(D3:D115,"=S")</f>
        <v>30</v>
      </c>
      <c r="E1" s="13">
        <f>COUNTIF(E3:E115,"=S")</f>
        <v>29</v>
      </c>
      <c r="F1" s="13">
        <f>COUNTIF(F3:F115,"=S")</f>
        <v>29</v>
      </c>
      <c r="G1" s="8" t="s">
        <v>657</v>
      </c>
      <c r="J1" s="32" t="str">
        <f>IFERROR(VLOOKUP(G1,'[1]WEBINAR FINAL - JP-ABR''24'!$B:$I,9,FALSE),"TEST")</f>
        <v>TEST</v>
      </c>
      <c r="K1" s="25" t="str">
        <f>IFERROR(VLOOKUP(G1,'[1]WEBINAR FINAL - JP-ABR''24'!$B:$I,8,FALSE),"TEST")</f>
        <v>TEST</v>
      </c>
      <c r="L1" s="32" t="str">
        <f>IFERROR(VLOOKUP(G1,'[1]WEBINAR FINAL - JP-ABR''24'!$B:$I,9,FALSE),"TEST")</f>
        <v>TEST</v>
      </c>
      <c r="M1" s="25" t="str">
        <f>IFERROR(VLOOKUP(G1,'[1]WEBINAR FINAL - JP-ABR''24'!$B:$I,8,FALSE),"TEST")</f>
        <v>TEST</v>
      </c>
    </row>
    <row r="2" spans="1:16" x14ac:dyDescent="0.3">
      <c r="A2" s="7" t="s">
        <v>4</v>
      </c>
      <c r="B2" s="7" t="s">
        <v>3</v>
      </c>
      <c r="C2" s="7" t="s">
        <v>494</v>
      </c>
      <c r="D2" s="20" t="s">
        <v>637</v>
      </c>
      <c r="E2" s="20" t="s">
        <v>636</v>
      </c>
      <c r="F2" s="20" t="s">
        <v>639</v>
      </c>
      <c r="G2" s="21" t="s">
        <v>634</v>
      </c>
      <c r="H2" s="24">
        <v>1</v>
      </c>
      <c r="I2" s="24">
        <v>2</v>
      </c>
      <c r="J2" s="31" t="s">
        <v>649</v>
      </c>
      <c r="K2" s="24" t="s">
        <v>653</v>
      </c>
      <c r="L2" s="31" t="s">
        <v>650</v>
      </c>
      <c r="M2" s="24" t="s">
        <v>654</v>
      </c>
      <c r="N2" s="24" t="s">
        <v>655</v>
      </c>
      <c r="O2" s="22" t="s">
        <v>635</v>
      </c>
    </row>
    <row r="3" spans="1:16" x14ac:dyDescent="0.3">
      <c r="A3" s="10" t="s">
        <v>620</v>
      </c>
      <c r="B3" s="9" t="s">
        <v>605</v>
      </c>
      <c r="C3" s="7" t="s">
        <v>612</v>
      </c>
      <c r="D3" s="20" t="s">
        <v>638</v>
      </c>
      <c r="E3" s="20" t="s">
        <v>638</v>
      </c>
      <c r="F3" s="20" t="s">
        <v>638</v>
      </c>
      <c r="G3" s="23" t="str">
        <f>VLOOKUP($A3,'Respuestas de formulario 1'!$E:$L,2,FALSE)</f>
        <v>alvarotg100@hotmail.com</v>
      </c>
      <c r="H3" s="25" t="s">
        <v>638</v>
      </c>
      <c r="I3" s="25" t="s">
        <v>661</v>
      </c>
      <c r="J3" s="32" t="str">
        <f>IFERROR(VLOOKUP(G3,'[1]WEBINAR FINAL - JP-ABR''24'!$B:$I,9,FALSE),"")</f>
        <v/>
      </c>
      <c r="K3" s="25" t="s">
        <v>656</v>
      </c>
      <c r="L3" s="32" t="str">
        <f>IFERROR(VLOOKUP(G3,'[1]WEBINAR FINAL - JP-ABR''24'!$B:$I,9,FALSE),"")</f>
        <v/>
      </c>
      <c r="M3" s="25" t="str">
        <f>IFERROR(VLOOKUP(G3,'[1]WEBINAR FINAL - JP-ABR''24'!$B:$I,8,FALSE),"")</f>
        <v>APTO</v>
      </c>
      <c r="N3" s="25"/>
      <c r="O3" s="23" t="str">
        <f>VLOOKUP($A3,'Respuestas de formulario 1'!$E:$L,1,FALSE)</f>
        <v>Prieto Durán</v>
      </c>
      <c r="P3" s="8" t="s">
        <v>661</v>
      </c>
    </row>
    <row r="4" spans="1:16" hidden="1" x14ac:dyDescent="0.3">
      <c r="A4" s="18" t="s">
        <v>542</v>
      </c>
      <c r="B4" s="18" t="s">
        <v>470</v>
      </c>
      <c r="C4" s="19" t="s">
        <v>543</v>
      </c>
      <c r="G4" s="4" t="str">
        <f>VLOOKUP($A4,'Respuestas de formulario 1'!$E:$L,2,FALSE)</f>
        <v>analga1974@hotmail.com</v>
      </c>
      <c r="H4" s="4"/>
      <c r="I4" s="4"/>
      <c r="J4" s="32" t="s">
        <v>658</v>
      </c>
      <c r="K4" s="25" t="s">
        <v>658</v>
      </c>
      <c r="L4" s="32" t="str">
        <f>IFERROR(VLOOKUP(G4,'[1]WEBINAR FINAL - JP-ABR''24'!$B:$I,9,FALSE),"")</f>
        <v/>
      </c>
      <c r="M4" s="25" t="str">
        <f>IFERROR(VLOOKUP(G4,'[1]WEBINAR FINAL - JP-ABR''24'!$B:$I,8,FALSE),"")</f>
        <v/>
      </c>
      <c r="N4" s="4"/>
      <c r="O4" s="4" t="str">
        <f>VLOOKUP($A4,'Respuestas de formulario 1'!$E:$L,1,FALSE)</f>
        <v>Alfonso Galán</v>
      </c>
    </row>
    <row r="5" spans="1:16" hidden="1" x14ac:dyDescent="0.3">
      <c r="A5" s="9" t="s">
        <v>495</v>
      </c>
      <c r="B5" s="9" t="s">
        <v>496</v>
      </c>
      <c r="C5" s="7" t="s">
        <v>497</v>
      </c>
      <c r="G5" s="4" t="str">
        <f>VLOOKUP($A5,'Respuestas de formulario 1'!$E:$L,2,FALSE)</f>
        <v>JOMYALFONSO@GMAIL.COM</v>
      </c>
      <c r="H5" s="4"/>
      <c r="I5" s="4"/>
      <c r="J5" s="32" t="s">
        <v>658</v>
      </c>
      <c r="K5" s="25" t="s">
        <v>658</v>
      </c>
      <c r="L5" s="32" t="str">
        <f>IFERROR(VLOOKUP(G5,'[1]WEBINAR FINAL - JP-ABR''24'!$B:$I,9,FALSE),"")</f>
        <v/>
      </c>
      <c r="M5" s="25" t="str">
        <f>IFERROR(VLOOKUP(G5,'[1]WEBINAR FINAL - JP-ABR''24'!$B:$I,8,FALSE),"")</f>
        <v/>
      </c>
      <c r="N5" s="4"/>
      <c r="O5" s="4" t="str">
        <f>VLOOKUP($A5,'Respuestas de formulario 1'!$E:$L,1,FALSE)</f>
        <v>ALFONSO GALERA</v>
      </c>
    </row>
    <row r="6" spans="1:16" hidden="1" x14ac:dyDescent="0.3">
      <c r="A6" s="9" t="s">
        <v>587</v>
      </c>
      <c r="B6" s="9" t="s">
        <v>325</v>
      </c>
      <c r="C6" s="7" t="s">
        <v>588</v>
      </c>
      <c r="G6" s="4" t="str">
        <f>VLOOKUP($A6,'Respuestas de formulario 1'!$E:$L,2,FALSE)</f>
        <v>noli.alvarez@outlook.com</v>
      </c>
      <c r="H6" s="4"/>
      <c r="I6" s="4"/>
      <c r="J6" s="32" t="s">
        <v>658</v>
      </c>
      <c r="K6" s="25" t="s">
        <v>658</v>
      </c>
      <c r="L6" s="32" t="str">
        <f>IFERROR(VLOOKUP(G6,'[1]WEBINAR FINAL - JP-ABR''24'!$B:$I,9,FALSE),"")</f>
        <v/>
      </c>
      <c r="M6" s="25" t="str">
        <f>IFERROR(VLOOKUP(G6,'[1]WEBINAR FINAL - JP-ABR''24'!$B:$I,8,FALSE),"")</f>
        <v/>
      </c>
      <c r="N6" s="4"/>
      <c r="O6" s="4" t="str">
        <f>VLOOKUP($A6,'Respuestas de formulario 1'!$E:$L,1,FALSE)</f>
        <v>Álvarez López</v>
      </c>
    </row>
    <row r="7" spans="1:16" hidden="1" x14ac:dyDescent="0.3">
      <c r="A7" s="9" t="s">
        <v>422</v>
      </c>
      <c r="B7" s="9" t="s">
        <v>517</v>
      </c>
      <c r="C7" s="7" t="s">
        <v>518</v>
      </c>
      <c r="G7" s="4" t="str">
        <f>VLOOKUP($A7,'Respuestas de formulario 1'!$E:$L,2,FALSE)</f>
        <v>valdecanyada@gmail.com</v>
      </c>
      <c r="H7" s="4"/>
      <c r="I7" s="4"/>
      <c r="J7" s="32" t="s">
        <v>658</v>
      </c>
      <c r="K7" s="25" t="s">
        <v>658</v>
      </c>
      <c r="L7" s="32" t="str">
        <f>IFERROR(VLOOKUP(G7,'[1]WEBINAR FINAL - JP-ABR''24'!$B:$I,9,FALSE),"")</f>
        <v/>
      </c>
      <c r="M7" s="25" t="str">
        <f>IFERROR(VLOOKUP(G7,'[1]WEBINAR FINAL - JP-ABR''24'!$B:$I,8,FALSE),"")</f>
        <v/>
      </c>
      <c r="N7" s="4"/>
      <c r="O7" s="4" t="str">
        <f>VLOOKUP($A7,'Respuestas de formulario 1'!$E:$L,1,FALSE)</f>
        <v>Arias Alonso</v>
      </c>
    </row>
    <row r="8" spans="1:16" hidden="1" x14ac:dyDescent="0.3">
      <c r="A8" s="9" t="s">
        <v>51</v>
      </c>
      <c r="B8" s="9" t="s">
        <v>50</v>
      </c>
      <c r="C8" s="7" t="s">
        <v>553</v>
      </c>
      <c r="G8" s="4" t="str">
        <f>VLOOKUP($A8,'Respuestas de formulario 1'!$E:$L,2,FALSE)</f>
        <v>armet.patricia@gmail.com</v>
      </c>
      <c r="H8" s="4"/>
      <c r="I8" s="4"/>
      <c r="J8" s="32" t="s">
        <v>658</v>
      </c>
      <c r="K8" s="25" t="s">
        <v>658</v>
      </c>
      <c r="L8" s="32" t="str">
        <f>IFERROR(VLOOKUP(G8,'[1]WEBINAR FINAL - JP-ABR''24'!$B:$I,9,FALSE),"")</f>
        <v/>
      </c>
      <c r="M8" s="25" t="str">
        <f>IFERROR(VLOOKUP(G8,'[1]WEBINAR FINAL - JP-ABR''24'!$B:$I,8,FALSE),"")</f>
        <v/>
      </c>
      <c r="N8" s="4"/>
      <c r="O8" s="4" t="str">
        <f>VLOOKUP($A8,'Respuestas de formulario 1'!$E:$L,1,FALSE)</f>
        <v>Armet Sanpere</v>
      </c>
    </row>
    <row r="9" spans="1:16" hidden="1" x14ac:dyDescent="0.3">
      <c r="A9" s="10" t="s">
        <v>586</v>
      </c>
      <c r="B9" s="9" t="s">
        <v>470</v>
      </c>
      <c r="C9" s="7" t="s">
        <v>585</v>
      </c>
      <c r="D9" s="20" t="s">
        <v>638</v>
      </c>
      <c r="E9" s="20"/>
      <c r="F9" s="20"/>
      <c r="G9" s="23" t="str">
        <f>VLOOKUP($A9,'Respuestas de formulario 1'!$E:$L,2,FALSE)</f>
        <v>globalescuelas@gmail.com</v>
      </c>
      <c r="H9" s="25"/>
      <c r="I9" s="25"/>
      <c r="J9" s="32" t="s">
        <v>658</v>
      </c>
      <c r="K9" s="25" t="s">
        <v>658</v>
      </c>
      <c r="L9" s="32" t="str">
        <f>IFERROR(VLOOKUP(G9,'[1]WEBINAR FINAL - JP-ABR''24'!$B:$I,9,FALSE),"")</f>
        <v/>
      </c>
      <c r="M9" s="25" t="str">
        <f>IFERROR(VLOOKUP(G9,'[1]WEBINAR FINAL - JP-ABR''24'!$B:$I,8,FALSE),"")</f>
        <v/>
      </c>
      <c r="N9" s="25"/>
      <c r="O9" s="23" t="str">
        <f>VLOOKUP($A9,'Respuestas de formulario 1'!$E:$L,1,FALSE)</f>
        <v>Zambrano Domínguez</v>
      </c>
    </row>
    <row r="10" spans="1:16" hidden="1" x14ac:dyDescent="0.3">
      <c r="A10" s="10" t="s">
        <v>555</v>
      </c>
      <c r="B10" s="9" t="s">
        <v>556</v>
      </c>
      <c r="C10" s="7" t="s">
        <v>553</v>
      </c>
      <c r="D10" s="20" t="s">
        <v>638</v>
      </c>
      <c r="E10" s="20" t="s">
        <v>638</v>
      </c>
      <c r="F10" s="20" t="s">
        <v>638</v>
      </c>
      <c r="G10" s="23" t="str">
        <f>VLOOKUP($A10,'Respuestas de formulario 1'!$E:$L,2,FALSE)</f>
        <v>numayos7@gmail.com</v>
      </c>
      <c r="H10" s="29" t="s">
        <v>638</v>
      </c>
      <c r="I10" s="29"/>
      <c r="J10" s="32">
        <v>0.9</v>
      </c>
      <c r="K10" s="25" t="s">
        <v>659</v>
      </c>
      <c r="L10" s="32" t="str">
        <f>IFERROR(VLOOKUP(G10,'[1]WEBINAR FINAL - JP-ABR''24'!$B:$I,9,FALSE),"")</f>
        <v/>
      </c>
      <c r="M10" s="25" t="str">
        <f>IFERROR(VLOOKUP(G10,'[1]WEBINAR FINAL - JP-ABR''24'!$B:$I,8,FALSE),"")</f>
        <v>APTO</v>
      </c>
      <c r="N10" s="25"/>
      <c r="O10" s="23" t="str">
        <f>VLOOKUP($A10,'Respuestas de formulario 1'!$E:$L,1,FALSE)</f>
        <v>Fernández Gracia</v>
      </c>
    </row>
    <row r="11" spans="1:16" hidden="1" x14ac:dyDescent="0.3">
      <c r="A11" s="18" t="s">
        <v>122</v>
      </c>
      <c r="B11" s="18" t="s">
        <v>613</v>
      </c>
      <c r="C11" s="19" t="s">
        <v>612</v>
      </c>
      <c r="G11" s="4" t="str">
        <f>VLOOKUP($A11,'Respuestas de formulario 1'!$E:$L,2,FALSE)</f>
        <v>bilbaoblanco2@gmail.com</v>
      </c>
      <c r="H11" s="4"/>
      <c r="I11" s="4"/>
      <c r="J11" s="32" t="s">
        <v>658</v>
      </c>
      <c r="K11" s="25" t="s">
        <v>658</v>
      </c>
      <c r="L11" s="32" t="str">
        <f>IFERROR(VLOOKUP(G11,'[1]WEBINAR FINAL - JP-ABR''24'!$B:$I,9,FALSE),"")</f>
        <v/>
      </c>
      <c r="M11" s="25" t="str">
        <f>IFERROR(VLOOKUP(G11,'[1]WEBINAR FINAL - JP-ABR''24'!$B:$I,8,FALSE),"")</f>
        <v/>
      </c>
      <c r="N11" s="4"/>
      <c r="O11" s="4" t="str">
        <f>VLOOKUP($A11,'Respuestas de formulario 1'!$E:$L,1,FALSE)</f>
        <v>Bilbao Blanco</v>
      </c>
    </row>
    <row r="12" spans="1:16" hidden="1" x14ac:dyDescent="0.3">
      <c r="A12" s="10" t="s">
        <v>252</v>
      </c>
      <c r="B12" s="9" t="s">
        <v>31</v>
      </c>
      <c r="C12" s="7" t="s">
        <v>588</v>
      </c>
      <c r="D12" s="20" t="s">
        <v>638</v>
      </c>
      <c r="E12" s="20" t="s">
        <v>638</v>
      </c>
      <c r="F12" s="20" t="s">
        <v>638</v>
      </c>
      <c r="G12" s="23" t="str">
        <f>VLOOKUP($A12,'Respuestas de formulario 1'!$E:$L,2,FALSE)</f>
        <v>carloscoira@hotmail.com</v>
      </c>
      <c r="H12" s="25" t="s">
        <v>638</v>
      </c>
      <c r="I12" s="25"/>
      <c r="J12" s="32">
        <v>0.7</v>
      </c>
      <c r="K12" s="25" t="s">
        <v>659</v>
      </c>
      <c r="L12" s="32" t="str">
        <f>IFERROR(VLOOKUP(G12,'[1]WEBINAR FINAL - JP-ABR''24'!$B:$I,9,FALSE),"")</f>
        <v/>
      </c>
      <c r="M12" s="25" t="str">
        <f>IFERROR(VLOOKUP(G12,'[1]WEBINAR FINAL - JP-ABR''24'!$B:$I,8,FALSE),"")</f>
        <v>APTO</v>
      </c>
      <c r="N12" s="25"/>
      <c r="O12" s="23" t="str">
        <f>VLOOKUP($A12,'Respuestas de formulario 1'!$E:$L,1,FALSE)</f>
        <v>Coira Lojo</v>
      </c>
    </row>
    <row r="13" spans="1:16" hidden="1" x14ac:dyDescent="0.3">
      <c r="A13" s="10" t="s">
        <v>579</v>
      </c>
      <c r="B13" s="9" t="s">
        <v>580</v>
      </c>
      <c r="C13" s="7" t="s">
        <v>581</v>
      </c>
      <c r="D13" s="20" t="s">
        <v>638</v>
      </c>
      <c r="E13" s="20" t="s">
        <v>638</v>
      </c>
      <c r="F13" s="20" t="s">
        <v>638</v>
      </c>
      <c r="G13" s="23" t="str">
        <f>VLOOKUP($A13,'Respuestas de formulario 1'!$E:$L,2,FALSE)</f>
        <v>carmen.ilarduyagandarias@gmail.com</v>
      </c>
      <c r="H13" s="25" t="s">
        <v>638</v>
      </c>
      <c r="I13" s="25"/>
      <c r="J13" s="32">
        <v>0.8</v>
      </c>
      <c r="K13" s="25" t="s">
        <v>659</v>
      </c>
      <c r="L13" s="32" t="str">
        <f>IFERROR(VLOOKUP(G13,'[1]WEBINAR FINAL - JP-ABR''24'!$B:$I,9,FALSE),"")</f>
        <v/>
      </c>
      <c r="M13" s="25" t="str">
        <f>IFERROR(VLOOKUP(G13,'[1]WEBINAR FINAL - JP-ABR''24'!$B:$I,8,FALSE),"")</f>
        <v>APTO</v>
      </c>
      <c r="N13" s="25"/>
      <c r="O13" s="23" t="str">
        <f>VLOOKUP($A13,'Respuestas de formulario 1'!$E:$L,1,FALSE)</f>
        <v>Ilarduya Gandarias</v>
      </c>
    </row>
    <row r="14" spans="1:16" hidden="1" x14ac:dyDescent="0.3">
      <c r="A14" s="18" t="s">
        <v>318</v>
      </c>
      <c r="B14" s="18" t="s">
        <v>237</v>
      </c>
      <c r="C14" s="19" t="s">
        <v>566</v>
      </c>
      <c r="G14" s="4" t="str">
        <f>VLOOKUP($A14,'Respuestas de formulario 1'!$E:$L,2,FALSE)</f>
        <v>davidcabedotennis@gmail.com</v>
      </c>
      <c r="H14" s="4"/>
      <c r="I14" s="4"/>
      <c r="J14" s="32" t="s">
        <v>658</v>
      </c>
      <c r="K14" s="25" t="s">
        <v>658</v>
      </c>
      <c r="L14" s="32" t="str">
        <f>IFERROR(VLOOKUP(G14,'[1]WEBINAR FINAL - JP-ABR''24'!$B:$I,9,FALSE),"")</f>
        <v/>
      </c>
      <c r="M14" s="25" t="str">
        <f>IFERROR(VLOOKUP(G14,'[1]WEBINAR FINAL - JP-ABR''24'!$B:$I,8,FALSE),"")</f>
        <v/>
      </c>
      <c r="N14" s="4"/>
      <c r="O14" s="4" t="str">
        <f>VLOOKUP($A14,'Respuestas de formulario 1'!$E:$L,1,FALSE)</f>
        <v>Cabedo Cabanes</v>
      </c>
    </row>
    <row r="15" spans="1:16" hidden="1" x14ac:dyDescent="0.3">
      <c r="A15" s="9" t="s">
        <v>151</v>
      </c>
      <c r="B15" s="9" t="s">
        <v>113</v>
      </c>
      <c r="C15" s="7" t="s">
        <v>553</v>
      </c>
      <c r="G15" s="4" t="str">
        <f>VLOOKUP($A15,'Respuestas de formulario 1'!$E:$L,2,FALSE)</f>
        <v>manelcabello@hotmail.com</v>
      </c>
      <c r="H15" s="4"/>
      <c r="I15" s="4"/>
      <c r="J15" s="32" t="s">
        <v>658</v>
      </c>
      <c r="K15" s="25" t="s">
        <v>658</v>
      </c>
      <c r="L15" s="32" t="str">
        <f>IFERROR(VLOOKUP(G15,'[1]WEBINAR FINAL - JP-ABR''24'!$B:$I,9,FALSE),"")</f>
        <v/>
      </c>
      <c r="M15" s="25" t="str">
        <f>IFERROR(VLOOKUP(G15,'[1]WEBINAR FINAL - JP-ABR''24'!$B:$I,8,FALSE),"")</f>
        <v/>
      </c>
      <c r="N15" s="4"/>
      <c r="O15" s="4" t="str">
        <f>VLOOKUP($A15,'Respuestas de formulario 1'!$E:$L,1,FALSE)</f>
        <v>Cabello Vallejo</v>
      </c>
    </row>
    <row r="16" spans="1:16" hidden="1" x14ac:dyDescent="0.3">
      <c r="A16" s="9" t="s">
        <v>498</v>
      </c>
      <c r="B16" s="9" t="s">
        <v>496</v>
      </c>
      <c r="C16" s="7" t="s">
        <v>497</v>
      </c>
      <c r="G16" s="4" t="str">
        <f>VLOOKUP($A16,'Respuestas de formulario 1'!$E:$L,2,FALSE)</f>
        <v>jcabragomez@gmail.com</v>
      </c>
      <c r="H16" s="4"/>
      <c r="I16" s="4"/>
      <c r="J16" s="32" t="s">
        <v>658</v>
      </c>
      <c r="K16" s="25" t="s">
        <v>658</v>
      </c>
      <c r="L16" s="32" t="str">
        <f>IFERROR(VLOOKUP(G16,'[1]WEBINAR FINAL - JP-ABR''24'!$B:$I,9,FALSE),"")</f>
        <v/>
      </c>
      <c r="M16" s="25" t="str">
        <f>IFERROR(VLOOKUP(G16,'[1]WEBINAR FINAL - JP-ABR''24'!$B:$I,8,FALSE),"")</f>
        <v/>
      </c>
      <c r="N16" s="4"/>
      <c r="O16" s="4" t="str">
        <f>VLOOKUP($A16,'Respuestas de formulario 1'!$E:$L,1,FALSE)</f>
        <v>CABRA GÓMEZ</v>
      </c>
    </row>
    <row r="17" spans="1:16" hidden="1" x14ac:dyDescent="0.3">
      <c r="A17" s="9" t="s">
        <v>614</v>
      </c>
      <c r="B17" s="9" t="s">
        <v>615</v>
      </c>
      <c r="C17" s="7" t="s">
        <v>612</v>
      </c>
      <c r="G17" s="4" t="str">
        <f>VLOOKUP($A17,'Respuestas de formulario 1'!$E:$L,2,FALSE)</f>
        <v>mcaldfer@gmail.com</v>
      </c>
      <c r="H17" s="4"/>
      <c r="I17" s="4"/>
      <c r="J17" s="32" t="s">
        <v>658</v>
      </c>
      <c r="K17" s="25" t="s">
        <v>658</v>
      </c>
      <c r="L17" s="32" t="str">
        <f>IFERROR(VLOOKUP(G17,'[1]WEBINAR FINAL - JP-ABR''24'!$B:$I,9,FALSE),"")</f>
        <v/>
      </c>
      <c r="M17" s="25" t="str">
        <f>IFERROR(VLOOKUP(G17,'[1]WEBINAR FINAL - JP-ABR''24'!$B:$I,8,FALSE),"")</f>
        <v/>
      </c>
      <c r="N17" s="4"/>
      <c r="O17" s="4" t="str">
        <f>VLOOKUP($A17,'Respuestas de formulario 1'!$E:$L,1,FALSE)</f>
        <v>Calderón Fernández</v>
      </c>
    </row>
    <row r="18" spans="1:16" hidden="1" x14ac:dyDescent="0.3">
      <c r="A18" s="9" t="s">
        <v>385</v>
      </c>
      <c r="B18" s="9" t="s">
        <v>627</v>
      </c>
      <c r="C18" s="7" t="s">
        <v>628</v>
      </c>
      <c r="G18" s="4" t="str">
        <f>VLOOKUP($A18,'Respuestas de formulario 1'!$E:$L,2,FALSE)</f>
        <v>juandavidcanocarrillo79@gmail.com</v>
      </c>
      <c r="H18" s="4"/>
      <c r="I18" s="4"/>
      <c r="J18" s="32" t="s">
        <v>658</v>
      </c>
      <c r="K18" s="25" t="s">
        <v>658</v>
      </c>
      <c r="L18" s="32" t="str">
        <f>IFERROR(VLOOKUP(G18,'[1]WEBINAR FINAL - JP-ABR''24'!$B:$I,9,FALSE),"")</f>
        <v/>
      </c>
      <c r="M18" s="25" t="str">
        <f>IFERROR(VLOOKUP(G18,'[1]WEBINAR FINAL - JP-ABR''24'!$B:$I,8,FALSE),"")</f>
        <v/>
      </c>
      <c r="N18" s="4"/>
      <c r="O18" s="4" t="str">
        <f>VLOOKUP($A18,'Respuestas de formulario 1'!$E:$L,1,FALSE)</f>
        <v>Cano Carrillo</v>
      </c>
    </row>
    <row r="19" spans="1:16" hidden="1" x14ac:dyDescent="0.3">
      <c r="A19" s="9" t="s">
        <v>589</v>
      </c>
      <c r="B19" s="9" t="s">
        <v>590</v>
      </c>
      <c r="C19" s="7" t="s">
        <v>588</v>
      </c>
      <c r="G19" s="4" t="str">
        <f>VLOOKUP($A19,'Respuestas de formulario 1'!$E:$L,2,FALSE)</f>
        <v>directordeportivo@sportd10.com</v>
      </c>
      <c r="H19" s="4"/>
      <c r="I19" s="4"/>
      <c r="J19" s="32" t="s">
        <v>658</v>
      </c>
      <c r="K19" s="25" t="s">
        <v>658</v>
      </c>
      <c r="L19" s="32" t="str">
        <f>IFERROR(VLOOKUP(G19,'[1]WEBINAR FINAL - JP-ABR''24'!$B:$I,9,FALSE),"")</f>
        <v/>
      </c>
      <c r="M19" s="25" t="str">
        <f>IFERROR(VLOOKUP(G19,'[1]WEBINAR FINAL - JP-ABR''24'!$B:$I,8,FALSE),"")</f>
        <v/>
      </c>
      <c r="N19" s="4"/>
      <c r="O19" s="4" t="str">
        <f>VLOOKUP($A19,'Respuestas de formulario 1'!$E:$L,1,FALSE)</f>
        <v>Carballés sande</v>
      </c>
    </row>
    <row r="20" spans="1:16" hidden="1" x14ac:dyDescent="0.3">
      <c r="A20" s="9" t="s">
        <v>502</v>
      </c>
      <c r="B20" s="9" t="s">
        <v>237</v>
      </c>
      <c r="C20" s="7" t="s">
        <v>497</v>
      </c>
      <c r="D20" s="20" t="s">
        <v>647</v>
      </c>
      <c r="E20" s="20"/>
      <c r="F20" s="20"/>
      <c r="G20" s="23" t="str">
        <f>VLOOKUP($A20,'Respuestas de formulario 1'!$E:$L,2,FALSE)</f>
        <v>david.gmz.serrano3@gmail.com</v>
      </c>
      <c r="H20" s="23"/>
      <c r="I20" s="23"/>
      <c r="J20" s="32" t="s">
        <v>658</v>
      </c>
      <c r="K20" s="25" t="s">
        <v>658</v>
      </c>
      <c r="L20" s="32" t="str">
        <f>IFERROR(VLOOKUP(G20,'[1]WEBINAR FINAL - JP-ABR''24'!$B:$I,9,FALSE),"")</f>
        <v/>
      </c>
      <c r="M20" s="25" t="str">
        <f>IFERROR(VLOOKUP(G20,'[1]WEBINAR FINAL - JP-ABR''24'!$B:$I,8,FALSE),"")</f>
        <v/>
      </c>
      <c r="N20" s="23"/>
      <c r="O20" s="23" t="str">
        <f>VLOOKUP($A20,'Respuestas de formulario 1'!$E:$L,1,FALSE)</f>
        <v>Gómez Serrano</v>
      </c>
    </row>
    <row r="21" spans="1:16" hidden="1" x14ac:dyDescent="0.3">
      <c r="A21" s="10" t="s">
        <v>176</v>
      </c>
      <c r="B21" s="9" t="s">
        <v>260</v>
      </c>
      <c r="C21" s="7" t="s">
        <v>526</v>
      </c>
      <c r="D21" s="20" t="s">
        <v>638</v>
      </c>
      <c r="E21" s="20" t="s">
        <v>638</v>
      </c>
      <c r="F21" s="20" t="s">
        <v>638</v>
      </c>
      <c r="G21" s="23" t="str">
        <f>VLOOKUP($A21,'Respuestas de formulario 1'!$E:$L,2,FALSE)</f>
        <v>dbancoe@gmail.com</v>
      </c>
      <c r="H21" s="25" t="s">
        <v>638</v>
      </c>
      <c r="I21" s="25"/>
      <c r="J21" s="32">
        <v>0.5</v>
      </c>
      <c r="K21" s="25" t="s">
        <v>656</v>
      </c>
      <c r="L21" s="32" t="str">
        <f>IFERROR(VLOOKUP(G21,'[1]WEBINAR FINAL - JP-ABR''24'!$B:$I,9,FALSE),"")</f>
        <v/>
      </c>
      <c r="M21" s="25" t="str">
        <f>IFERROR(VLOOKUP(G21,'[1]WEBINAR FINAL - JP-ABR''24'!$B:$I,8,FALSE),"")</f>
        <v>APTO</v>
      </c>
      <c r="N21" s="25"/>
      <c r="O21" s="23" t="str">
        <f>VLOOKUP($A21,'Respuestas de formulario 1'!$E:$L,1,FALSE)</f>
        <v>Baño Coello</v>
      </c>
    </row>
    <row r="22" spans="1:16" x14ac:dyDescent="0.3">
      <c r="A22" s="10" t="s">
        <v>314</v>
      </c>
      <c r="B22" s="9" t="s">
        <v>567</v>
      </c>
      <c r="C22" s="7" t="s">
        <v>566</v>
      </c>
      <c r="D22" s="20" t="s">
        <v>638</v>
      </c>
      <c r="E22" s="20" t="s">
        <v>638</v>
      </c>
      <c r="F22" s="20" t="s">
        <v>638</v>
      </c>
      <c r="G22" s="23" t="str">
        <f>VLOOKUP($A22,'Respuestas de formulario 1'!$E:$L,2,FALSE)</f>
        <v>elepercu@hotmail.com</v>
      </c>
      <c r="H22" s="25" t="s">
        <v>638</v>
      </c>
      <c r="I22" s="25" t="s">
        <v>638</v>
      </c>
      <c r="J22" s="32">
        <v>0.6</v>
      </c>
      <c r="K22" s="25" t="s">
        <v>656</v>
      </c>
      <c r="L22" s="32" t="str">
        <f>IFERROR(VLOOKUP(G22,'[1]WEBINAR FINAL - JP-ABR''24'!$B:$I,9,FALSE),"")</f>
        <v/>
      </c>
      <c r="M22" s="25" t="str">
        <f>IFERROR(VLOOKUP(G22,'[1]WEBINAR FINAL - JP-ABR''24'!$B:$I,8,FALSE),"")</f>
        <v>KO</v>
      </c>
      <c r="N22" s="25"/>
      <c r="O22" s="23" t="str">
        <f>VLOOKUP($A22,'Respuestas de formulario 1'!$E:$L,1,FALSE)</f>
        <v>Carmona Mañas</v>
      </c>
      <c r="P22" s="8" t="s">
        <v>638</v>
      </c>
    </row>
    <row r="23" spans="1:16" hidden="1" x14ac:dyDescent="0.3">
      <c r="A23" s="18" t="s">
        <v>568</v>
      </c>
      <c r="B23" s="18" t="s">
        <v>54</v>
      </c>
      <c r="C23" s="19" t="s">
        <v>566</v>
      </c>
      <c r="G23" s="4" t="str">
        <f>VLOOKUP($A23,'Respuestas de formulario 1'!$E:$L,2,FALSE)</f>
        <v>jorgecerdanavarro@hotmail.com</v>
      </c>
      <c r="H23" s="4"/>
      <c r="I23" s="4"/>
      <c r="J23" s="32" t="s">
        <v>658</v>
      </c>
      <c r="K23" s="25" t="s">
        <v>658</v>
      </c>
      <c r="L23" s="32" t="str">
        <f>IFERROR(VLOOKUP(G23,'[1]WEBINAR FINAL - JP-ABR''24'!$B:$I,9,FALSE),"")</f>
        <v/>
      </c>
      <c r="M23" s="25" t="str">
        <f>IFERROR(VLOOKUP(G23,'[1]WEBINAR FINAL - JP-ABR''24'!$B:$I,8,FALSE),"")</f>
        <v/>
      </c>
      <c r="N23" s="4"/>
      <c r="O23" s="4" t="str">
        <f>VLOOKUP($A23,'Respuestas de formulario 1'!$E:$L,1,FALSE)</f>
        <v>Cerdá navarro</v>
      </c>
    </row>
    <row r="24" spans="1:16" hidden="1" x14ac:dyDescent="0.3">
      <c r="A24" s="9" t="s">
        <v>368</v>
      </c>
      <c r="B24" s="9" t="s">
        <v>367</v>
      </c>
      <c r="C24" s="7" t="s">
        <v>539</v>
      </c>
      <c r="G24" s="4" t="str">
        <f>VLOOKUP($A24,'Respuestas de formulario 1'!$E:$L,2,FALSE)</f>
        <v>acerredac@gmail.com</v>
      </c>
      <c r="H24" s="4"/>
      <c r="I24" s="4"/>
      <c r="J24" s="32" t="s">
        <v>658</v>
      </c>
      <c r="K24" s="25" t="s">
        <v>658</v>
      </c>
      <c r="L24" s="32" t="str">
        <f>IFERROR(VLOOKUP(G24,'[1]WEBINAR FINAL - JP-ABR''24'!$B:$I,9,FALSE),"")</f>
        <v/>
      </c>
      <c r="M24" s="25" t="str">
        <f>IFERROR(VLOOKUP(G24,'[1]WEBINAR FINAL - JP-ABR''24'!$B:$I,8,FALSE),"")</f>
        <v/>
      </c>
      <c r="N24" s="4"/>
      <c r="O24" s="4" t="str">
        <f>VLOOKUP($A24,'Respuestas de formulario 1'!$E:$L,1,FALSE)</f>
        <v>Cerreda Cuesta</v>
      </c>
    </row>
    <row r="25" spans="1:16" hidden="1" x14ac:dyDescent="0.3">
      <c r="A25" s="10" t="s">
        <v>514</v>
      </c>
      <c r="B25" s="9" t="s">
        <v>515</v>
      </c>
      <c r="C25" s="7" t="s">
        <v>516</v>
      </c>
      <c r="D25" s="20" t="s">
        <v>647</v>
      </c>
      <c r="E25" s="20"/>
      <c r="F25" s="20"/>
      <c r="G25" s="23" t="str">
        <f>VLOOKUP($A25,'Respuestas de formulario 1'!$E:$L,2,FALSE)</f>
        <v>paco.fernandez@aragontenis.com</v>
      </c>
      <c r="H25" s="25"/>
      <c r="I25" s="25"/>
      <c r="J25" s="32" t="s">
        <v>658</v>
      </c>
      <c r="K25" s="25" t="s">
        <v>658</v>
      </c>
      <c r="L25" s="32" t="str">
        <f>IFERROR(VLOOKUP(G25,'[1]WEBINAR FINAL - JP-ABR''24'!$B:$I,9,FALSE),"")</f>
        <v/>
      </c>
      <c r="M25" s="25" t="str">
        <f>IFERROR(VLOOKUP(G25,'[1]WEBINAR FINAL - JP-ABR''24'!$B:$I,8,FALSE),"")</f>
        <v/>
      </c>
      <c r="N25" s="25"/>
      <c r="O25" s="23" t="str">
        <f>VLOOKUP($A25,'Respuestas de formulario 1'!$E:$L,1,FALSE)</f>
        <v>Fernández Laborda</v>
      </c>
    </row>
    <row r="26" spans="1:16" hidden="1" x14ac:dyDescent="0.3">
      <c r="A26" s="18" t="s">
        <v>569</v>
      </c>
      <c r="B26" s="18" t="s">
        <v>301</v>
      </c>
      <c r="C26" s="19" t="s">
        <v>566</v>
      </c>
      <c r="G26" s="4" t="str">
        <f>VLOOKUP($A26,'Respuestas de formulario 1'!$E:$L,2,FALSE)</f>
        <v>dcolja@gmail.com</v>
      </c>
      <c r="H26" s="4"/>
      <c r="I26" s="4"/>
      <c r="J26" s="32" t="s">
        <v>658</v>
      </c>
      <c r="K26" s="25" t="s">
        <v>658</v>
      </c>
      <c r="L26" s="32" t="str">
        <f>IFERROR(VLOOKUP(G26,'[1]WEBINAR FINAL - JP-ABR''24'!$B:$I,9,FALSE),"")</f>
        <v/>
      </c>
      <c r="M26" s="25" t="str">
        <f>IFERROR(VLOOKUP(G26,'[1]WEBINAR FINAL - JP-ABR''24'!$B:$I,8,FALSE),"")</f>
        <v/>
      </c>
      <c r="N26" s="4"/>
      <c r="O26" s="4" t="str">
        <f>VLOOKUP($A26,'Respuestas de formulario 1'!$E:$L,1,FALSE)</f>
        <v>Colja García</v>
      </c>
    </row>
    <row r="27" spans="1:16" hidden="1" x14ac:dyDescent="0.3">
      <c r="A27" s="9" t="s">
        <v>67</v>
      </c>
      <c r="B27" s="9" t="s">
        <v>66</v>
      </c>
      <c r="C27" s="7" t="s">
        <v>588</v>
      </c>
      <c r="G27" s="4" t="str">
        <f>VLOOKUP($A27,'Respuestas de formulario 1'!$E:$L,2,FALSE)</f>
        <v>jlcondeblanco@gmail.com</v>
      </c>
      <c r="H27" s="4"/>
      <c r="I27" s="4"/>
      <c r="J27" s="32" t="s">
        <v>658</v>
      </c>
      <c r="K27" s="25" t="s">
        <v>658</v>
      </c>
      <c r="L27" s="32" t="str">
        <f>IFERROR(VLOOKUP(G27,'[1]WEBINAR FINAL - JP-ABR''24'!$B:$I,9,FALSE),"")</f>
        <v/>
      </c>
      <c r="M27" s="25" t="str">
        <f>IFERROR(VLOOKUP(G27,'[1]WEBINAR FINAL - JP-ABR''24'!$B:$I,8,FALSE),"")</f>
        <v/>
      </c>
      <c r="N27" s="4"/>
      <c r="O27" s="4" t="str">
        <f>VLOOKUP($A27,'Respuestas de formulario 1'!$E:$L,1,FALSE)</f>
        <v>Conde Blanco</v>
      </c>
    </row>
    <row r="28" spans="1:16" hidden="1" x14ac:dyDescent="0.3">
      <c r="A28" s="10" t="s">
        <v>576</v>
      </c>
      <c r="B28" s="9" t="s">
        <v>515</v>
      </c>
      <c r="C28" s="7" t="s">
        <v>566</v>
      </c>
      <c r="D28" s="20" t="s">
        <v>638</v>
      </c>
      <c r="E28" s="20" t="s">
        <v>638</v>
      </c>
      <c r="F28" s="20" t="s">
        <v>638</v>
      </c>
      <c r="G28" s="23" t="str">
        <f>VLOOKUP($A28,'Respuestas de formulario 1'!$E:$L,2,FALSE)</f>
        <v>javiertomas59@hotmail.com</v>
      </c>
      <c r="H28" s="25" t="s">
        <v>638</v>
      </c>
      <c r="I28" s="25"/>
      <c r="J28" s="32">
        <v>1</v>
      </c>
      <c r="K28" s="25" t="s">
        <v>659</v>
      </c>
      <c r="L28" s="32" t="str">
        <f>IFERROR(VLOOKUP(G28,'[1]WEBINAR FINAL - JP-ABR''24'!$B:$I,9,FALSE),"")</f>
        <v/>
      </c>
      <c r="M28" s="25" t="str">
        <f>IFERROR(VLOOKUP(G28,'[1]WEBINAR FINAL - JP-ABR''24'!$B:$I,8,FALSE),"")</f>
        <v>APTO</v>
      </c>
      <c r="N28" s="25"/>
      <c r="O28" s="23" t="str">
        <f>VLOOKUP($A28,'Respuestas de formulario 1'!$E:$L,1,FALSE)</f>
        <v>Tomás Rico</v>
      </c>
    </row>
    <row r="29" spans="1:16" hidden="1" x14ac:dyDescent="0.3">
      <c r="A29" s="18" t="s">
        <v>544</v>
      </c>
      <c r="B29" s="18" t="s">
        <v>545</v>
      </c>
      <c r="C29" s="19" t="s">
        <v>543</v>
      </c>
      <c r="G29" s="4" t="str">
        <f>VLOOKUP($A29,'Respuestas de formulario 1'!$E:$L,2,FALSE)</f>
        <v>escuelasdetenis@hotmail.com</v>
      </c>
      <c r="H29" s="4"/>
      <c r="I29" s="4"/>
      <c r="J29" s="32" t="s">
        <v>658</v>
      </c>
      <c r="K29" s="25" t="s">
        <v>658</v>
      </c>
      <c r="L29" s="32" t="str">
        <f>IFERROR(VLOOKUP(G29,'[1]WEBINAR FINAL - JP-ABR''24'!$B:$I,9,FALSE),"")</f>
        <v/>
      </c>
      <c r="M29" s="25" t="str">
        <f>IFERROR(VLOOKUP(G29,'[1]WEBINAR FINAL - JP-ABR''24'!$B:$I,8,FALSE),"")</f>
        <v/>
      </c>
      <c r="N29" s="4"/>
      <c r="O29" s="4" t="str">
        <f>VLOOKUP($A29,'Respuestas de formulario 1'!$E:$L,1,FALSE)</f>
        <v>CUESTA RAMOS</v>
      </c>
    </row>
    <row r="30" spans="1:16" hidden="1" x14ac:dyDescent="0.3">
      <c r="A30" s="11" t="s">
        <v>546</v>
      </c>
      <c r="B30" s="9" t="s">
        <v>260</v>
      </c>
      <c r="C30" s="7" t="s">
        <v>543</v>
      </c>
      <c r="G30" s="4" t="str">
        <f>VLOOKUP($A30,'Respuestas de formulario 1'!$E:$L,2,FALSE)</f>
        <v>diegodearriba@hotmail.com</v>
      </c>
      <c r="H30" s="4"/>
      <c r="I30" s="4"/>
      <c r="J30" s="32" t="s">
        <v>658</v>
      </c>
      <c r="K30" s="25" t="s">
        <v>658</v>
      </c>
      <c r="L30" s="32" t="str">
        <f>IFERROR(VLOOKUP(G30,'[1]WEBINAR FINAL - JP-ABR''24'!$B:$I,9,FALSE),"")</f>
        <v/>
      </c>
      <c r="M30" s="25" t="str">
        <f>IFERROR(VLOOKUP(G30,'[1]WEBINAR FINAL - JP-ABR''24'!$B:$I,8,FALSE),"")</f>
        <v/>
      </c>
      <c r="N30" s="4"/>
      <c r="O30" s="4" t="str">
        <f>VLOOKUP($A30,'Respuestas de formulario 1'!$E:$L,1,FALSE)</f>
        <v>De Arriba Rodríguez</v>
      </c>
    </row>
    <row r="31" spans="1:16" hidden="1" x14ac:dyDescent="0.3">
      <c r="A31" s="9" t="s">
        <v>527</v>
      </c>
      <c r="B31" s="9" t="s">
        <v>528</v>
      </c>
      <c r="C31" s="7" t="s">
        <v>526</v>
      </c>
      <c r="G31" s="4" t="str">
        <f>VLOOKUP($A31,'Respuestas de formulario 1'!$E:$L,2,FALSE)</f>
        <v>esquiroz55@gmail.com</v>
      </c>
      <c r="H31" s="4"/>
      <c r="I31" s="4"/>
      <c r="J31" s="32" t="s">
        <v>658</v>
      </c>
      <c r="K31" s="25" t="s">
        <v>658</v>
      </c>
      <c r="L31" s="32" t="str">
        <f>IFERROR(VLOOKUP(G31,'[1]WEBINAR FINAL - JP-ABR''24'!$B:$I,9,FALSE),"")</f>
        <v/>
      </c>
      <c r="M31" s="25" t="str">
        <f>IFERROR(VLOOKUP(G31,'[1]WEBINAR FINAL - JP-ABR''24'!$B:$I,8,FALSE),"")</f>
        <v/>
      </c>
      <c r="N31" s="4"/>
      <c r="O31" s="4" t="str">
        <f>VLOOKUP($A31,'Respuestas de formulario 1'!$E:$L,1,FALSE)</f>
        <v>De Esquíroz Pérez</v>
      </c>
    </row>
    <row r="32" spans="1:16" hidden="1" x14ac:dyDescent="0.3">
      <c r="A32" s="9" t="s">
        <v>616</v>
      </c>
      <c r="B32" s="9" t="s">
        <v>617</v>
      </c>
      <c r="C32" s="7" t="s">
        <v>612</v>
      </c>
      <c r="G32" s="4" t="str">
        <f>VLOOKUP($A32,'Respuestas de formulario 1'!$E:$L,2,FALSE)</f>
        <v>udtccseis@gmail.com</v>
      </c>
      <c r="H32" s="4"/>
      <c r="I32" s="4"/>
      <c r="J32" s="32" t="s">
        <v>658</v>
      </c>
      <c r="K32" s="25" t="s">
        <v>658</v>
      </c>
      <c r="L32" s="32" t="str">
        <f>IFERROR(VLOOKUP(G32,'[1]WEBINAR FINAL - JP-ABR''24'!$B:$I,9,FALSE),"")</f>
        <v/>
      </c>
      <c r="M32" s="25" t="str">
        <f>IFERROR(VLOOKUP(G32,'[1]WEBINAR FINAL - JP-ABR''24'!$B:$I,8,FALSE),"")</f>
        <v/>
      </c>
      <c r="N32" s="4"/>
      <c r="O32" s="4" t="str">
        <f>VLOOKUP($A32,'Respuestas de formulario 1'!$E:$L,1,FALSE)</f>
        <v>Díaz Díaz</v>
      </c>
    </row>
    <row r="33" spans="1:16" hidden="1" x14ac:dyDescent="0.3">
      <c r="A33" s="9" t="s">
        <v>547</v>
      </c>
      <c r="B33" s="9" t="s">
        <v>31</v>
      </c>
      <c r="C33" s="7" t="s">
        <v>548</v>
      </c>
      <c r="G33" s="4" t="str">
        <f>VLOOKUP($A33,'Respuestas de formulario 1'!$E:$L,2,FALSE)</f>
        <v>DIAZSONEIRA@DIAZSONENIRA.COM</v>
      </c>
      <c r="H33" s="4"/>
      <c r="I33" s="4"/>
      <c r="J33" s="32" t="s">
        <v>658</v>
      </c>
      <c r="K33" s="25" t="s">
        <v>658</v>
      </c>
      <c r="L33" s="32" t="str">
        <f>IFERROR(VLOOKUP(G33,'[1]WEBINAR FINAL - JP-ABR''24'!$B:$I,9,FALSE),"")</f>
        <v/>
      </c>
      <c r="M33" s="25" t="str">
        <f>IFERROR(VLOOKUP(G33,'[1]WEBINAR FINAL - JP-ABR''24'!$B:$I,8,FALSE),"")</f>
        <v/>
      </c>
      <c r="N33" s="4"/>
      <c r="O33" s="4" t="str">
        <f>VLOOKUP($A33,'Respuestas de formulario 1'!$E:$L,1,FALSE)</f>
        <v>Díaz Fernández</v>
      </c>
    </row>
    <row r="34" spans="1:16" hidden="1" x14ac:dyDescent="0.3">
      <c r="A34" s="9" t="s">
        <v>591</v>
      </c>
      <c r="B34" s="9" t="s">
        <v>592</v>
      </c>
      <c r="C34" s="7" t="s">
        <v>588</v>
      </c>
      <c r="G34" s="4" t="str">
        <f>VLOOKUP($A34,'Respuestas de formulario 1'!$E:$L,2,FALSE)</f>
        <v>mconsuelodm@gmail.com</v>
      </c>
      <c r="H34" s="4"/>
      <c r="I34" s="4"/>
      <c r="J34" s="32" t="s">
        <v>658</v>
      </c>
      <c r="K34" s="25" t="s">
        <v>658</v>
      </c>
      <c r="L34" s="32" t="str">
        <f>IFERROR(VLOOKUP(G34,'[1]WEBINAR FINAL - JP-ABR''24'!$B:$I,9,FALSE),"")</f>
        <v/>
      </c>
      <c r="M34" s="25" t="str">
        <f>IFERROR(VLOOKUP(G34,'[1]WEBINAR FINAL - JP-ABR''24'!$B:$I,8,FALSE),"")</f>
        <v/>
      </c>
      <c r="N34" s="4"/>
      <c r="O34" s="4" t="str">
        <f>VLOOKUP($A34,'Respuestas de formulario 1'!$E:$L,1,FALSE)</f>
        <v>Domínguez Munáiz</v>
      </c>
    </row>
    <row r="35" spans="1:16" hidden="1" x14ac:dyDescent="0.3">
      <c r="A35" s="9" t="s">
        <v>92</v>
      </c>
      <c r="B35" s="9" t="s">
        <v>91</v>
      </c>
      <c r="C35" s="7" t="s">
        <v>497</v>
      </c>
      <c r="G35" s="4" t="str">
        <f>VLOOKUP($A35,'Respuestas de formulario 1'!$E:$L,2,FALSE)</f>
        <v>Santyagoegea@hotmail.com</v>
      </c>
      <c r="H35" s="4"/>
      <c r="I35" s="4"/>
      <c r="J35" s="32" t="s">
        <v>658</v>
      </c>
      <c r="K35" s="25" t="s">
        <v>658</v>
      </c>
      <c r="L35" s="32" t="str">
        <f>IFERROR(VLOOKUP(G35,'[1]WEBINAR FINAL - JP-ABR''24'!$B:$I,9,FALSE),"")</f>
        <v/>
      </c>
      <c r="M35" s="25" t="str">
        <f>IFERROR(VLOOKUP(G35,'[1]WEBINAR FINAL - JP-ABR''24'!$B:$I,8,FALSE),"")</f>
        <v/>
      </c>
      <c r="N35" s="4"/>
      <c r="O35" s="4" t="str">
        <f>VLOOKUP($A35,'Respuestas de formulario 1'!$E:$L,1,FALSE)</f>
        <v>Egea Cabrera</v>
      </c>
    </row>
    <row r="36" spans="1:16" hidden="1" x14ac:dyDescent="0.3">
      <c r="A36" s="9" t="s">
        <v>389</v>
      </c>
      <c r="B36" s="9" t="s">
        <v>388</v>
      </c>
      <c r="C36" s="7" t="s">
        <v>497</v>
      </c>
      <c r="G36" s="4" t="str">
        <f>VLOOKUP($A36,'Respuestas de formulario 1'!$E:$L,2,FALSE)</f>
        <v>omarelfounti@gmail.com</v>
      </c>
      <c r="H36" s="4"/>
      <c r="I36" s="4"/>
      <c r="J36" s="32" t="s">
        <v>658</v>
      </c>
      <c r="K36" s="25" t="s">
        <v>658</v>
      </c>
      <c r="L36" s="32" t="str">
        <f>IFERROR(VLOOKUP(G36,'[1]WEBINAR FINAL - JP-ABR''24'!$B:$I,9,FALSE),"")</f>
        <v/>
      </c>
      <c r="M36" s="25" t="str">
        <f>IFERROR(VLOOKUP(G36,'[1]WEBINAR FINAL - JP-ABR''24'!$B:$I,8,FALSE),"")</f>
        <v/>
      </c>
      <c r="N36" s="4"/>
      <c r="O36" s="4" t="str">
        <f>VLOOKUP($A36,'Respuestas de formulario 1'!$E:$L,1,FALSE)</f>
        <v>El Founti Gutiérrez</v>
      </c>
    </row>
    <row r="37" spans="1:16" hidden="1" x14ac:dyDescent="0.3">
      <c r="A37" s="10" t="s">
        <v>570</v>
      </c>
      <c r="B37" s="9" t="s">
        <v>513</v>
      </c>
      <c r="C37" s="7" t="s">
        <v>566</v>
      </c>
      <c r="D37" s="20" t="s">
        <v>638</v>
      </c>
      <c r="E37" s="20" t="s">
        <v>638</v>
      </c>
      <c r="F37" s="20" t="s">
        <v>638</v>
      </c>
      <c r="G37" s="23" t="str">
        <f>VLOOKUP($A37,'Respuestas de formulario 1'!$E:$L,2,FALSE)</f>
        <v>pacogaltenis@hotmail.com</v>
      </c>
      <c r="H37" s="25" t="s">
        <v>638</v>
      </c>
      <c r="I37" s="25"/>
      <c r="J37" s="32">
        <v>0.9</v>
      </c>
      <c r="K37" s="25" t="s">
        <v>659</v>
      </c>
      <c r="L37" s="32" t="str">
        <f>IFERROR(VLOOKUP(G37,'[1]WEBINAR FINAL - JP-ABR''24'!$B:$I,9,FALSE),"")</f>
        <v/>
      </c>
      <c r="M37" s="25" t="str">
        <f>IFERROR(VLOOKUP(G37,'[1]WEBINAR FINAL - JP-ABR''24'!$B:$I,8,FALSE),"")</f>
        <v>APTO</v>
      </c>
      <c r="N37" s="25"/>
      <c r="O37" s="23" t="str">
        <f>VLOOKUP($A37,'Respuestas de formulario 1'!$E:$L,1,FALSE)</f>
        <v>Galindo García</v>
      </c>
    </row>
    <row r="38" spans="1:16" x14ac:dyDescent="0.3">
      <c r="A38" s="10" t="s">
        <v>512</v>
      </c>
      <c r="B38" s="9" t="s">
        <v>513</v>
      </c>
      <c r="C38" s="7" t="s">
        <v>497</v>
      </c>
      <c r="D38" s="20" t="s">
        <v>638</v>
      </c>
      <c r="E38" s="20" t="s">
        <v>638</v>
      </c>
      <c r="F38" s="20" t="s">
        <v>638</v>
      </c>
      <c r="G38" s="23" t="str">
        <f>VLOOKUP($A38,'Respuestas de formulario 1'!$E:$L,2,FALSE)</f>
        <v>frantopu@hotmail.com</v>
      </c>
      <c r="H38" s="29" t="s">
        <v>638</v>
      </c>
      <c r="I38" s="25" t="s">
        <v>638</v>
      </c>
      <c r="J38" s="32">
        <v>0.6</v>
      </c>
      <c r="K38" s="25" t="s">
        <v>656</v>
      </c>
      <c r="L38" s="32" t="str">
        <f>IFERROR(VLOOKUP(G38,'[1]WEBINAR FINAL - JP-ABR''24'!$B:$I,9,FALSE),"")</f>
        <v/>
      </c>
      <c r="M38" s="25" t="str">
        <f>IFERROR(VLOOKUP(G38,'[1]WEBINAR FINAL - JP-ABR''24'!$B:$I,8,FALSE),"")</f>
        <v>KO</v>
      </c>
      <c r="N38" s="25"/>
      <c r="O38" s="23" t="str">
        <f>VLOOKUP($A38,'Respuestas de formulario 1'!$E:$L,1,FALSE)</f>
        <v>Torres Puertas</v>
      </c>
      <c r="P38" s="8" t="s">
        <v>638</v>
      </c>
    </row>
    <row r="39" spans="1:16" hidden="1" x14ac:dyDescent="0.3">
      <c r="A39" s="18" t="s">
        <v>557</v>
      </c>
      <c r="B39" s="18" t="s">
        <v>125</v>
      </c>
      <c r="C39" s="19" t="s">
        <v>553</v>
      </c>
      <c r="G39" s="4" t="str">
        <f>VLOOKUP($A39,'Respuestas de formulario 1'!$E:$L,2,FALSE)</f>
        <v>ruben.fernandez@fctennis.cat</v>
      </c>
      <c r="H39" s="4"/>
      <c r="I39" s="4"/>
      <c r="J39" s="32" t="s">
        <v>658</v>
      </c>
      <c r="K39" s="25" t="s">
        <v>658</v>
      </c>
      <c r="L39" s="32" t="str">
        <f>IFERROR(VLOOKUP(G39,'[1]WEBINAR FINAL - JP-ABR''24'!$B:$I,9,FALSE),"")</f>
        <v/>
      </c>
      <c r="M39" s="25" t="str">
        <f>IFERROR(VLOOKUP(G39,'[1]WEBINAR FINAL - JP-ABR''24'!$B:$I,8,FALSE),"")</f>
        <v/>
      </c>
      <c r="N39" s="4"/>
      <c r="O39" s="4" t="str">
        <f>VLOOKUP($A39,'Respuestas de formulario 1'!$E:$L,1,FALSE)</f>
        <v>Fernández Moreiras</v>
      </c>
    </row>
    <row r="40" spans="1:16" hidden="1" x14ac:dyDescent="0.3">
      <c r="A40" s="9" t="s">
        <v>593</v>
      </c>
      <c r="B40" s="9" t="s">
        <v>594</v>
      </c>
      <c r="C40" s="7" t="s">
        <v>588</v>
      </c>
      <c r="G40" s="4" t="str">
        <f>VLOOKUP($A40,'Respuestas de formulario 1'!$E:$L,2,FALSE)</f>
        <v>gabfdeztennis@gmail.com</v>
      </c>
      <c r="H40" s="4"/>
      <c r="I40" s="4"/>
      <c r="J40" s="32" t="s">
        <v>658</v>
      </c>
      <c r="K40" s="25" t="s">
        <v>658</v>
      </c>
      <c r="L40" s="32" t="str">
        <f>IFERROR(VLOOKUP(G40,'[1]WEBINAR FINAL - JP-ABR''24'!$B:$I,9,FALSE),"")</f>
        <v/>
      </c>
      <c r="M40" s="25" t="str">
        <f>IFERROR(VLOOKUP(G40,'[1]WEBINAR FINAL - JP-ABR''24'!$B:$I,8,FALSE),"")</f>
        <v/>
      </c>
      <c r="N40" s="4"/>
      <c r="O40" s="4" t="str">
        <f>VLOOKUP($A40,'Respuestas de formulario 1'!$E:$L,1,FALSE)</f>
        <v>Fernández Mourelle</v>
      </c>
    </row>
    <row r="41" spans="1:16" x14ac:dyDescent="0.3">
      <c r="A41" s="10" t="s">
        <v>632</v>
      </c>
      <c r="B41" s="9" t="s">
        <v>18</v>
      </c>
      <c r="C41" s="7" t="s">
        <v>633</v>
      </c>
      <c r="D41" s="20" t="s">
        <v>638</v>
      </c>
      <c r="E41" s="20" t="s">
        <v>638</v>
      </c>
      <c r="F41" s="20" t="s">
        <v>638</v>
      </c>
      <c r="G41" s="23" t="str">
        <f>VLOOKUP($A41,'Respuestas de formulario 1'!$E:$L,2,FALSE)</f>
        <v>elalcalde83@hotmail.com</v>
      </c>
      <c r="H41" s="29" t="s">
        <v>638</v>
      </c>
      <c r="I41" s="25" t="s">
        <v>638</v>
      </c>
      <c r="J41" s="32">
        <v>0.4</v>
      </c>
      <c r="K41" s="25" t="s">
        <v>656</v>
      </c>
      <c r="L41" s="32" t="str">
        <f>IFERROR(VLOOKUP(G41,'[1]WEBINAR FINAL - JP-ABR''24'!$B:$I,9,FALSE),"")</f>
        <v/>
      </c>
      <c r="M41" s="25" t="str">
        <f>IFERROR(VLOOKUP(G41,'[1]WEBINAR FINAL - JP-ABR''24'!$B:$I,8,FALSE),"")</f>
        <v>KO</v>
      </c>
      <c r="N41" s="25"/>
      <c r="O41" s="23" t="str">
        <f>VLOOKUP($A41,'Respuestas de formulario 1'!$E:$L,1,FALSE)</f>
        <v>Alcalde Pérez-Ilzarbe</v>
      </c>
      <c r="P41" s="8" t="s">
        <v>638</v>
      </c>
    </row>
    <row r="42" spans="1:16" x14ac:dyDescent="0.3">
      <c r="A42" s="10" t="s">
        <v>209</v>
      </c>
      <c r="B42" s="9" t="s">
        <v>208</v>
      </c>
      <c r="C42" s="7" t="s">
        <v>612</v>
      </c>
      <c r="D42" s="20" t="s">
        <v>638</v>
      </c>
      <c r="E42" s="20" t="s">
        <v>638</v>
      </c>
      <c r="F42" s="20" t="s">
        <v>638</v>
      </c>
      <c r="G42" s="23" t="str">
        <f>VLOOKUP($A42,'Respuestas de formulario 1'!$E:$L,2,FALSE)</f>
        <v>jtabanerahidalgo@gmail.com</v>
      </c>
      <c r="H42" s="25" t="s">
        <v>638</v>
      </c>
      <c r="I42" s="25" t="s">
        <v>661</v>
      </c>
      <c r="J42" s="32">
        <v>0.6</v>
      </c>
      <c r="K42" s="25" t="s">
        <v>656</v>
      </c>
      <c r="L42" s="32" t="str">
        <f>IFERROR(VLOOKUP(G42,'[1]WEBINAR FINAL - JP-ABR''24'!$B:$I,9,FALSE),"")</f>
        <v/>
      </c>
      <c r="M42" s="25" t="str">
        <f>IFERROR(VLOOKUP(G42,'[1]WEBINAR FINAL - JP-ABR''24'!$B:$I,8,FALSE),"")</f>
        <v>APTO</v>
      </c>
      <c r="N42" s="25"/>
      <c r="O42" s="23" t="str">
        <f>VLOOKUP($A42,'Respuestas de formulario 1'!$E:$L,1,FALSE)</f>
        <v>Tabanera Hidalgo</v>
      </c>
      <c r="P42" s="8" t="s">
        <v>661</v>
      </c>
    </row>
    <row r="43" spans="1:16" x14ac:dyDescent="0.3">
      <c r="A43" s="10" t="s">
        <v>411</v>
      </c>
      <c r="B43" s="9" t="s">
        <v>410</v>
      </c>
      <c r="C43" s="7" t="s">
        <v>543</v>
      </c>
      <c r="D43" s="20" t="s">
        <v>638</v>
      </c>
      <c r="E43" s="20" t="s">
        <v>638</v>
      </c>
      <c r="F43" s="20" t="s">
        <v>638</v>
      </c>
      <c r="G43" s="23" t="str">
        <f>VLOOKUP($A43,'Respuestas de formulario 1'!$E:$L,2,FALSE)</f>
        <v>clubcanaldeportivo@gmail.com</v>
      </c>
      <c r="H43" s="25" t="s">
        <v>638</v>
      </c>
      <c r="I43" s="25" t="s">
        <v>638</v>
      </c>
      <c r="J43" s="32">
        <v>0.5</v>
      </c>
      <c r="K43" s="25" t="s">
        <v>656</v>
      </c>
      <c r="L43" s="32" t="str">
        <f>IFERROR(VLOOKUP(G43,'[1]WEBINAR FINAL - JP-ABR''24'!$B:$I,9,FALSE),"")</f>
        <v/>
      </c>
      <c r="M43" s="25" t="str">
        <f>IFERROR(VLOOKUP(G43,'[1]WEBINAR FINAL - JP-ABR''24'!$B:$I,8,FALSE),"")</f>
        <v>KO</v>
      </c>
      <c r="N43" s="25"/>
      <c r="O43" s="23" t="str">
        <f>VLOOKUP($A43,'Respuestas de formulario 1'!$E:$L,1,FALSE)</f>
        <v>Ortega Gala</v>
      </c>
      <c r="P43" s="8" t="s">
        <v>638</v>
      </c>
    </row>
    <row r="44" spans="1:16" hidden="1" x14ac:dyDescent="0.3">
      <c r="A44" s="18" t="s">
        <v>501</v>
      </c>
      <c r="B44" s="18" t="s">
        <v>443</v>
      </c>
      <c r="C44" s="19" t="s">
        <v>497</v>
      </c>
      <c r="G44" s="4" t="str">
        <f>VLOOKUP($A44,'Respuestas de formulario 1'!$E:$L,2,FALSE)</f>
        <v>luismiguel.g20@gmail.com</v>
      </c>
      <c r="H44" s="4"/>
      <c r="I44" s="4"/>
      <c r="J44" s="32" t="s">
        <v>658</v>
      </c>
      <c r="K44" s="25" t="s">
        <v>658</v>
      </c>
      <c r="L44" s="32" t="str">
        <f>IFERROR(VLOOKUP(G44,'[1]WEBINAR FINAL - JP-ABR''24'!$B:$I,9,FALSE),"")</f>
        <v/>
      </c>
      <c r="M44" s="25" t="str">
        <f>IFERROR(VLOOKUP(G44,'[1]WEBINAR FINAL - JP-ABR''24'!$B:$I,8,FALSE),"")</f>
        <v/>
      </c>
      <c r="N44" s="4"/>
      <c r="O44" s="4" t="str">
        <f>VLOOKUP($A44,'Respuestas de formulario 1'!$E:$L,1,FALSE)</f>
        <v>García Ruiz</v>
      </c>
    </row>
    <row r="45" spans="1:16" hidden="1" x14ac:dyDescent="0.3">
      <c r="A45" s="9" t="s">
        <v>529</v>
      </c>
      <c r="B45" s="9" t="s">
        <v>443</v>
      </c>
      <c r="C45" s="7" t="s">
        <v>526</v>
      </c>
      <c r="G45" s="4" t="str">
        <f>VLOOKUP($A45,'Respuestas de formulario 1'!$E:$L,2,FALSE)</f>
        <v>madetark74@gmail.com</v>
      </c>
      <c r="H45" s="4"/>
      <c r="I45" s="4"/>
      <c r="J45" s="32" t="s">
        <v>658</v>
      </c>
      <c r="K45" s="25" t="s">
        <v>658</v>
      </c>
      <c r="L45" s="32" t="str">
        <f>IFERROR(VLOOKUP(G45,'[1]WEBINAR FINAL - JP-ABR''24'!$B:$I,9,FALSE),"")</f>
        <v/>
      </c>
      <c r="M45" s="25" t="str">
        <f>IFERROR(VLOOKUP(G45,'[1]WEBINAR FINAL - JP-ABR''24'!$B:$I,8,FALSE),"")</f>
        <v/>
      </c>
      <c r="N45" s="4"/>
      <c r="O45" s="4" t="str">
        <f>VLOOKUP($A45,'Respuestas de formulario 1'!$E:$L,1,FALSE)</f>
        <v>GIL FERREIRO</v>
      </c>
    </row>
    <row r="46" spans="1:16" hidden="1" x14ac:dyDescent="0.3">
      <c r="A46" s="10" t="s">
        <v>631</v>
      </c>
      <c r="B46" s="9" t="s">
        <v>410</v>
      </c>
      <c r="C46" s="7" t="s">
        <v>628</v>
      </c>
      <c r="D46" s="26" t="s">
        <v>638</v>
      </c>
      <c r="E46" s="26" t="s">
        <v>638</v>
      </c>
      <c r="F46" s="26" t="s">
        <v>638</v>
      </c>
      <c r="G46" s="27" t="str">
        <f>VLOOKUP($A46,'Respuestas de formulario 1'!$E:$L,2,FALSE)</f>
        <v>iamjavipro2.0@gmail.com</v>
      </c>
      <c r="H46" s="28" t="s">
        <v>638</v>
      </c>
      <c r="I46" s="28"/>
      <c r="J46" s="32">
        <v>0.5</v>
      </c>
      <c r="K46" s="25" t="s">
        <v>656</v>
      </c>
      <c r="L46" s="32" t="str">
        <f>IFERROR(VLOOKUP(G46,'[1]WEBINAR FINAL - JP-ABR''24'!$B:$I,9,FALSE),"")</f>
        <v/>
      </c>
      <c r="M46" s="25" t="str">
        <f>IFERROR(VLOOKUP(G46,'[1]WEBINAR FINAL - JP-ABR''24'!$B:$I,8,FALSE),"")</f>
        <v>KO</v>
      </c>
      <c r="N46" s="28"/>
      <c r="O46" s="27" t="str">
        <f>VLOOKUP($A46,'Respuestas de formulario 1'!$E:$L,1,FALSE)</f>
        <v>Sánchez López</v>
      </c>
    </row>
    <row r="47" spans="1:16" hidden="1" x14ac:dyDescent="0.3">
      <c r="A47" s="9" t="s">
        <v>595</v>
      </c>
      <c r="B47" s="9" t="s">
        <v>596</v>
      </c>
      <c r="C47" s="7" t="s">
        <v>588</v>
      </c>
      <c r="G47" s="4" t="str">
        <f>VLOOKUP($A47,'Respuestas de formulario 1'!$E:$L,2,FALSE)</f>
        <v>antonhero1979@gmail.com</v>
      </c>
      <c r="H47" s="4"/>
      <c r="I47" s="4"/>
      <c r="J47" s="32" t="s">
        <v>658</v>
      </c>
      <c r="K47" s="25" t="s">
        <v>658</v>
      </c>
      <c r="L47" s="32" t="str">
        <f>IFERROR(VLOOKUP(G47,'[1]WEBINAR FINAL - JP-ABR''24'!$B:$I,9,FALSE),"")</f>
        <v/>
      </c>
      <c r="M47" s="25" t="str">
        <f>IFERROR(VLOOKUP(G47,'[1]WEBINAR FINAL - JP-ABR''24'!$B:$I,8,FALSE),"")</f>
        <v/>
      </c>
      <c r="N47" s="4"/>
      <c r="O47" s="4" t="str">
        <f>VLOOKUP($A47,'Respuestas de formulario 1'!$E:$L,1,FALSE)</f>
        <v>Hernández Otero</v>
      </c>
    </row>
    <row r="48" spans="1:16" hidden="1" x14ac:dyDescent="0.3">
      <c r="A48" s="10" t="s">
        <v>549</v>
      </c>
      <c r="B48" s="9" t="s">
        <v>466</v>
      </c>
      <c r="C48" s="7" t="s">
        <v>548</v>
      </c>
      <c r="D48" s="20" t="s">
        <v>638</v>
      </c>
      <c r="E48" s="20" t="s">
        <v>638</v>
      </c>
      <c r="F48" s="20" t="s">
        <v>638</v>
      </c>
      <c r="G48" s="23" t="str">
        <f>VLOOKUP($A48,'Respuestas de formulario 1'!$E:$L,2,FALSE)</f>
        <v>jhr_jesushilariorodriguez@hotmail.es</v>
      </c>
      <c r="H48" s="25" t="s">
        <v>638</v>
      </c>
      <c r="I48" s="25" t="s">
        <v>660</v>
      </c>
      <c r="J48" s="32">
        <v>0.8</v>
      </c>
      <c r="K48" s="25" t="s">
        <v>659</v>
      </c>
      <c r="L48" s="32" t="str">
        <f>IFERROR(VLOOKUP(G48,'[1]WEBINAR FINAL - JP-ABR''24'!$B:$I,9,FALSE),"")</f>
        <v/>
      </c>
      <c r="M48" s="25" t="str">
        <f>IFERROR(VLOOKUP(G48,'[1]WEBINAR FINAL - JP-ABR''24'!$B:$I,8,FALSE),"")</f>
        <v>KO</v>
      </c>
      <c r="N48" s="25"/>
      <c r="O48" s="23" t="str">
        <f>VLOOKUP($A48,'Respuestas de formulario 1'!$E:$L,1,FALSE)</f>
        <v>Hilario Rodríguez</v>
      </c>
      <c r="P48" s="8" t="s">
        <v>660</v>
      </c>
    </row>
    <row r="49" spans="1:16" hidden="1" x14ac:dyDescent="0.3">
      <c r="A49" s="9" t="s">
        <v>582</v>
      </c>
      <c r="B49" s="9" t="s">
        <v>54</v>
      </c>
      <c r="C49" s="7" t="s">
        <v>581</v>
      </c>
      <c r="D49" s="20" t="s">
        <v>638</v>
      </c>
      <c r="E49" s="20" t="s">
        <v>638</v>
      </c>
      <c r="F49" s="20" t="s">
        <v>638</v>
      </c>
      <c r="G49" s="23" t="str">
        <f>VLOOKUP($A49,'Respuestas de formulario 1'!$E:$L,2,FALSE)</f>
        <v>novoagassi@hotmail.com</v>
      </c>
      <c r="H49" s="25" t="s">
        <v>638</v>
      </c>
      <c r="I49" s="25"/>
      <c r="J49" s="32">
        <v>0.5</v>
      </c>
      <c r="K49" s="25" t="s">
        <v>656</v>
      </c>
      <c r="L49" s="32" t="str">
        <f>IFERROR(VLOOKUP(G49,'[1]WEBINAR FINAL - JP-ABR''24'!$B:$I,9,FALSE),"")</f>
        <v/>
      </c>
      <c r="M49" s="25" t="str">
        <f>IFERROR(VLOOKUP(G49,'[1]WEBINAR FINAL - JP-ABR''24'!$B:$I,8,FALSE),"")</f>
        <v>APTO</v>
      </c>
      <c r="N49" s="23"/>
      <c r="O49" s="23" t="str">
        <f>VLOOKUP($A49,'Respuestas de formulario 1'!$E:$L,1,FALSE)</f>
        <v>Novoa Fernández</v>
      </c>
    </row>
    <row r="50" spans="1:16" hidden="1" x14ac:dyDescent="0.3">
      <c r="A50" s="18" t="s">
        <v>584</v>
      </c>
      <c r="B50" s="18" t="s">
        <v>71</v>
      </c>
      <c r="C50" s="19" t="s">
        <v>585</v>
      </c>
      <c r="G50" s="4" t="str">
        <f>VLOOKUP($A50,'Respuestas de formulario 1'!$E:$L,2,FALSE)</f>
        <v>iglesiasdiazalberto@gmail.com</v>
      </c>
      <c r="H50" s="4"/>
      <c r="I50" s="4"/>
      <c r="J50" s="32" t="s">
        <v>658</v>
      </c>
      <c r="K50" s="25" t="s">
        <v>658</v>
      </c>
      <c r="L50" s="32" t="str">
        <f>IFERROR(VLOOKUP(G50,'[1]WEBINAR FINAL - JP-ABR''24'!$B:$I,9,FALSE),"")</f>
        <v/>
      </c>
      <c r="M50" s="25" t="str">
        <f>IFERROR(VLOOKUP(G50,'[1]WEBINAR FINAL - JP-ABR''24'!$B:$I,8,FALSE),"")</f>
        <v/>
      </c>
      <c r="N50" s="4"/>
      <c r="O50" s="4" t="str">
        <f>VLOOKUP($A50,'Respuestas de formulario 1'!$E:$L,1,FALSE)</f>
        <v>Iglesias Díaz</v>
      </c>
    </row>
    <row r="51" spans="1:16" hidden="1" x14ac:dyDescent="0.3">
      <c r="A51" s="10" t="s">
        <v>265</v>
      </c>
      <c r="B51" s="9" t="s">
        <v>66</v>
      </c>
      <c r="C51" s="7" t="s">
        <v>543</v>
      </c>
      <c r="D51" s="26" t="s">
        <v>638</v>
      </c>
      <c r="E51" s="26" t="s">
        <v>638</v>
      </c>
      <c r="F51" s="26" t="s">
        <v>638</v>
      </c>
      <c r="G51" s="27" t="str">
        <f>VLOOKUP($A51,'Respuestas de formulario 1'!$E:$L,2,FALSE)</f>
        <v>jlcorujo@gmail.com</v>
      </c>
      <c r="H51" s="28" t="s">
        <v>638</v>
      </c>
      <c r="I51" s="28"/>
      <c r="J51" s="32">
        <v>0.7</v>
      </c>
      <c r="K51" s="25" t="s">
        <v>659</v>
      </c>
      <c r="L51" s="32" t="str">
        <f>IFERROR(VLOOKUP(G51,'[1]WEBINAR FINAL - JP-ABR''24'!$B:$I,9,FALSE),"")</f>
        <v/>
      </c>
      <c r="M51" s="25" t="str">
        <f>IFERROR(VLOOKUP(G51,'[1]WEBINAR FINAL - JP-ABR''24'!$B:$I,8,FALSE),"")</f>
        <v>APTO</v>
      </c>
      <c r="N51" s="28"/>
      <c r="O51" s="27" t="str">
        <f>VLOOKUP($A51,'Respuestas de formulario 1'!$E:$L,1,FALSE)</f>
        <v>Corujo Díaz</v>
      </c>
    </row>
    <row r="52" spans="1:16" hidden="1" x14ac:dyDescent="0.3">
      <c r="A52" s="9" t="s">
        <v>597</v>
      </c>
      <c r="B52" s="9" t="s">
        <v>66</v>
      </c>
      <c r="C52" s="7" t="s">
        <v>588</v>
      </c>
      <c r="D52" s="20" t="s">
        <v>638</v>
      </c>
      <c r="E52" s="20" t="s">
        <v>638</v>
      </c>
      <c r="F52" s="20" t="s">
        <v>638</v>
      </c>
      <c r="G52" s="23" t="str">
        <f>VLOOKUP($A52,'Respuestas de formulario 1'!$E:$L,2,FALSE)</f>
        <v>lisiglesias@gmail.com</v>
      </c>
      <c r="H52" s="28" t="s">
        <v>638</v>
      </c>
      <c r="I52" s="28"/>
      <c r="J52" s="32">
        <v>0.6</v>
      </c>
      <c r="K52" s="25" t="s">
        <v>656</v>
      </c>
      <c r="L52" s="32" t="str">
        <f>IFERROR(VLOOKUP(G52,'[1]WEBINAR FINAL - JP-ABR''24'!$B:$I,9,FALSE),"")</f>
        <v/>
      </c>
      <c r="M52" s="25" t="str">
        <f>IFERROR(VLOOKUP(G52,'[1]WEBINAR FINAL - JP-ABR''24'!$B:$I,8,FALSE),"")</f>
        <v>APTO</v>
      </c>
      <c r="N52" s="23"/>
      <c r="O52" s="23" t="str">
        <f>VLOOKUP($A52,'Respuestas de formulario 1'!$E:$L,1,FALSE)</f>
        <v>IGLESIAS VÁZQUEZ</v>
      </c>
    </row>
    <row r="53" spans="1:16" hidden="1" x14ac:dyDescent="0.3">
      <c r="A53" s="18" t="s">
        <v>598</v>
      </c>
      <c r="B53" s="18" t="s">
        <v>71</v>
      </c>
      <c r="C53" s="19" t="s">
        <v>588</v>
      </c>
      <c r="G53" s="4" t="str">
        <f>VLOOKUP($A53,'Respuestas de formulario 1'!$E:$L,2,FALSE)</f>
        <v>albertolado@hotmail.com</v>
      </c>
      <c r="H53" s="4"/>
      <c r="I53" s="4"/>
      <c r="J53" s="32" t="s">
        <v>658</v>
      </c>
      <c r="K53" s="25" t="s">
        <v>658</v>
      </c>
      <c r="L53" s="32" t="str">
        <f>IFERROR(VLOOKUP(G53,'[1]WEBINAR FINAL - JP-ABR''24'!$B:$I,9,FALSE),"")</f>
        <v/>
      </c>
      <c r="M53" s="25" t="str">
        <f>IFERROR(VLOOKUP(G53,'[1]WEBINAR FINAL - JP-ABR''24'!$B:$I,8,FALSE),"")</f>
        <v/>
      </c>
      <c r="N53" s="4"/>
      <c r="O53" s="4" t="str">
        <f>VLOOKUP($A53,'Respuestas de formulario 1'!$E:$L,1,FALSE)</f>
        <v>Lado Porto</v>
      </c>
    </row>
    <row r="54" spans="1:16" hidden="1" x14ac:dyDescent="0.3">
      <c r="A54" s="9" t="s">
        <v>552</v>
      </c>
      <c r="B54" s="9" t="s">
        <v>248</v>
      </c>
      <c r="C54" s="7" t="s">
        <v>548</v>
      </c>
      <c r="G54" s="4" t="str">
        <f>VLOOKUP($A54,'Respuestas de formulario 1'!$E:$L,2,FALSE)</f>
        <v>luisleyendecker@hotmail.com</v>
      </c>
      <c r="H54" s="4"/>
      <c r="I54" s="4"/>
      <c r="J54" s="32" t="s">
        <v>658</v>
      </c>
      <c r="K54" s="25" t="s">
        <v>658</v>
      </c>
      <c r="L54" s="32" t="str">
        <f>IFERROR(VLOOKUP(G54,'[1]WEBINAR FINAL - JP-ABR''24'!$B:$I,9,FALSE),"")</f>
        <v/>
      </c>
      <c r="M54" s="25" t="str">
        <f>IFERROR(VLOOKUP(G54,'[1]WEBINAR FINAL - JP-ABR''24'!$B:$I,8,FALSE),"")</f>
        <v/>
      </c>
      <c r="N54" s="4"/>
      <c r="O54" s="4" t="str">
        <f>VLOOKUP($A54,'Respuestas de formulario 1'!$E:$L,1,FALSE)</f>
        <v>Leyendecker</v>
      </c>
    </row>
    <row r="55" spans="1:16" hidden="1" x14ac:dyDescent="0.3">
      <c r="A55" s="9" t="s">
        <v>530</v>
      </c>
      <c r="B55" s="9" t="s">
        <v>531</v>
      </c>
      <c r="C55" s="7" t="s">
        <v>526</v>
      </c>
      <c r="G55" s="4" t="str">
        <f>VLOOKUP($A55,'Respuestas de formulario 1'!$E:$L,2,FALSE)</f>
        <v>jlorherh@gobiernodecanarias.org</v>
      </c>
      <c r="H55" s="4"/>
      <c r="I55" s="4"/>
      <c r="J55" s="32" t="s">
        <v>658</v>
      </c>
      <c r="K55" s="25" t="s">
        <v>658</v>
      </c>
      <c r="L55" s="32" t="str">
        <f>IFERROR(VLOOKUP(G55,'[1]WEBINAR FINAL - JP-ABR''24'!$B:$I,9,FALSE),"")</f>
        <v/>
      </c>
      <c r="M55" s="25" t="str">
        <f>IFERROR(VLOOKUP(G55,'[1]WEBINAR FINAL - JP-ABR''24'!$B:$I,8,FALSE),"")</f>
        <v/>
      </c>
      <c r="N55" s="4"/>
      <c r="O55" s="4" t="str">
        <f>VLOOKUP($A55,'Respuestas de formulario 1'!$E:$L,1,FALSE)</f>
        <v>Lorenzo Hernández</v>
      </c>
    </row>
    <row r="56" spans="1:16" hidden="1" x14ac:dyDescent="0.3">
      <c r="A56" s="9" t="s">
        <v>571</v>
      </c>
      <c r="B56" s="9" t="s">
        <v>572</v>
      </c>
      <c r="C56" s="7" t="s">
        <v>566</v>
      </c>
      <c r="G56" s="4" t="str">
        <f>VLOOKUP($A56,'Respuestas de formulario 1'!$E:$L,2,FALSE)</f>
        <v>clubtenisjavea@clubtenisjavea.com</v>
      </c>
      <c r="H56" s="4"/>
      <c r="I56" s="4"/>
      <c r="J56" s="32" t="s">
        <v>658</v>
      </c>
      <c r="K56" s="25" t="s">
        <v>658</v>
      </c>
      <c r="L56" s="32" t="str">
        <f>IFERROR(VLOOKUP(G56,'[1]WEBINAR FINAL - JP-ABR''24'!$B:$I,9,FALSE),"")</f>
        <v/>
      </c>
      <c r="M56" s="25" t="str">
        <f>IFERROR(VLOOKUP(G56,'[1]WEBINAR FINAL - JP-ABR''24'!$B:$I,8,FALSE),"")</f>
        <v/>
      </c>
      <c r="N56" s="4"/>
      <c r="O56" s="4" t="str">
        <f>VLOOKUP($A56,'Respuestas de formulario 1'!$E:$L,1,FALSE)</f>
        <v>LUCAS SANTOS</v>
      </c>
    </row>
    <row r="57" spans="1:16" x14ac:dyDescent="0.3">
      <c r="A57" s="10" t="s">
        <v>499</v>
      </c>
      <c r="B57" s="9" t="s">
        <v>500</v>
      </c>
      <c r="C57" s="7" t="s">
        <v>497</v>
      </c>
      <c r="D57" s="20" t="s">
        <v>638</v>
      </c>
      <c r="E57" s="20" t="s">
        <v>638</v>
      </c>
      <c r="F57" s="20" t="s">
        <v>638</v>
      </c>
      <c r="G57" s="23" t="str">
        <f>VLOOKUP($A57,'Respuestas de formulario 1'!$E:$L,2,FALSE)</f>
        <v>juanjo_tns@hotmail.com</v>
      </c>
      <c r="H57" s="25" t="s">
        <v>638</v>
      </c>
      <c r="I57" s="25" t="s">
        <v>661</v>
      </c>
      <c r="J57" s="32">
        <v>0.6</v>
      </c>
      <c r="K57" s="25" t="s">
        <v>656</v>
      </c>
      <c r="L57" s="32" t="str">
        <f>IFERROR(VLOOKUP(G57,'[1]WEBINAR FINAL - JP-ABR''24'!$B:$I,9,FALSE),"")</f>
        <v/>
      </c>
      <c r="M57" s="25" t="str">
        <f>IFERROR(VLOOKUP(G57,'[1]WEBINAR FINAL - JP-ABR''24'!$B:$I,8,FALSE),"")</f>
        <v>APTO</v>
      </c>
      <c r="N57" s="25"/>
      <c r="O57" s="23" t="str">
        <f>VLOOKUP($A57,'Respuestas de formulario 1'!$E:$L,1,FALSE)</f>
        <v>García Caro</v>
      </c>
      <c r="P57" s="8" t="s">
        <v>661</v>
      </c>
    </row>
    <row r="58" spans="1:16" hidden="1" x14ac:dyDescent="0.3">
      <c r="A58" s="18" t="s">
        <v>524</v>
      </c>
      <c r="B58" s="18" t="s">
        <v>525</v>
      </c>
      <c r="C58" s="19" t="s">
        <v>523</v>
      </c>
      <c r="G58" s="4" t="str">
        <f>VLOOKUP($A58,'Respuestas de formulario 1'!$E:$L,2,FALSE)</f>
        <v>neus98@hotmail.com</v>
      </c>
      <c r="H58" s="4"/>
      <c r="I58" s="4"/>
      <c r="J58" s="32" t="s">
        <v>658</v>
      </c>
      <c r="K58" s="25" t="s">
        <v>658</v>
      </c>
      <c r="L58" s="32" t="str">
        <f>IFERROR(VLOOKUP(G58,'[1]WEBINAR FINAL - JP-ABR''24'!$B:$I,9,FALSE),"")</f>
        <v/>
      </c>
      <c r="M58" s="25" t="str">
        <f>IFERROR(VLOOKUP(G58,'[1]WEBINAR FINAL - JP-ABR''24'!$B:$I,8,FALSE),"")</f>
        <v/>
      </c>
      <c r="N58" s="4"/>
      <c r="O58" s="4" t="str">
        <f>VLOOKUP($A58,'Respuestas de formulario 1'!$E:$L,1,FALSE)</f>
        <v>Marí Tomás</v>
      </c>
    </row>
    <row r="59" spans="1:16" hidden="1" x14ac:dyDescent="0.3">
      <c r="A59" s="11" t="s">
        <v>540</v>
      </c>
      <c r="B59" s="9" t="s">
        <v>541</v>
      </c>
      <c r="C59" s="7" t="s">
        <v>539</v>
      </c>
      <c r="G59" s="4" t="str">
        <f>VLOOKUP($A59,'Respuestas de formulario 1'!$E:$L,2,FALSE)</f>
        <v>eduquess2021@gmail.com</v>
      </c>
      <c r="H59" s="4"/>
      <c r="I59" s="4"/>
      <c r="J59" s="32" t="s">
        <v>658</v>
      </c>
      <c r="K59" s="25" t="s">
        <v>658</v>
      </c>
      <c r="L59" s="32" t="str">
        <f>IFERROR(VLOOKUP(G59,'[1]WEBINAR FINAL - JP-ABR''24'!$B:$I,9,FALSE),"")</f>
        <v/>
      </c>
      <c r="M59" s="25" t="str">
        <f>IFERROR(VLOOKUP(G59,'[1]WEBINAR FINAL - JP-ABR''24'!$B:$I,8,FALSE),"")</f>
        <v/>
      </c>
      <c r="N59" s="4"/>
      <c r="O59" s="4" t="str">
        <f>VLOOKUP($A59,'Respuestas de formulario 1'!$E:$L,1,FALSE)</f>
        <v>Marqués González</v>
      </c>
    </row>
    <row r="60" spans="1:16" hidden="1" x14ac:dyDescent="0.3">
      <c r="A60" s="10" t="s">
        <v>521</v>
      </c>
      <c r="B60" s="9" t="s">
        <v>522</v>
      </c>
      <c r="C60" s="7" t="s">
        <v>523</v>
      </c>
      <c r="D60" s="20" t="s">
        <v>638</v>
      </c>
      <c r="E60" s="20" t="s">
        <v>638</v>
      </c>
      <c r="F60" s="20" t="s">
        <v>638</v>
      </c>
      <c r="G60" s="23" t="str">
        <f>VLOOKUP($A60,'Respuestas de formulario 1'!$E:$L,2,FALSE)</f>
        <v>sandra.botella@gmail.com</v>
      </c>
      <c r="H60" s="29" t="s">
        <v>638</v>
      </c>
      <c r="I60" s="29"/>
      <c r="J60" s="32">
        <v>0.8</v>
      </c>
      <c r="K60" s="25" t="s">
        <v>659</v>
      </c>
      <c r="L60" s="32" t="str">
        <f>IFERROR(VLOOKUP(G60,'[1]WEBINAR FINAL - JP-ABR''24'!$B:$I,9,FALSE),"")</f>
        <v/>
      </c>
      <c r="M60" s="25" t="str">
        <f>IFERROR(VLOOKUP(G60,'[1]WEBINAR FINAL - JP-ABR''24'!$B:$I,8,FALSE),"")</f>
        <v>APTO</v>
      </c>
      <c r="N60" s="25"/>
      <c r="O60" s="23" t="str">
        <f>VLOOKUP($A60,'Respuestas de formulario 1'!$E:$L,1,FALSE)</f>
        <v>Botella Bonilla</v>
      </c>
    </row>
    <row r="61" spans="1:16" hidden="1" x14ac:dyDescent="0.3">
      <c r="A61" s="18" t="s">
        <v>532</v>
      </c>
      <c r="B61" s="18" t="s">
        <v>134</v>
      </c>
      <c r="C61" s="19" t="s">
        <v>526</v>
      </c>
      <c r="G61" s="4" t="str">
        <f>VLOOKUP($A61,'Respuestas de formulario 1'!$E:$L,2,FALSE)</f>
        <v>alfmarmagan@gmail.com</v>
      </c>
      <c r="H61" s="4"/>
      <c r="I61" s="4"/>
      <c r="J61" s="32" t="s">
        <v>658</v>
      </c>
      <c r="K61" s="25" t="s">
        <v>658</v>
      </c>
      <c r="L61" s="32" t="str">
        <f>IFERROR(VLOOKUP(G61,'[1]WEBINAR FINAL - JP-ABR''24'!$B:$I,9,FALSE),"")</f>
        <v/>
      </c>
      <c r="M61" s="25" t="str">
        <f>IFERROR(VLOOKUP(G61,'[1]WEBINAR FINAL - JP-ABR''24'!$B:$I,8,FALSE),"")</f>
        <v/>
      </c>
      <c r="N61" s="4"/>
      <c r="O61" s="4" t="str">
        <f>VLOOKUP($A61,'Respuestas de formulario 1'!$E:$L,1,FALSE)</f>
        <v>Martínez Magán</v>
      </c>
    </row>
    <row r="62" spans="1:16" hidden="1" x14ac:dyDescent="0.3">
      <c r="A62" s="9" t="s">
        <v>559</v>
      </c>
      <c r="B62" s="9" t="s">
        <v>560</v>
      </c>
      <c r="C62" s="7" t="s">
        <v>553</v>
      </c>
      <c r="G62" s="4" t="str">
        <f>VLOOKUP($A62,'Respuestas de formulario 1'!$E:$L,2,FALSE)</f>
        <v>guillemmelo@gmail.com</v>
      </c>
      <c r="H62" s="4"/>
      <c r="I62" s="4"/>
      <c r="J62" s="32" t="s">
        <v>658</v>
      </c>
      <c r="K62" s="25" t="s">
        <v>658</v>
      </c>
      <c r="L62" s="32" t="str">
        <f>IFERROR(VLOOKUP(G62,'[1]WEBINAR FINAL - JP-ABR''24'!$B:$I,9,FALSE),"")</f>
        <v/>
      </c>
      <c r="M62" s="25" t="str">
        <f>IFERROR(VLOOKUP(G62,'[1]WEBINAR FINAL - JP-ABR''24'!$B:$I,8,FALSE),"")</f>
        <v/>
      </c>
      <c r="N62" s="4"/>
      <c r="O62" s="4" t="str">
        <f>VLOOKUP($A62,'Respuestas de formulario 1'!$E:$L,1,FALSE)</f>
        <v>Melo Ribell</v>
      </c>
    </row>
    <row r="63" spans="1:16" hidden="1" x14ac:dyDescent="0.3">
      <c r="A63" s="9" t="s">
        <v>533</v>
      </c>
      <c r="B63" s="9" t="s">
        <v>496</v>
      </c>
      <c r="C63" s="7" t="s">
        <v>526</v>
      </c>
      <c r="G63" s="4" t="str">
        <f>VLOOKUP($A63,'Respuestas de formulario 1'!$E:$L,2,FALSE)</f>
        <v>clubdetenisperezzamora@gmail.com</v>
      </c>
      <c r="H63" s="4"/>
      <c r="I63" s="4"/>
      <c r="J63" s="32" t="s">
        <v>658</v>
      </c>
      <c r="K63" s="25" t="s">
        <v>658</v>
      </c>
      <c r="L63" s="32" t="str">
        <f>IFERROR(VLOOKUP(G63,'[1]WEBINAR FINAL - JP-ABR''24'!$B:$I,9,FALSE),"")</f>
        <v/>
      </c>
      <c r="M63" s="25" t="str">
        <f>IFERROR(VLOOKUP(G63,'[1]WEBINAR FINAL - JP-ABR''24'!$B:$I,8,FALSE),"")</f>
        <v/>
      </c>
      <c r="N63" s="4"/>
      <c r="O63" s="4" t="str">
        <f>VLOOKUP($A63,'Respuestas de formulario 1'!$E:$L,1,FALSE)</f>
        <v>MESA OLIVA</v>
      </c>
    </row>
    <row r="64" spans="1:16" hidden="1" x14ac:dyDescent="0.3">
      <c r="A64" s="10" t="s">
        <v>599</v>
      </c>
      <c r="B64" s="9" t="s">
        <v>600</v>
      </c>
      <c r="C64" s="7" t="s">
        <v>588</v>
      </c>
      <c r="D64" s="20" t="s">
        <v>638</v>
      </c>
      <c r="E64" s="20" t="s">
        <v>638</v>
      </c>
      <c r="F64" s="20" t="s">
        <v>638</v>
      </c>
      <c r="G64" s="23" t="str">
        <f>VLOOKUP($A64,'Respuestas de formulario 1'!$E:$L,2,FALSE)</f>
        <v>manuel_baz@yahoo.es</v>
      </c>
      <c r="H64" s="25" t="s">
        <v>638</v>
      </c>
      <c r="I64" s="25"/>
      <c r="J64" s="32">
        <v>0.7</v>
      </c>
      <c r="K64" s="25" t="s">
        <v>659</v>
      </c>
      <c r="L64" s="32" t="str">
        <f>IFERROR(VLOOKUP(G64,'[1]WEBINAR FINAL - JP-ABR''24'!$B:$I,9,FALSE),"")</f>
        <v/>
      </c>
      <c r="M64" s="25" t="str">
        <f>IFERROR(VLOOKUP(G64,'[1]WEBINAR FINAL - JP-ABR''24'!$B:$I,8,FALSE),"")</f>
        <v>KO</v>
      </c>
      <c r="N64" s="25"/>
      <c r="O64" s="23" t="str">
        <f>VLOOKUP($A64,'Respuestas de formulario 1'!$E:$L,1,FALSE)</f>
        <v>Martínez Baz</v>
      </c>
    </row>
    <row r="65" spans="1:15" hidden="1" x14ac:dyDescent="0.3">
      <c r="A65" s="18" t="s">
        <v>561</v>
      </c>
      <c r="B65" s="18" t="s">
        <v>562</v>
      </c>
      <c r="C65" s="19" t="s">
        <v>553</v>
      </c>
      <c r="G65" s="4" t="str">
        <f>VLOOKUP($A65,'Respuestas de formulario 1'!$E:$L,2,FALSE)</f>
        <v>padelplanet23@gmail.com</v>
      </c>
      <c r="H65" s="4"/>
      <c r="I65" s="4"/>
      <c r="J65" s="32" t="s">
        <v>658</v>
      </c>
      <c r="K65" s="25" t="s">
        <v>658</v>
      </c>
      <c r="L65" s="32" t="str">
        <f>IFERROR(VLOOKUP(G65,'[1]WEBINAR FINAL - JP-ABR''24'!$B:$I,9,FALSE),"")</f>
        <v/>
      </c>
      <c r="M65" s="25" t="str">
        <f>IFERROR(VLOOKUP(G65,'[1]WEBINAR FINAL - JP-ABR''24'!$B:$I,8,FALSE),"")</f>
        <v/>
      </c>
      <c r="N65" s="4"/>
      <c r="O65" s="4" t="str">
        <f>VLOOKUP($A65,'Respuestas de formulario 1'!$E:$L,1,FALSE)</f>
        <v>Montalbán Moreno</v>
      </c>
    </row>
    <row r="66" spans="1:15" hidden="1" x14ac:dyDescent="0.3">
      <c r="A66" s="11" t="s">
        <v>601</v>
      </c>
      <c r="B66" s="9" t="s">
        <v>602</v>
      </c>
      <c r="C66" s="7" t="s">
        <v>588</v>
      </c>
      <c r="G66" s="4" t="str">
        <f>VLOOKUP($A66,'Respuestas de formulario 1'!$E:$L,2,FALSE)</f>
        <v>mosquera.casero@gmail.com</v>
      </c>
      <c r="H66" s="4"/>
      <c r="I66" s="4"/>
      <c r="J66" s="32" t="s">
        <v>658</v>
      </c>
      <c r="K66" s="25" t="s">
        <v>658</v>
      </c>
      <c r="L66" s="32" t="str">
        <f>IFERROR(VLOOKUP(G66,'[1]WEBINAR FINAL - JP-ABR''24'!$B:$I,9,FALSE),"")</f>
        <v/>
      </c>
      <c r="M66" s="25" t="str">
        <f>IFERROR(VLOOKUP(G66,'[1]WEBINAR FINAL - JP-ABR''24'!$B:$I,8,FALSE),"")</f>
        <v/>
      </c>
      <c r="N66" s="4"/>
      <c r="O66" s="4" t="str">
        <f>VLOOKUP($A66,'Respuestas de formulario 1'!$E:$L,1,FALSE)</f>
        <v>Mosquera Casero</v>
      </c>
    </row>
    <row r="67" spans="1:15" hidden="1" x14ac:dyDescent="0.3">
      <c r="A67" s="9" t="s">
        <v>503</v>
      </c>
      <c r="B67" s="9" t="s">
        <v>367</v>
      </c>
      <c r="C67" s="7" t="s">
        <v>497</v>
      </c>
      <c r="G67" s="4" t="str">
        <f>VLOOKUP($A67,'Respuestas de formulario 1'!$E:$L,2,FALSE)</f>
        <v>amosteirinperez@gmail.com</v>
      </c>
      <c r="H67" s="4"/>
      <c r="I67" s="4"/>
      <c r="J67" s="32" t="s">
        <v>658</v>
      </c>
      <c r="K67" s="25" t="s">
        <v>658</v>
      </c>
      <c r="L67" s="32" t="str">
        <f>IFERROR(VLOOKUP(G67,'[1]WEBINAR FINAL - JP-ABR''24'!$B:$I,9,FALSE),"")</f>
        <v/>
      </c>
      <c r="M67" s="25" t="str">
        <f>IFERROR(VLOOKUP(G67,'[1]WEBINAR FINAL - JP-ABR''24'!$B:$I,8,FALSE),"")</f>
        <v/>
      </c>
      <c r="N67" s="4"/>
      <c r="O67" s="4" t="str">
        <f>VLOOKUP($A67,'Respuestas de formulario 1'!$E:$L,1,FALSE)</f>
        <v>Mosteirín Pérez</v>
      </c>
    </row>
    <row r="68" spans="1:15" hidden="1" x14ac:dyDescent="0.3">
      <c r="A68" s="9" t="s">
        <v>573</v>
      </c>
      <c r="B68" s="9" t="s">
        <v>574</v>
      </c>
      <c r="C68" s="7" t="s">
        <v>566</v>
      </c>
      <c r="G68" s="4" t="str">
        <f>VLOOKUP($A68,'Respuestas de formulario 1'!$E:$L,2,FALSE)</f>
        <v>pedrotenis2@gmail.com</v>
      </c>
      <c r="H68" s="4"/>
      <c r="I68" s="4"/>
      <c r="J68" s="32" t="s">
        <v>658</v>
      </c>
      <c r="K68" s="25" t="s">
        <v>658</v>
      </c>
      <c r="L68" s="32" t="str">
        <f>IFERROR(VLOOKUP(G68,'[1]WEBINAR FINAL - JP-ABR''24'!$B:$I,9,FALSE),"")</f>
        <v/>
      </c>
      <c r="M68" s="25" t="str">
        <f>IFERROR(VLOOKUP(G68,'[1]WEBINAR FINAL - JP-ABR''24'!$B:$I,8,FALSE),"")</f>
        <v/>
      </c>
      <c r="N68" s="4"/>
      <c r="O68" s="4" t="str">
        <f>VLOOKUP($A68,'Respuestas de formulario 1'!$E:$L,1,FALSE)</f>
        <v>MUÑOZ ALBERT</v>
      </c>
    </row>
    <row r="69" spans="1:15" hidden="1" x14ac:dyDescent="0.3">
      <c r="A69" s="9" t="s">
        <v>114</v>
      </c>
      <c r="B69" s="9" t="s">
        <v>113</v>
      </c>
      <c r="C69" s="7" t="s">
        <v>612</v>
      </c>
      <c r="G69" s="4" t="str">
        <f>VLOOKUP($A69,'Respuestas de formulario 1'!$E:$L,2,FALSE)</f>
        <v>manuelnavasaguado@hotmail.com</v>
      </c>
      <c r="H69" s="4"/>
      <c r="I69" s="4"/>
      <c r="J69" s="32" t="s">
        <v>658</v>
      </c>
      <c r="K69" s="25" t="s">
        <v>658</v>
      </c>
      <c r="L69" s="32" t="str">
        <f>IFERROR(VLOOKUP(G69,'[1]WEBINAR FINAL - JP-ABR''24'!$B:$I,9,FALSE),"")</f>
        <v/>
      </c>
      <c r="M69" s="25" t="str">
        <f>IFERROR(VLOOKUP(G69,'[1]WEBINAR FINAL - JP-ABR''24'!$B:$I,8,FALSE),"")</f>
        <v/>
      </c>
      <c r="N69" s="4"/>
      <c r="O69" s="4" t="str">
        <f>VLOOKUP($A69,'Respuestas de formulario 1'!$E:$L,1,FALSE)</f>
        <v>Navas Aguado</v>
      </c>
    </row>
    <row r="70" spans="1:15" hidden="1" x14ac:dyDescent="0.3">
      <c r="A70" s="10" t="s">
        <v>142</v>
      </c>
      <c r="B70" s="9" t="s">
        <v>141</v>
      </c>
      <c r="C70" s="7" t="s">
        <v>588</v>
      </c>
      <c r="D70" s="26" t="s">
        <v>638</v>
      </c>
      <c r="E70" s="26" t="s">
        <v>638</v>
      </c>
      <c r="F70" s="26" t="s">
        <v>638</v>
      </c>
      <c r="G70" s="27" t="str">
        <f>VLOOKUP($A70,'Respuestas de formulario 1'!$E:$L,2,FALSE)</f>
        <v>marcoacasal@fgtenis.net</v>
      </c>
      <c r="H70" s="28" t="s">
        <v>638</v>
      </c>
      <c r="I70" s="28"/>
      <c r="J70" s="32">
        <v>0.9</v>
      </c>
      <c r="K70" s="25" t="s">
        <v>659</v>
      </c>
      <c r="L70" s="32" t="str">
        <f>IFERROR(VLOOKUP(G70,'[1]WEBINAR FINAL - JP-ABR''24'!$B:$I,9,FALSE),"")</f>
        <v/>
      </c>
      <c r="M70" s="25" t="str">
        <f>IFERROR(VLOOKUP(G70,'[1]WEBINAR FINAL - JP-ABR''24'!$B:$I,8,FALSE),"")</f>
        <v>APTO</v>
      </c>
      <c r="N70" s="28"/>
      <c r="O70" s="27" t="str">
        <f>VLOOKUP($A70,'Respuestas de formulario 1'!$E:$L,1,FALSE)</f>
        <v>Casal Costas</v>
      </c>
    </row>
    <row r="71" spans="1:15" hidden="1" x14ac:dyDescent="0.3">
      <c r="A71" s="9" t="s">
        <v>504</v>
      </c>
      <c r="B71" s="9" t="s">
        <v>505</v>
      </c>
      <c r="C71" s="7" t="s">
        <v>497</v>
      </c>
      <c r="G71" s="4" t="str">
        <f>VLOOKUP($A71,'Respuestas de formulario 1'!$E:$L,2,FALSE)</f>
        <v>franandalucia87@hotmail.com</v>
      </c>
      <c r="H71" s="4"/>
      <c r="I71" s="4"/>
      <c r="J71" s="32" t="s">
        <v>658</v>
      </c>
      <c r="K71" s="25" t="s">
        <v>658</v>
      </c>
      <c r="L71" s="32" t="str">
        <f>IFERROR(VLOOKUP(G71,'[1]WEBINAR FINAL - JP-ABR''24'!$B:$I,9,FALSE),"")</f>
        <v/>
      </c>
      <c r="M71" s="25" t="str">
        <f>IFERROR(VLOOKUP(G71,'[1]WEBINAR FINAL - JP-ABR''24'!$B:$I,8,FALSE),"")</f>
        <v/>
      </c>
      <c r="N71" s="4"/>
      <c r="O71" s="4" t="str">
        <f>VLOOKUP($A71,'Respuestas de formulario 1'!$E:$L,1,FALSE)</f>
        <v>Núñez Serrano</v>
      </c>
    </row>
    <row r="72" spans="1:15" hidden="1" x14ac:dyDescent="0.3">
      <c r="A72" s="9" t="s">
        <v>274</v>
      </c>
      <c r="B72" s="9" t="s">
        <v>563</v>
      </c>
      <c r="C72" s="7" t="s">
        <v>553</v>
      </c>
      <c r="G72" s="4" t="str">
        <f>VLOOKUP($A72,'Respuestas de formulario 1'!$E:$L,2,FALSE)</f>
        <v>vero_oliva@ymail.com</v>
      </c>
      <c r="H72" s="4"/>
      <c r="I72" s="4"/>
      <c r="J72" s="32" t="s">
        <v>658</v>
      </c>
      <c r="K72" s="25" t="s">
        <v>658</v>
      </c>
      <c r="L72" s="32" t="str">
        <f>IFERROR(VLOOKUP(G72,'[1]WEBINAR FINAL - JP-ABR''24'!$B:$I,9,FALSE),"")</f>
        <v/>
      </c>
      <c r="M72" s="25" t="str">
        <f>IFERROR(VLOOKUP(G72,'[1]WEBINAR FINAL - JP-ABR''24'!$B:$I,8,FALSE),"")</f>
        <v/>
      </c>
      <c r="N72" s="4"/>
      <c r="O72" s="4" t="str">
        <f>VLOOKUP($A72,'Respuestas de formulario 1'!$E:$L,1,FALSE)</f>
        <v>Oliva Delgado</v>
      </c>
    </row>
    <row r="73" spans="1:15" hidden="1" x14ac:dyDescent="0.3">
      <c r="A73" s="10" t="s">
        <v>550</v>
      </c>
      <c r="B73" s="9" t="s">
        <v>551</v>
      </c>
      <c r="C73" s="7" t="s">
        <v>548</v>
      </c>
      <c r="D73" s="20" t="s">
        <v>638</v>
      </c>
      <c r="E73" s="20" t="s">
        <v>638</v>
      </c>
      <c r="F73" s="20" t="s">
        <v>638</v>
      </c>
      <c r="G73" s="23" t="str">
        <f>VLOOKUP($A73,'Respuestas de formulario 1'!$E:$L,2,FALSE)</f>
        <v>noelia_huetos@yahoo.es</v>
      </c>
      <c r="H73" s="25" t="s">
        <v>638</v>
      </c>
      <c r="I73" s="25"/>
      <c r="J73" s="32">
        <v>0.6</v>
      </c>
      <c r="K73" s="25" t="s">
        <v>656</v>
      </c>
      <c r="L73" s="32" t="str">
        <f>IFERROR(VLOOKUP(G73,'[1]WEBINAR FINAL - JP-ABR''24'!$B:$I,9,FALSE),"")</f>
        <v/>
      </c>
      <c r="M73" s="25" t="str">
        <f>IFERROR(VLOOKUP(G73,'[1]WEBINAR FINAL - JP-ABR''24'!$B:$I,8,FALSE),"")</f>
        <v>APTO</v>
      </c>
      <c r="N73" s="25"/>
      <c r="O73" s="23" t="str">
        <f>VLOOKUP($A73,'Respuestas de formulario 1'!$E:$L,1,FALSE)</f>
        <v>HUETOS SANZ</v>
      </c>
    </row>
    <row r="74" spans="1:15" hidden="1" x14ac:dyDescent="0.3">
      <c r="A74" s="18" t="s">
        <v>534</v>
      </c>
      <c r="B74" s="18" t="s">
        <v>535</v>
      </c>
      <c r="C74" s="19" t="s">
        <v>526</v>
      </c>
      <c r="G74" s="4" t="str">
        <f>VLOOKUP($A74,'Respuestas de formulario 1'!$E:$L,2,FALSE)</f>
        <v>tpachecopersonal@gmail.com</v>
      </c>
      <c r="H74" s="4"/>
      <c r="I74" s="4"/>
      <c r="J74" s="32" t="s">
        <v>658</v>
      </c>
      <c r="K74" s="25" t="s">
        <v>658</v>
      </c>
      <c r="L74" s="32" t="str">
        <f>IFERROR(VLOOKUP(G74,'[1]WEBINAR FINAL - JP-ABR''24'!$B:$I,9,FALSE),"")</f>
        <v/>
      </c>
      <c r="M74" s="25" t="str">
        <f>IFERROR(VLOOKUP(G74,'[1]WEBINAR FINAL - JP-ABR''24'!$B:$I,8,FALSE),"")</f>
        <v/>
      </c>
      <c r="N74" s="4"/>
      <c r="O74" s="4" t="str">
        <f>VLOOKUP($A74,'Respuestas de formulario 1'!$E:$L,1,FALSE)</f>
        <v>Pacheco González</v>
      </c>
    </row>
    <row r="75" spans="1:15" hidden="1" x14ac:dyDescent="0.3">
      <c r="A75" s="9" t="s">
        <v>467</v>
      </c>
      <c r="B75" s="9" t="s">
        <v>466</v>
      </c>
      <c r="C75" s="7" t="s">
        <v>581</v>
      </c>
      <c r="G75" s="4" t="str">
        <f>VLOOKUP($A75,'Respuestas de formulario 1'!$E:$L,2,FALSE)</f>
        <v>txusparedes@gmail.com</v>
      </c>
      <c r="H75" s="4"/>
      <c r="I75" s="4"/>
      <c r="J75" s="32" t="s">
        <v>658</v>
      </c>
      <c r="K75" s="25" t="s">
        <v>658</v>
      </c>
      <c r="L75" s="32" t="str">
        <f>IFERROR(VLOOKUP(G75,'[1]WEBINAR FINAL - JP-ABR''24'!$B:$I,9,FALSE),"")</f>
        <v/>
      </c>
      <c r="M75" s="25" t="str">
        <f>IFERROR(VLOOKUP(G75,'[1]WEBINAR FINAL - JP-ABR''24'!$B:$I,8,FALSE),"")</f>
        <v/>
      </c>
      <c r="N75" s="4"/>
      <c r="O75" s="4" t="str">
        <f>VLOOKUP($A75,'Respuestas de formulario 1'!$E:$L,1,FALSE)</f>
        <v>Paredes López-Negrete</v>
      </c>
    </row>
    <row r="76" spans="1:15" hidden="1" x14ac:dyDescent="0.3">
      <c r="A76" s="9" t="s">
        <v>603</v>
      </c>
      <c r="B76" s="9" t="s">
        <v>604</v>
      </c>
      <c r="C76" s="7" t="s">
        <v>588</v>
      </c>
      <c r="G76" s="4" t="str">
        <f>VLOOKUP($A76,'Respuestas de formulario 1'!$E:$L,2,FALSE)</f>
        <v>joseandrespereiro@gmail.com</v>
      </c>
      <c r="H76" s="4"/>
      <c r="I76" s="4"/>
      <c r="J76" s="32" t="s">
        <v>658</v>
      </c>
      <c r="K76" s="25" t="s">
        <v>658</v>
      </c>
      <c r="L76" s="32" t="str">
        <f>IFERROR(VLOOKUP(G76,'[1]WEBINAR FINAL - JP-ABR''24'!$B:$I,9,FALSE),"")</f>
        <v/>
      </c>
      <c r="M76" s="25" t="str">
        <f>IFERROR(VLOOKUP(G76,'[1]WEBINAR FINAL - JP-ABR''24'!$B:$I,8,FALSE),"")</f>
        <v/>
      </c>
      <c r="N76" s="4"/>
      <c r="O76" s="4" t="str">
        <f>VLOOKUP($A76,'Respuestas de formulario 1'!$E:$L,1,FALSE)</f>
        <v>pereiro PEREIRA</v>
      </c>
    </row>
    <row r="77" spans="1:15" hidden="1" x14ac:dyDescent="0.3">
      <c r="A77" s="11" t="s">
        <v>583</v>
      </c>
      <c r="B77" s="9" t="s">
        <v>403</v>
      </c>
      <c r="C77" s="7" t="s">
        <v>581</v>
      </c>
      <c r="G77" s="4" t="str">
        <f>VLOOKUP($A77,'Respuestas de formulario 1'!$E:$L,2,FALSE)</f>
        <v>sergio77@me.com</v>
      </c>
      <c r="H77" s="4"/>
      <c r="I77" s="4"/>
      <c r="J77" s="32" t="s">
        <v>658</v>
      </c>
      <c r="K77" s="25" t="s">
        <v>658</v>
      </c>
      <c r="L77" s="32" t="str">
        <f>IFERROR(VLOOKUP(G77,'[1]WEBINAR FINAL - JP-ABR''24'!$B:$I,9,FALSE),"")</f>
        <v/>
      </c>
      <c r="M77" s="25" t="str">
        <f>IFERROR(VLOOKUP(G77,'[1]WEBINAR FINAL - JP-ABR''24'!$B:$I,8,FALSE),"")</f>
        <v/>
      </c>
      <c r="N77" s="4"/>
      <c r="O77" s="4" t="str">
        <f>VLOOKUP($A77,'Respuestas de formulario 1'!$E:$L,1,FALSE)</f>
        <v>Pérez Albarrán</v>
      </c>
    </row>
    <row r="78" spans="1:15" hidden="1" x14ac:dyDescent="0.3">
      <c r="A78" s="11" t="s">
        <v>618</v>
      </c>
      <c r="B78" s="9" t="s">
        <v>619</v>
      </c>
      <c r="C78" s="7" t="s">
        <v>612</v>
      </c>
      <c r="G78" s="4" t="str">
        <f>VLOOKUP($A78,'Respuestas de formulario 1'!$E:$L,2,FALSE)</f>
        <v>vanepp80@gmail.com</v>
      </c>
      <c r="H78" s="4"/>
      <c r="I78" s="4"/>
      <c r="J78" s="32" t="s">
        <v>658</v>
      </c>
      <c r="K78" s="25" t="s">
        <v>658</v>
      </c>
      <c r="L78" s="32" t="str">
        <f>IFERROR(VLOOKUP(G78,'[1]WEBINAR FINAL - JP-ABR''24'!$B:$I,9,FALSE),"")</f>
        <v/>
      </c>
      <c r="M78" s="25" t="str">
        <f>IFERROR(VLOOKUP(G78,'[1]WEBINAR FINAL - JP-ABR''24'!$B:$I,8,FALSE),"")</f>
        <v/>
      </c>
      <c r="N78" s="4"/>
      <c r="O78" s="4" t="str">
        <f>VLOOKUP($A78,'Respuestas de formulario 1'!$E:$L,1,FALSE)</f>
        <v>Pérez Peláez</v>
      </c>
    </row>
    <row r="79" spans="1:15" hidden="1" x14ac:dyDescent="0.3">
      <c r="A79" s="10" t="s">
        <v>138</v>
      </c>
      <c r="B79" s="9" t="s">
        <v>57</v>
      </c>
      <c r="C79" s="7" t="s">
        <v>612</v>
      </c>
      <c r="D79" s="20" t="s">
        <v>638</v>
      </c>
      <c r="E79" s="20" t="s">
        <v>638</v>
      </c>
      <c r="F79" s="20" t="s">
        <v>638</v>
      </c>
      <c r="G79" s="23" t="str">
        <f>VLOOKUP($A79,'Respuestas de formulario 1'!$E:$L,2,FALSE)</f>
        <v>pabloversion2@hotmail.com</v>
      </c>
      <c r="H79" s="25" t="s">
        <v>638</v>
      </c>
      <c r="I79" s="25"/>
      <c r="J79" s="32">
        <v>0.9</v>
      </c>
      <c r="K79" s="25" t="s">
        <v>659</v>
      </c>
      <c r="L79" s="32" t="str">
        <f>IFERROR(VLOOKUP(G79,'[1]WEBINAR FINAL - JP-ABR''24'!$B:$I,9,FALSE),"")</f>
        <v/>
      </c>
      <c r="M79" s="25" t="str">
        <f>IFERROR(VLOOKUP(G79,'[1]WEBINAR FINAL - JP-ABR''24'!$B:$I,8,FALSE),"")</f>
        <v>APTO</v>
      </c>
      <c r="N79" s="25"/>
      <c r="O79" s="23" t="str">
        <f>VLOOKUP($A79,'Respuestas de formulario 1'!$E:$L,1,FALSE)</f>
        <v>Berlinches Puga</v>
      </c>
    </row>
    <row r="80" spans="1:15" hidden="1" x14ac:dyDescent="0.3">
      <c r="A80" s="18" t="s">
        <v>233</v>
      </c>
      <c r="B80" s="18" t="s">
        <v>506</v>
      </c>
      <c r="C80" s="19" t="s">
        <v>497</v>
      </c>
      <c r="G80" s="4" t="str">
        <f>VLOOKUP($A80,'Respuestas de formulario 1'!$E:$L,2,FALSE)</f>
        <v>nqueroca@gmail.com</v>
      </c>
      <c r="H80" s="4"/>
      <c r="I80" s="4"/>
      <c r="J80" s="32" t="s">
        <v>658</v>
      </c>
      <c r="K80" s="25" t="s">
        <v>658</v>
      </c>
      <c r="L80" s="32" t="str">
        <f>IFERROR(VLOOKUP(G80,'[1]WEBINAR FINAL - JP-ABR''24'!$B:$I,9,FALSE),"")</f>
        <v/>
      </c>
      <c r="M80" s="25" t="str">
        <f>IFERROR(VLOOKUP(G80,'[1]WEBINAR FINAL - JP-ABR''24'!$B:$I,8,FALSE),"")</f>
        <v/>
      </c>
      <c r="N80" s="4"/>
      <c r="O80" s="4" t="str">
        <f>VLOOKUP($A80,'Respuestas de formulario 1'!$E:$L,1,FALSE)</f>
        <v>Quero Carvajal</v>
      </c>
    </row>
    <row r="81" spans="1:16" hidden="1" x14ac:dyDescent="0.3">
      <c r="A81" s="9" t="s">
        <v>629</v>
      </c>
      <c r="B81" s="9" t="s">
        <v>630</v>
      </c>
      <c r="C81" s="7" t="s">
        <v>628</v>
      </c>
      <c r="G81" s="4" t="str">
        <f>VLOOKUP($A81,'Respuestas de formulario 1'!$E:$L,2,FALSE)</f>
        <v>jorgeradrigan@gmail.com</v>
      </c>
      <c r="H81" s="4"/>
      <c r="I81" s="4"/>
      <c r="J81" s="32" t="s">
        <v>658</v>
      </c>
      <c r="K81" s="25" t="s">
        <v>658</v>
      </c>
      <c r="L81" s="32" t="str">
        <f>IFERROR(VLOOKUP(G81,'[1]WEBINAR FINAL - JP-ABR''24'!$B:$I,9,FALSE),"")</f>
        <v/>
      </c>
      <c r="M81" s="25" t="str">
        <f>IFERROR(VLOOKUP(G81,'[1]WEBINAR FINAL - JP-ABR''24'!$B:$I,8,FALSE),"")</f>
        <v/>
      </c>
      <c r="N81" s="4"/>
      <c r="O81" s="4" t="str">
        <f>VLOOKUP($A81,'Respuestas de formulario 1'!$E:$L,1,FALSE)</f>
        <v>Radrigán Fuentealba</v>
      </c>
    </row>
    <row r="82" spans="1:16" hidden="1" x14ac:dyDescent="0.3">
      <c r="A82" s="11" t="s">
        <v>359</v>
      </c>
      <c r="B82" s="9" t="s">
        <v>507</v>
      </c>
      <c r="C82" s="7" t="s">
        <v>497</v>
      </c>
      <c r="G82" s="4" t="str">
        <f>VLOOKUP($A82,'Respuestas de formulario 1'!$E:$L,2,FALSE)</f>
        <v>rociorc84@yahoo.es</v>
      </c>
      <c r="H82" s="4"/>
      <c r="I82" s="4"/>
      <c r="J82" s="32" t="s">
        <v>658</v>
      </c>
      <c r="K82" s="25" t="s">
        <v>658</v>
      </c>
      <c r="L82" s="32" t="str">
        <f>IFERROR(VLOOKUP(G82,'[1]WEBINAR FINAL - JP-ABR''24'!$B:$I,9,FALSE),"")</f>
        <v/>
      </c>
      <c r="M82" s="25" t="str">
        <f>IFERROR(VLOOKUP(G82,'[1]WEBINAR FINAL - JP-ABR''24'!$B:$I,8,FALSE),"")</f>
        <v/>
      </c>
      <c r="N82" s="4"/>
      <c r="O82" s="4" t="str">
        <f>VLOOKUP($A82,'Respuestas de formulario 1'!$E:$L,1,FALSE)</f>
        <v>RAMÍREZ CAMPOS</v>
      </c>
    </row>
    <row r="83" spans="1:16" hidden="1" x14ac:dyDescent="0.3">
      <c r="A83" s="9" t="s">
        <v>359</v>
      </c>
      <c r="B83" s="9" t="s">
        <v>508</v>
      </c>
      <c r="C83" s="7" t="s">
        <v>497</v>
      </c>
      <c r="G83" s="4" t="str">
        <f>VLOOKUP($A83,'Respuestas de formulario 1'!$E:$L,2,FALSE)</f>
        <v>rociorc84@yahoo.es</v>
      </c>
      <c r="H83" s="4"/>
      <c r="I83" s="4"/>
      <c r="J83" s="32" t="s">
        <v>658</v>
      </c>
      <c r="K83" s="25" t="s">
        <v>658</v>
      </c>
      <c r="L83" s="32" t="str">
        <f>IFERROR(VLOOKUP(G83,'[1]WEBINAR FINAL - JP-ABR''24'!$B:$I,9,FALSE),"")</f>
        <v/>
      </c>
      <c r="M83" s="25" t="str">
        <f>IFERROR(VLOOKUP(G83,'[1]WEBINAR FINAL - JP-ABR''24'!$B:$I,8,FALSE),"")</f>
        <v/>
      </c>
      <c r="N83" s="4"/>
      <c r="O83" s="4" t="str">
        <f>VLOOKUP($A83,'Respuestas de formulario 1'!$E:$L,1,FALSE)</f>
        <v>RAMÍREZ CAMPOS</v>
      </c>
    </row>
    <row r="84" spans="1:16" hidden="1" x14ac:dyDescent="0.3">
      <c r="A84" s="9" t="s">
        <v>359</v>
      </c>
      <c r="B84" s="9" t="s">
        <v>509</v>
      </c>
      <c r="C84" s="7" t="s">
        <v>497</v>
      </c>
      <c r="G84" s="4" t="str">
        <f>VLOOKUP($A84,'Respuestas de formulario 1'!$E:$L,2,FALSE)</f>
        <v>rociorc84@yahoo.es</v>
      </c>
      <c r="H84" s="4"/>
      <c r="I84" s="4"/>
      <c r="J84" s="32" t="s">
        <v>658</v>
      </c>
      <c r="K84" s="25" t="s">
        <v>658</v>
      </c>
      <c r="L84" s="32" t="str">
        <f>IFERROR(VLOOKUP(G84,'[1]WEBINAR FINAL - JP-ABR''24'!$B:$I,9,FALSE),"")</f>
        <v/>
      </c>
      <c r="M84" s="25" t="str">
        <f>IFERROR(VLOOKUP(G84,'[1]WEBINAR FINAL - JP-ABR''24'!$B:$I,8,FALSE),"")</f>
        <v/>
      </c>
      <c r="N84" s="4"/>
      <c r="O84" s="4" t="str">
        <f>VLOOKUP($A84,'Respuestas de formulario 1'!$E:$L,1,FALSE)</f>
        <v>RAMÍREZ CAMPOS</v>
      </c>
    </row>
    <row r="85" spans="1:16" hidden="1" x14ac:dyDescent="0.3">
      <c r="A85" s="9" t="s">
        <v>621</v>
      </c>
      <c r="B85" s="9" t="s">
        <v>54</v>
      </c>
      <c r="C85" s="7" t="s">
        <v>612</v>
      </c>
      <c r="G85" s="4" t="str">
        <f>VLOOKUP($A85,'Respuestas de formulario 1'!$E:$L,2,FALSE)</f>
        <v>georgen1@hotmail.com</v>
      </c>
      <c r="H85" s="4"/>
      <c r="I85" s="4"/>
      <c r="J85" s="32" t="s">
        <v>658</v>
      </c>
      <c r="K85" s="25" t="s">
        <v>658</v>
      </c>
      <c r="L85" s="32" t="str">
        <f>IFERROR(VLOOKUP(G85,'[1]WEBINAR FINAL - JP-ABR''24'!$B:$I,9,FALSE),"")</f>
        <v/>
      </c>
      <c r="M85" s="25" t="str">
        <f>IFERROR(VLOOKUP(G85,'[1]WEBINAR FINAL - JP-ABR''24'!$B:$I,8,FALSE),"")</f>
        <v/>
      </c>
      <c r="N85" s="4"/>
      <c r="O85" s="4" t="str">
        <f>VLOOKUP($A85,'Respuestas de formulario 1'!$E:$L,1,FALSE)</f>
        <v>Reoyo Rodríguez</v>
      </c>
    </row>
    <row r="86" spans="1:16" hidden="1" x14ac:dyDescent="0.3">
      <c r="A86" s="9" t="s">
        <v>179</v>
      </c>
      <c r="B86" s="9" t="s">
        <v>113</v>
      </c>
      <c r="C86" s="7" t="s">
        <v>497</v>
      </c>
      <c r="G86" s="4" t="str">
        <f>VLOOKUP($A86,'Respuestas de formulario 1'!$E:$L,2,FALSE)</f>
        <v>manurepullo@gmail.com</v>
      </c>
      <c r="H86" s="4"/>
      <c r="I86" s="4"/>
      <c r="J86" s="32" t="s">
        <v>658</v>
      </c>
      <c r="K86" s="25" t="s">
        <v>658</v>
      </c>
      <c r="L86" s="32" t="str">
        <f>IFERROR(VLOOKUP(G86,'[1]WEBINAR FINAL - JP-ABR''24'!$B:$I,9,FALSE),"")</f>
        <v/>
      </c>
      <c r="M86" s="25" t="str">
        <f>IFERROR(VLOOKUP(G86,'[1]WEBINAR FINAL - JP-ABR''24'!$B:$I,8,FALSE),"")</f>
        <v/>
      </c>
      <c r="N86" s="4"/>
      <c r="O86" s="4" t="str">
        <f>VLOOKUP($A86,'Respuestas de formulario 1'!$E:$L,1,FALSE)</f>
        <v>Repullo Retamosa</v>
      </c>
    </row>
    <row r="87" spans="1:16" hidden="1" x14ac:dyDescent="0.3">
      <c r="A87" s="9" t="s">
        <v>37</v>
      </c>
      <c r="B87" s="9" t="s">
        <v>575</v>
      </c>
      <c r="C87" s="7" t="s">
        <v>566</v>
      </c>
      <c r="G87" s="4" t="str">
        <f>VLOOKUP($A87,'Respuestas de formulario 1'!$E:$L,2,FALSE)</f>
        <v>porrolo.onti@gmail.com</v>
      </c>
      <c r="H87" s="4"/>
      <c r="I87" s="4"/>
      <c r="J87" s="32" t="s">
        <v>658</v>
      </c>
      <c r="K87" s="25" t="s">
        <v>658</v>
      </c>
      <c r="L87" s="32" t="str">
        <f>IFERROR(VLOOKUP(G87,'[1]WEBINAR FINAL - JP-ABR''24'!$B:$I,9,FALSE),"")</f>
        <v/>
      </c>
      <c r="M87" s="25" t="str">
        <f>IFERROR(VLOOKUP(G87,'[1]WEBINAR FINAL - JP-ABR''24'!$B:$I,8,FALSE),"")</f>
        <v/>
      </c>
      <c r="N87" s="4"/>
      <c r="O87" s="4" t="str">
        <f>VLOOKUP($A87,'Respuestas de formulario 1'!$E:$L,1,FALSE)</f>
        <v>Revert Vidal</v>
      </c>
    </row>
    <row r="88" spans="1:16" hidden="1" x14ac:dyDescent="0.3">
      <c r="A88" s="9" t="s">
        <v>193</v>
      </c>
      <c r="B88" s="9" t="s">
        <v>605</v>
      </c>
      <c r="C88" s="7" t="s">
        <v>588</v>
      </c>
      <c r="G88" s="4" t="str">
        <f>VLOOKUP($A88,'Respuestas de formulario 1'!$E:$L,2,FALSE)</f>
        <v>alvarorivasares@gmail.com</v>
      </c>
      <c r="H88" s="4"/>
      <c r="I88" s="4"/>
      <c r="J88" s="32" t="s">
        <v>658</v>
      </c>
      <c r="K88" s="25" t="s">
        <v>658</v>
      </c>
      <c r="L88" s="32" t="str">
        <f>IFERROR(VLOOKUP(G88,'[1]WEBINAR FINAL - JP-ABR''24'!$B:$I,9,FALSE),"")</f>
        <v/>
      </c>
      <c r="M88" s="25" t="str">
        <f>IFERROR(VLOOKUP(G88,'[1]WEBINAR FINAL - JP-ABR''24'!$B:$I,8,FALSE),"")</f>
        <v/>
      </c>
      <c r="N88" s="4"/>
      <c r="O88" s="4" t="str">
        <f>VLOOKUP($A88,'Respuestas de formulario 1'!$E:$L,1,FALSE)</f>
        <v>Rivas Ares</v>
      </c>
    </row>
    <row r="89" spans="1:16" hidden="1" x14ac:dyDescent="0.3">
      <c r="A89" s="9" t="s">
        <v>462</v>
      </c>
      <c r="B89" s="9" t="s">
        <v>434</v>
      </c>
      <c r="C89" s="7" t="s">
        <v>497</v>
      </c>
      <c r="G89" s="4" t="str">
        <f>VLOOKUP($A89,'Respuestas de formulario 1'!$E:$L,2,FALSE)</f>
        <v>franrodriguez1830@hotmail.com</v>
      </c>
      <c r="H89" s="4"/>
      <c r="I89" s="4"/>
      <c r="J89" s="32" t="s">
        <v>658</v>
      </c>
      <c r="K89" s="25" t="s">
        <v>658</v>
      </c>
      <c r="L89" s="32" t="str">
        <f>IFERROR(VLOOKUP(G89,'[1]WEBINAR FINAL - JP-ABR''24'!$B:$I,9,FALSE),"")</f>
        <v/>
      </c>
      <c r="M89" s="25" t="str">
        <f>IFERROR(VLOOKUP(G89,'[1]WEBINAR FINAL - JP-ABR''24'!$B:$I,8,FALSE),"")</f>
        <v/>
      </c>
      <c r="N89" s="4"/>
      <c r="O89" s="4" t="str">
        <f>VLOOKUP($A89,'Respuestas de formulario 1'!$E:$L,1,FALSE)</f>
        <v>Rodríguez Catalán</v>
      </c>
    </row>
    <row r="90" spans="1:16" hidden="1" x14ac:dyDescent="0.3">
      <c r="A90" s="9" t="s">
        <v>172</v>
      </c>
      <c r="B90" s="9" t="s">
        <v>171</v>
      </c>
      <c r="C90" s="7" t="s">
        <v>588</v>
      </c>
      <c r="G90" s="4" t="str">
        <f>VLOOKUP($A90,'Respuestas de formulario 1'!$E:$L,2,FALSE)</f>
        <v>casaisafer7@gmail.com</v>
      </c>
      <c r="H90" s="4"/>
      <c r="I90" s="4"/>
      <c r="J90" s="32" t="s">
        <v>658</v>
      </c>
      <c r="K90" s="25" t="s">
        <v>658</v>
      </c>
      <c r="L90" s="32" t="str">
        <f>IFERROR(VLOOKUP(G90,'[1]WEBINAR FINAL - JP-ABR''24'!$B:$I,9,FALSE),"")</f>
        <v/>
      </c>
      <c r="M90" s="25" t="str">
        <f>IFERROR(VLOOKUP(G90,'[1]WEBINAR FINAL - JP-ABR''24'!$B:$I,8,FALSE),"")</f>
        <v/>
      </c>
      <c r="N90" s="4"/>
      <c r="O90" s="4" t="str">
        <f>VLOOKUP($A90,'Respuestas de formulario 1'!$E:$L,1,FALSE)</f>
        <v>Rodríguez Ferreira</v>
      </c>
    </row>
    <row r="91" spans="1:16" hidden="1" x14ac:dyDescent="0.3">
      <c r="A91" s="9" t="s">
        <v>58</v>
      </c>
      <c r="B91" s="9" t="s">
        <v>57</v>
      </c>
      <c r="C91" s="7" t="s">
        <v>612</v>
      </c>
      <c r="G91" s="4" t="str">
        <f>VLOOKUP($A91,'Respuestas de formulario 1'!$E:$L,2,FALSE)</f>
        <v>rodriguez.pab86@gmail.com</v>
      </c>
      <c r="H91" s="4"/>
      <c r="I91" s="4"/>
      <c r="J91" s="32" t="s">
        <v>658</v>
      </c>
      <c r="K91" s="25" t="s">
        <v>658</v>
      </c>
      <c r="L91" s="32" t="str">
        <f>IFERROR(VLOOKUP(G91,'[1]WEBINAR FINAL - JP-ABR''24'!$B:$I,9,FALSE),"")</f>
        <v/>
      </c>
      <c r="M91" s="25" t="str">
        <f>IFERROR(VLOOKUP(G91,'[1]WEBINAR FINAL - JP-ABR''24'!$B:$I,8,FALSE),"")</f>
        <v/>
      </c>
      <c r="N91" s="4"/>
      <c r="O91" s="4" t="str">
        <f>VLOOKUP($A91,'Respuestas de formulario 1'!$E:$L,1,FALSE)</f>
        <v>Rodríguez Montes</v>
      </c>
    </row>
    <row r="92" spans="1:16" hidden="1" x14ac:dyDescent="0.3">
      <c r="A92" s="9" t="s">
        <v>32</v>
      </c>
      <c r="B92" s="9" t="s">
        <v>31</v>
      </c>
      <c r="C92" s="7" t="s">
        <v>612</v>
      </c>
      <c r="G92" s="4" t="str">
        <f>VLOOKUP($A92,'Respuestas de formulario 1'!$E:$L,2,FALSE)</f>
        <v>CARLOSROMERO9498@GMAIL.COM</v>
      </c>
      <c r="H92" s="4"/>
      <c r="I92" s="4"/>
      <c r="J92" s="32" t="s">
        <v>658</v>
      </c>
      <c r="K92" s="25" t="s">
        <v>658</v>
      </c>
      <c r="L92" s="32" t="str">
        <f>IFERROR(VLOOKUP(G92,'[1]WEBINAR FINAL - JP-ABR''24'!$B:$I,9,FALSE),"")</f>
        <v/>
      </c>
      <c r="M92" s="25" t="str">
        <f>IFERROR(VLOOKUP(G92,'[1]WEBINAR FINAL - JP-ABR''24'!$B:$I,8,FALSE),"")</f>
        <v/>
      </c>
      <c r="N92" s="4"/>
      <c r="O92" s="4" t="str">
        <f>VLOOKUP($A92,'Respuestas de formulario 1'!$E:$L,1,FALSE)</f>
        <v>Romero López</v>
      </c>
    </row>
    <row r="93" spans="1:16" hidden="1" x14ac:dyDescent="0.3">
      <c r="A93" s="9" t="s">
        <v>46</v>
      </c>
      <c r="B93" s="9" t="s">
        <v>45</v>
      </c>
      <c r="C93" s="7" t="s">
        <v>612</v>
      </c>
      <c r="G93" s="4" t="str">
        <f>VLOOKUP($A93,'Respuestas de formulario 1'!$E:$L,2,FALSE)</f>
        <v>sandrasacristan90@gmail.com</v>
      </c>
      <c r="H93" s="4"/>
      <c r="I93" s="4"/>
      <c r="J93" s="32" t="s">
        <v>658</v>
      </c>
      <c r="K93" s="25" t="s">
        <v>658</v>
      </c>
      <c r="L93" s="32" t="str">
        <f>IFERROR(VLOOKUP(G93,'[1]WEBINAR FINAL - JP-ABR''24'!$B:$I,9,FALSE),"")</f>
        <v/>
      </c>
      <c r="M93" s="25" t="str">
        <f>IFERROR(VLOOKUP(G93,'[1]WEBINAR FINAL - JP-ABR''24'!$B:$I,8,FALSE),"")</f>
        <v/>
      </c>
      <c r="N93" s="4"/>
      <c r="O93" s="4" t="str">
        <f>VLOOKUP($A93,'Respuestas de formulario 1'!$E:$L,1,FALSE)</f>
        <v>Sacristán Campos</v>
      </c>
    </row>
    <row r="94" spans="1:16" hidden="1" x14ac:dyDescent="0.3">
      <c r="A94" s="10" t="s">
        <v>519</v>
      </c>
      <c r="B94" s="9" t="s">
        <v>22</v>
      </c>
      <c r="C94" s="7" t="s">
        <v>518</v>
      </c>
      <c r="D94" s="26" t="s">
        <v>647</v>
      </c>
      <c r="E94" s="26"/>
      <c r="F94" s="26"/>
      <c r="G94" s="27" t="str">
        <f>VLOOKUP($A94,'Respuestas de formulario 1'!$E:$L,2,FALSE)</f>
        <v>palo9entrialgo@hotmail.com</v>
      </c>
      <c r="H94" s="28"/>
      <c r="I94" s="28"/>
      <c r="J94" s="32" t="s">
        <v>658</v>
      </c>
      <c r="K94" s="25" t="s">
        <v>658</v>
      </c>
      <c r="L94" s="32" t="str">
        <f>IFERROR(VLOOKUP(G94,'[1]WEBINAR FINAL - JP-ABR''24'!$B:$I,9,FALSE),"")</f>
        <v/>
      </c>
      <c r="M94" s="25" t="str">
        <f>IFERROR(VLOOKUP(G94,'[1]WEBINAR FINAL - JP-ABR''24'!$B:$I,8,FALSE),"")</f>
        <v/>
      </c>
      <c r="N94" s="28"/>
      <c r="O94" s="27" t="str">
        <f>VLOOKUP($A94,'Respuestas de formulario 1'!$E:$L,1,FALSE)</f>
        <v>García Entrialgo</v>
      </c>
    </row>
    <row r="95" spans="1:16" hidden="1" x14ac:dyDescent="0.3">
      <c r="A95" s="10" t="s">
        <v>378</v>
      </c>
      <c r="B95" s="9" t="s">
        <v>505</v>
      </c>
      <c r="C95" s="7" t="s">
        <v>581</v>
      </c>
      <c r="D95" s="20" t="s">
        <v>638</v>
      </c>
      <c r="E95" s="20" t="s">
        <v>638</v>
      </c>
      <c r="F95" s="20" t="s">
        <v>638</v>
      </c>
      <c r="G95" s="23" t="str">
        <f>VLOOKUP($A95,'Respuestas de formulario 1'!$E:$L,2,FALSE)</f>
        <v>r.subinas@yahoo.com</v>
      </c>
      <c r="H95" s="29" t="s">
        <v>638</v>
      </c>
      <c r="I95" s="29"/>
      <c r="J95" s="32">
        <v>0.5</v>
      </c>
      <c r="K95" s="25" t="s">
        <v>656</v>
      </c>
      <c r="L95" s="32" t="str">
        <f>IFERROR(VLOOKUP(G95,'[1]WEBINAR FINAL - JP-ABR''24'!$B:$I,9,FALSE),"")</f>
        <v/>
      </c>
      <c r="M95" s="25" t="str">
        <f>IFERROR(VLOOKUP(G95,'[1]WEBINAR FINAL - JP-ABR''24'!$B:$I,8,FALSE),"")</f>
        <v>APTO</v>
      </c>
      <c r="N95" s="25"/>
      <c r="O95" s="23" t="str">
        <f>VLOOKUP($A95,'Respuestas de formulario 1'!$E:$L,1,FALSE)</f>
        <v>Subinas Martínez</v>
      </c>
    </row>
    <row r="96" spans="1:16" x14ac:dyDescent="0.3">
      <c r="A96" s="10" t="s">
        <v>536</v>
      </c>
      <c r="B96" s="9" t="s">
        <v>537</v>
      </c>
      <c r="C96" s="7" t="s">
        <v>526</v>
      </c>
      <c r="D96" s="20" t="s">
        <v>638</v>
      </c>
      <c r="E96" s="20" t="s">
        <v>638</v>
      </c>
      <c r="F96" s="20" t="s">
        <v>638</v>
      </c>
      <c r="G96" s="23" t="str">
        <f>VLOOKUP($A96,'Respuestas de formulario 1'!$E:$L,2,FALSE)</f>
        <v>rayco_sh95@hotmail.com</v>
      </c>
      <c r="H96" s="29" t="s">
        <v>638</v>
      </c>
      <c r="I96" s="29" t="s">
        <v>638</v>
      </c>
      <c r="J96" s="32">
        <v>0.8</v>
      </c>
      <c r="K96" s="25" t="s">
        <v>659</v>
      </c>
      <c r="L96" s="32" t="str">
        <f>IFERROR(VLOOKUP(G96,'[1]WEBINAR FINAL - JP-ABR''24'!$B:$I,9,FALSE),"")</f>
        <v/>
      </c>
      <c r="M96" s="25" t="str">
        <f>IFERROR(VLOOKUP(G96,'[1]WEBINAR FINAL - JP-ABR''24'!$B:$I,8,FALSE),"")</f>
        <v>KO</v>
      </c>
      <c r="N96" s="25"/>
      <c r="O96" s="23" t="str">
        <f>VLOOKUP($A96,'Respuestas de formulario 1'!$E:$L,1,FALSE)</f>
        <v>Sánchez Hernández</v>
      </c>
      <c r="P96" s="8" t="s">
        <v>638</v>
      </c>
    </row>
    <row r="97" spans="1:16" hidden="1" x14ac:dyDescent="0.3">
      <c r="A97" s="18" t="s">
        <v>72</v>
      </c>
      <c r="B97" s="18" t="s">
        <v>71</v>
      </c>
      <c r="C97" s="19" t="s">
        <v>633</v>
      </c>
      <c r="G97" s="4" t="str">
        <f>VLOOKUP($A97,'Respuestas de formulario 1'!$E:$L,2,FALSE)</f>
        <v>asanzagu@gmail.com</v>
      </c>
      <c r="H97" s="4"/>
      <c r="I97" s="4"/>
      <c r="J97" s="32" t="s">
        <v>658</v>
      </c>
      <c r="K97" s="25" t="s">
        <v>658</v>
      </c>
      <c r="L97" s="32" t="str">
        <f>IFERROR(VLOOKUP(G97,'[1]WEBINAR FINAL - JP-ABR''24'!$B:$I,9,FALSE),"")</f>
        <v/>
      </c>
      <c r="M97" s="25" t="str">
        <f>IFERROR(VLOOKUP(G97,'[1]WEBINAR FINAL - JP-ABR''24'!$B:$I,8,FALSE),"")</f>
        <v/>
      </c>
      <c r="N97" s="4"/>
      <c r="O97" s="4" t="str">
        <f>VLOOKUP($A97,'Respuestas de formulario 1'!$E:$L,1,FALSE)</f>
        <v>Sanz Aguirre</v>
      </c>
    </row>
    <row r="98" spans="1:16" hidden="1" x14ac:dyDescent="0.3">
      <c r="A98" s="11" t="s">
        <v>72</v>
      </c>
      <c r="B98" s="9" t="s">
        <v>541</v>
      </c>
      <c r="C98" s="7" t="s">
        <v>633</v>
      </c>
      <c r="G98" s="4" t="str">
        <f>VLOOKUP($A98,'Respuestas de formulario 1'!$E:$L,2,FALSE)</f>
        <v>asanzagu@gmail.com</v>
      </c>
      <c r="H98" s="4"/>
      <c r="I98" s="4"/>
      <c r="J98" s="32" t="s">
        <v>658</v>
      </c>
      <c r="K98" s="25" t="s">
        <v>658</v>
      </c>
      <c r="L98" s="32" t="str">
        <f>IFERROR(VLOOKUP(G98,'[1]WEBINAR FINAL - JP-ABR''24'!$B:$I,9,FALSE),"")</f>
        <v/>
      </c>
      <c r="M98" s="25" t="str">
        <f>IFERROR(VLOOKUP(G98,'[1]WEBINAR FINAL - JP-ABR''24'!$B:$I,8,FALSE),"")</f>
        <v/>
      </c>
      <c r="N98" s="4"/>
      <c r="O98" s="4" t="str">
        <f>VLOOKUP($A98,'Respuestas de formulario 1'!$E:$L,1,FALSE)</f>
        <v>Sanz Aguirre</v>
      </c>
    </row>
    <row r="99" spans="1:16" hidden="1" x14ac:dyDescent="0.3">
      <c r="A99" s="9" t="s">
        <v>520</v>
      </c>
      <c r="B99" s="9" t="s">
        <v>71</v>
      </c>
      <c r="C99" s="7" t="s">
        <v>518</v>
      </c>
      <c r="G99" s="4" t="str">
        <f>VLOOKUP($A99,'Respuestas de formulario 1'!$E:$L,2,FALSE)</f>
        <v>tenisfederacion@yahoo.es</v>
      </c>
      <c r="H99" s="4"/>
      <c r="I99" s="4"/>
      <c r="J99" s="32" t="s">
        <v>658</v>
      </c>
      <c r="K99" s="25" t="s">
        <v>658</v>
      </c>
      <c r="L99" s="32" t="str">
        <f>IFERROR(VLOOKUP(G99,'[1]WEBINAR FINAL - JP-ABR''24'!$B:$I,9,FALSE),"")</f>
        <v/>
      </c>
      <c r="M99" s="25" t="str">
        <f>IFERROR(VLOOKUP(G99,'[1]WEBINAR FINAL - JP-ABR''24'!$B:$I,8,FALSE),"")</f>
        <v/>
      </c>
      <c r="N99" s="4"/>
      <c r="O99" s="4" t="str">
        <f>VLOOKUP($A99,'Respuestas de formulario 1'!$E:$L,1,FALSE)</f>
        <v>Sanz LLaneza</v>
      </c>
    </row>
    <row r="100" spans="1:16" hidden="1" x14ac:dyDescent="0.3">
      <c r="A100" s="9" t="s">
        <v>241</v>
      </c>
      <c r="B100" s="9" t="s">
        <v>538</v>
      </c>
      <c r="C100" s="7" t="s">
        <v>526</v>
      </c>
      <c r="G100" s="4" t="str">
        <f>VLOOKUP($A100,'Respuestas de formulario 1'!$E:$L,2,FALSE)</f>
        <v>jjsepulvedarios@gmail.com</v>
      </c>
      <c r="H100" s="4"/>
      <c r="I100" s="4"/>
      <c r="J100" s="32" t="s">
        <v>658</v>
      </c>
      <c r="K100" s="25" t="s">
        <v>658</v>
      </c>
      <c r="L100" s="32" t="str">
        <f>IFERROR(VLOOKUP(G100,'[1]WEBINAR FINAL - JP-ABR''24'!$B:$I,9,FALSE),"")</f>
        <v/>
      </c>
      <c r="M100" s="25" t="str">
        <f>IFERROR(VLOOKUP(G100,'[1]WEBINAR FINAL - JP-ABR''24'!$B:$I,8,FALSE),"")</f>
        <v/>
      </c>
      <c r="N100" s="4"/>
      <c r="O100" s="4" t="str">
        <f>VLOOKUP($A100,'Respuestas de formulario 1'!$E:$L,1,FALSE)</f>
        <v>Sepúlveda Ríos</v>
      </c>
    </row>
    <row r="101" spans="1:16" hidden="1" x14ac:dyDescent="0.3">
      <c r="A101" s="9" t="s">
        <v>622</v>
      </c>
      <c r="B101" s="9" t="s">
        <v>623</v>
      </c>
      <c r="C101" s="7" t="s">
        <v>612</v>
      </c>
      <c r="G101" s="4" t="str">
        <f>VLOOKUP($A101,'Respuestas de formulario 1'!$E:$L,2,FALSE)</f>
        <v>mariajose4slam@gmail.com</v>
      </c>
      <c r="H101" s="4"/>
      <c r="I101" s="4"/>
      <c r="J101" s="32" t="s">
        <v>658</v>
      </c>
      <c r="K101" s="25" t="s">
        <v>658</v>
      </c>
      <c r="L101" s="32" t="str">
        <f>IFERROR(VLOOKUP(G101,'[1]WEBINAR FINAL - JP-ABR''24'!$B:$I,9,FALSE),"")</f>
        <v/>
      </c>
      <c r="M101" s="25" t="str">
        <f>IFERROR(VLOOKUP(G101,'[1]WEBINAR FINAL - JP-ABR''24'!$B:$I,8,FALSE),"")</f>
        <v/>
      </c>
      <c r="N101" s="4"/>
      <c r="O101" s="4" t="str">
        <f>VLOOKUP($A101,'Respuestas de formulario 1'!$E:$L,1,FALSE)</f>
        <v>Serrano García</v>
      </c>
    </row>
    <row r="102" spans="1:16" hidden="1" x14ac:dyDescent="0.3">
      <c r="A102" s="9" t="s">
        <v>624</v>
      </c>
      <c r="B102" s="9" t="s">
        <v>496</v>
      </c>
      <c r="C102" s="7" t="s">
        <v>612</v>
      </c>
      <c r="G102" s="4" t="str">
        <f>VLOOKUP($A102,'Respuestas de formulario 1'!$E:$L,2,FALSE)</f>
        <v>chechussc@gmail.com</v>
      </c>
      <c r="H102" s="4"/>
      <c r="I102" s="4"/>
      <c r="J102" s="32" t="s">
        <v>658</v>
      </c>
      <c r="K102" s="25" t="s">
        <v>658</v>
      </c>
      <c r="L102" s="32" t="str">
        <f>IFERROR(VLOOKUP(G102,'[1]WEBINAR FINAL - JP-ABR''24'!$B:$I,9,FALSE),"")</f>
        <v/>
      </c>
      <c r="M102" s="25" t="str">
        <f>IFERROR(VLOOKUP(G102,'[1]WEBINAR FINAL - JP-ABR''24'!$B:$I,8,FALSE),"")</f>
        <v/>
      </c>
      <c r="N102" s="4"/>
      <c r="O102" s="4" t="str">
        <f>VLOOKUP($A102,'Respuestas de formulario 1'!$E:$L,1,FALSE)</f>
        <v>Sierra Sánchez</v>
      </c>
    </row>
    <row r="103" spans="1:16" hidden="1" x14ac:dyDescent="0.3">
      <c r="A103" s="9" t="s">
        <v>606</v>
      </c>
      <c r="B103" s="9" t="s">
        <v>607</v>
      </c>
      <c r="C103" s="7" t="s">
        <v>588</v>
      </c>
      <c r="G103" s="4" t="str">
        <f>VLOOKUP($A103,'Respuestas de formulario 1'!$E:$L,2,FALSE)</f>
        <v>ctriveira@gmail.com</v>
      </c>
      <c r="H103" s="4"/>
      <c r="I103" s="4"/>
      <c r="J103" s="32" t="s">
        <v>658</v>
      </c>
      <c r="K103" s="25" t="s">
        <v>658</v>
      </c>
      <c r="L103" s="32" t="str">
        <f>IFERROR(VLOOKUP(G103,'[1]WEBINAR FINAL - JP-ABR''24'!$B:$I,9,FALSE),"")</f>
        <v/>
      </c>
      <c r="M103" s="25" t="str">
        <f>IFERROR(VLOOKUP(G103,'[1]WEBINAR FINAL - JP-ABR''24'!$B:$I,8,FALSE),"")</f>
        <v/>
      </c>
      <c r="N103" s="4"/>
      <c r="O103" s="4" t="str">
        <f>VLOOKUP($A103,'Respuestas de formulario 1'!$E:$L,1,FALSE)</f>
        <v>SOBRIDO LAGO</v>
      </c>
    </row>
    <row r="104" spans="1:16" hidden="1" x14ac:dyDescent="0.3">
      <c r="A104" s="9" t="s">
        <v>155</v>
      </c>
      <c r="B104" s="9" t="s">
        <v>154</v>
      </c>
      <c r="C104" s="7" t="s">
        <v>588</v>
      </c>
      <c r="G104" s="4" t="str">
        <f>VLOOKUP($A104,'Respuestas de formulario 1'!$E:$L,2,FALSE)</f>
        <v>blanca.mathiesen@yahoo.es</v>
      </c>
      <c r="H104" s="4"/>
      <c r="I104" s="4"/>
      <c r="J104" s="32" t="s">
        <v>658</v>
      </c>
      <c r="K104" s="25" t="s">
        <v>658</v>
      </c>
      <c r="L104" s="32" t="str">
        <f>IFERROR(VLOOKUP(G104,'[1]WEBINAR FINAL - JP-ABR''24'!$B:$I,9,FALSE),"")</f>
        <v/>
      </c>
      <c r="M104" s="25" t="str">
        <f>IFERROR(VLOOKUP(G104,'[1]WEBINAR FINAL - JP-ABR''24'!$B:$I,8,FALSE),"")</f>
        <v/>
      </c>
      <c r="N104" s="4"/>
      <c r="O104" s="4" t="str">
        <f>VLOOKUP($A104,'Respuestas de formulario 1'!$E:$L,1,FALSE)</f>
        <v>Soto Mathiesen</v>
      </c>
    </row>
    <row r="105" spans="1:16" hidden="1" x14ac:dyDescent="0.3">
      <c r="A105" s="10" t="s">
        <v>126</v>
      </c>
      <c r="B105" s="9" t="s">
        <v>125</v>
      </c>
      <c r="C105" s="7" t="s">
        <v>526</v>
      </c>
      <c r="D105" s="20" t="s">
        <v>647</v>
      </c>
      <c r="E105" s="20"/>
      <c r="F105" s="20"/>
      <c r="G105" s="23" t="str">
        <f>VLOOKUP($A105,'Respuestas de formulario 1'!$E:$L,2,FALSE)</f>
        <v>rcb19850@gmail.com</v>
      </c>
      <c r="H105" s="25"/>
      <c r="I105" s="25"/>
      <c r="J105" s="32" t="s">
        <v>658</v>
      </c>
      <c r="K105" s="25" t="s">
        <v>658</v>
      </c>
      <c r="L105" s="32" t="str">
        <f>IFERROR(VLOOKUP(G105,'[1]WEBINAR FINAL - JP-ABR''24'!$B:$I,9,FALSE),"")</f>
        <v/>
      </c>
      <c r="M105" s="25" t="str">
        <f>IFERROR(VLOOKUP(G105,'[1]WEBINAR FINAL - JP-ABR''24'!$B:$I,8,FALSE),"")</f>
        <v/>
      </c>
      <c r="N105" s="25"/>
      <c r="O105" s="23" t="str">
        <f>VLOOKUP($A105,'Respuestas de formulario 1'!$E:$L,1,FALSE)</f>
        <v>Castillo Boluda</v>
      </c>
    </row>
    <row r="106" spans="1:16" hidden="1" x14ac:dyDescent="0.3">
      <c r="A106" s="9" t="s">
        <v>510</v>
      </c>
      <c r="B106" s="9" t="s">
        <v>511</v>
      </c>
      <c r="C106" s="7" t="s">
        <v>497</v>
      </c>
      <c r="D106" s="20" t="s">
        <v>638</v>
      </c>
      <c r="E106" s="20" t="s">
        <v>638</v>
      </c>
      <c r="F106" s="20" t="s">
        <v>638</v>
      </c>
      <c r="G106" s="23" t="str">
        <f>VLOOKUP($A106,'Respuestas de formulario 1'!$E:$L,2,FALSE)</f>
        <v>sergiosanchezgarrido@gmail.com</v>
      </c>
      <c r="H106" s="29" t="s">
        <v>638</v>
      </c>
      <c r="I106" s="29"/>
      <c r="J106" s="32">
        <v>0.7</v>
      </c>
      <c r="K106" s="25" t="s">
        <v>659</v>
      </c>
      <c r="L106" s="32" t="str">
        <f>IFERROR(VLOOKUP(G106,'[1]WEBINAR FINAL - JP-ABR''24'!$B:$I,9,FALSE),"")</f>
        <v/>
      </c>
      <c r="M106" s="25" t="str">
        <f>IFERROR(VLOOKUP(G106,'[1]WEBINAR FINAL - JP-ABR''24'!$B:$I,8,FALSE),"")</f>
        <v>APTO</v>
      </c>
      <c r="N106" s="23"/>
      <c r="O106" s="23" t="str">
        <f>VLOOKUP($A106,'Respuestas de formulario 1'!$E:$L,1,FALSE)</f>
        <v>SÁNCHEZ GARRIDO</v>
      </c>
    </row>
    <row r="107" spans="1:16" x14ac:dyDescent="0.3">
      <c r="A107" s="10" t="s">
        <v>554</v>
      </c>
      <c r="B107" s="9" t="s">
        <v>397</v>
      </c>
      <c r="C107" s="7" t="s">
        <v>553</v>
      </c>
      <c r="D107" s="20" t="s">
        <v>638</v>
      </c>
      <c r="E107" s="20" t="s">
        <v>638</v>
      </c>
      <c r="F107" s="20" t="s">
        <v>638</v>
      </c>
      <c r="G107" s="23" t="str">
        <f>VLOOKUP($A107,'Respuestas de formulario 1'!$E:$L,2,FALSE)</f>
        <v>xaviboschbravo@gmail.com</v>
      </c>
      <c r="H107" s="29" t="s">
        <v>638</v>
      </c>
      <c r="I107" s="29" t="s">
        <v>638</v>
      </c>
      <c r="J107" s="32">
        <v>0.7</v>
      </c>
      <c r="K107" s="25" t="s">
        <v>659</v>
      </c>
      <c r="L107" s="32" t="str">
        <f>IFERROR(VLOOKUP(G107,'[1]WEBINAR FINAL - JP-ABR''24'!$B:$I,9,FALSE),"")</f>
        <v/>
      </c>
      <c r="M107" s="25" t="str">
        <f>IFERROR(VLOOKUP(G107,'[1]WEBINAR FINAL - JP-ABR''24'!$B:$I,8,FALSE),"")</f>
        <v>KO</v>
      </c>
      <c r="N107" s="25"/>
      <c r="O107" s="23" t="str">
        <f>VLOOKUP($A107,'Respuestas de formulario 1'!$E:$L,1,FALSE)</f>
        <v>BOSCH BRAVO</v>
      </c>
      <c r="P107" s="8" t="s">
        <v>638</v>
      </c>
    </row>
    <row r="108" spans="1:16" x14ac:dyDescent="0.3">
      <c r="A108" s="10" t="s">
        <v>558</v>
      </c>
      <c r="B108" s="9" t="s">
        <v>397</v>
      </c>
      <c r="C108" s="7" t="s">
        <v>553</v>
      </c>
      <c r="D108" s="20" t="s">
        <v>638</v>
      </c>
      <c r="E108" s="20" t="s">
        <v>638</v>
      </c>
      <c r="F108" s="20" t="s">
        <v>638</v>
      </c>
      <c r="G108" s="23" t="str">
        <f>VLOOKUP($A108,'Respuestas de formulario 1'!$E:$L,2,FALSE)</f>
        <v>xaviermargo@hotmail.com</v>
      </c>
      <c r="H108" s="29" t="s">
        <v>638</v>
      </c>
      <c r="I108" s="29" t="s">
        <v>638</v>
      </c>
      <c r="J108" s="32">
        <v>0.4</v>
      </c>
      <c r="K108" s="25" t="s">
        <v>656</v>
      </c>
      <c r="L108" s="32" t="str">
        <f>IFERROR(VLOOKUP(G108,'[1]WEBINAR FINAL - JP-ABR''24'!$B:$I,9,FALSE),"")</f>
        <v/>
      </c>
      <c r="M108" s="25" t="str">
        <f>IFERROR(VLOOKUP(G108,'[1]WEBINAR FINAL - JP-ABR''24'!$B:$I,8,FALSE),"")</f>
        <v>KO</v>
      </c>
      <c r="N108" s="25"/>
      <c r="O108" s="23" t="str">
        <f>VLOOKUP($A108,'Respuestas de formulario 1'!$E:$L,1,FALSE)</f>
        <v>Margó Durán</v>
      </c>
      <c r="P108" s="8" t="s">
        <v>638</v>
      </c>
    </row>
    <row r="109" spans="1:16" hidden="1" x14ac:dyDescent="0.3">
      <c r="A109" s="18" t="s">
        <v>608</v>
      </c>
      <c r="B109" s="18" t="s">
        <v>609</v>
      </c>
      <c r="C109" s="19" t="s">
        <v>588</v>
      </c>
      <c r="G109" s="4" t="str">
        <f>VLOOKUP($A109,'Respuestas de formulario 1'!$E:$L,2,FALSE)</f>
        <v>jvcasteleiro@gmail.com</v>
      </c>
      <c r="H109" s="4"/>
      <c r="I109" s="4"/>
      <c r="J109" s="32" t="s">
        <v>658</v>
      </c>
      <c r="K109" s="25" t="s">
        <v>658</v>
      </c>
      <c r="L109" s="32" t="str">
        <f>IFERROR(VLOOKUP(G109,'[1]WEBINAR FINAL - JP-ABR''24'!$B:$I,9,FALSE),"")</f>
        <v/>
      </c>
      <c r="M109" s="25" t="str">
        <f>IFERROR(VLOOKUP(G109,'[1]WEBINAR FINAL - JP-ABR''24'!$B:$I,8,FALSE),"")</f>
        <v/>
      </c>
      <c r="N109" s="4"/>
      <c r="O109" s="4" t="str">
        <f>VLOOKUP($A109,'Respuestas de formulario 1'!$E:$L,1,FALSE)</f>
        <v>VÁZQUEZ CASTELEIRO</v>
      </c>
    </row>
    <row r="110" spans="1:16" hidden="1" x14ac:dyDescent="0.3">
      <c r="A110" s="9" t="s">
        <v>610</v>
      </c>
      <c r="B110" s="9" t="s">
        <v>496</v>
      </c>
      <c r="C110" s="7" t="s">
        <v>588</v>
      </c>
      <c r="G110" s="4" t="str">
        <f>VLOOKUP($A110,'Respuestas de formulario 1'!$E:$L,2,FALSE)</f>
        <v>zairamimo@hotmail.com</v>
      </c>
      <c r="H110" s="4"/>
      <c r="I110" s="4"/>
      <c r="J110" s="32" t="s">
        <v>658</v>
      </c>
      <c r="K110" s="25" t="s">
        <v>658</v>
      </c>
      <c r="L110" s="32" t="str">
        <f>IFERROR(VLOOKUP(G110,'[1]WEBINAR FINAL - JP-ABR''24'!$B:$I,9,FALSE),"")</f>
        <v/>
      </c>
      <c r="M110" s="25" t="str">
        <f>IFERROR(VLOOKUP(G110,'[1]WEBINAR FINAL - JP-ABR''24'!$B:$I,8,FALSE),"")</f>
        <v/>
      </c>
      <c r="N110" s="4"/>
      <c r="O110" s="4" t="str">
        <f>VLOOKUP($A110,'Respuestas de formulario 1'!$E:$L,1,FALSE)</f>
        <v>Vázquez Montes</v>
      </c>
    </row>
    <row r="111" spans="1:16" hidden="1" x14ac:dyDescent="0.3">
      <c r="A111" s="9" t="s">
        <v>42</v>
      </c>
      <c r="B111" s="9" t="s">
        <v>564</v>
      </c>
      <c r="C111" s="7" t="s">
        <v>553</v>
      </c>
      <c r="G111" s="4" t="str">
        <f>VLOOKUP($A111,'Respuestas de formulario 1'!$E:$L,2,FALSE)</f>
        <v>angie.vendrell.vendrell@gmail.com</v>
      </c>
      <c r="H111" s="4"/>
      <c r="I111" s="4"/>
      <c r="J111" s="32" t="s">
        <v>658</v>
      </c>
      <c r="K111" s="25" t="s">
        <v>658</v>
      </c>
      <c r="L111" s="32" t="str">
        <f>IFERROR(VLOOKUP(G111,'[1]WEBINAR FINAL - JP-ABR''24'!$B:$I,9,FALSE),"")</f>
        <v/>
      </c>
      <c r="M111" s="25" t="str">
        <f>IFERROR(VLOOKUP(G111,'[1]WEBINAR FINAL - JP-ABR''24'!$B:$I,8,FALSE),"")</f>
        <v/>
      </c>
      <c r="N111" s="4"/>
      <c r="O111" s="4" t="str">
        <f>VLOOKUP($A111,'Respuestas de formulario 1'!$E:$L,1,FALSE)</f>
        <v>Vendrell Vendrell</v>
      </c>
    </row>
    <row r="112" spans="1:16" hidden="1" x14ac:dyDescent="0.3">
      <c r="A112" s="11" t="s">
        <v>611</v>
      </c>
      <c r="B112" s="9" t="s">
        <v>260</v>
      </c>
      <c r="C112" s="7" t="s">
        <v>588</v>
      </c>
      <c r="G112" s="4" t="str">
        <f>VLOOKUP($A112,'Respuestas de formulario 1'!$E:$L,2,FALSE)</f>
        <v>saboyano30@gmail.com</v>
      </c>
      <c r="H112" s="4"/>
      <c r="I112" s="4"/>
      <c r="J112" s="32" t="s">
        <v>658</v>
      </c>
      <c r="K112" s="25" t="s">
        <v>658</v>
      </c>
      <c r="L112" s="32" t="str">
        <f>IFERROR(VLOOKUP(G112,'[1]WEBINAR FINAL - JP-ABR''24'!$B:$I,9,FALSE),"")</f>
        <v/>
      </c>
      <c r="M112" s="25" t="str">
        <f>IFERROR(VLOOKUP(G112,'[1]WEBINAR FINAL - JP-ABR''24'!$B:$I,8,FALSE),"")</f>
        <v/>
      </c>
      <c r="N112" s="4"/>
      <c r="O112" s="4" t="str">
        <f>VLOOKUP($A112,'Respuestas de formulario 1'!$E:$L,1,FALSE)</f>
        <v>VILAR LOUREIRO</v>
      </c>
    </row>
    <row r="113" spans="1:16" hidden="1" x14ac:dyDescent="0.3">
      <c r="A113" s="11" t="s">
        <v>577</v>
      </c>
      <c r="B113" s="9" t="s">
        <v>578</v>
      </c>
      <c r="C113" s="7" t="s">
        <v>566</v>
      </c>
      <c r="G113" s="4" t="str">
        <f>VLOOKUP($A113,'Respuestas de formulario 1'!$E:$L,2,FALSE)</f>
        <v>marianvs@hotmail.es</v>
      </c>
      <c r="H113" s="4"/>
      <c r="I113" s="4"/>
      <c r="J113" s="32" t="s">
        <v>658</v>
      </c>
      <c r="K113" s="25" t="s">
        <v>658</v>
      </c>
      <c r="L113" s="32" t="str">
        <f>IFERROR(VLOOKUP(G113,'[1]WEBINAR FINAL - JP-ABR''24'!$B:$I,9,FALSE),"")</f>
        <v/>
      </c>
      <c r="M113" s="25" t="str">
        <f>IFERROR(VLOOKUP(G113,'[1]WEBINAR FINAL - JP-ABR''24'!$B:$I,8,FALSE),"")</f>
        <v/>
      </c>
      <c r="N113" s="4"/>
      <c r="O113" s="4" t="str">
        <f>VLOOKUP($A113,'Respuestas de formulario 1'!$E:$L,1,FALSE)</f>
        <v>VIVÓ SALES</v>
      </c>
    </row>
    <row r="114" spans="1:16" hidden="1" x14ac:dyDescent="0.3">
      <c r="A114" s="9" t="s">
        <v>625</v>
      </c>
      <c r="B114" s="9" t="s">
        <v>626</v>
      </c>
      <c r="C114" s="7" t="s">
        <v>612</v>
      </c>
      <c r="G114" s="4" t="str">
        <f>VLOOKUP($A114,'Respuestas de formulario 1'!$E:$L,2,FALSE)</f>
        <v>ynclan2018@gmail.com</v>
      </c>
      <c r="H114" s="4"/>
      <c r="I114" s="4"/>
      <c r="J114" s="32" t="s">
        <v>658</v>
      </c>
      <c r="K114" s="25" t="s">
        <v>658</v>
      </c>
      <c r="L114" s="32" t="str">
        <f>IFERROR(VLOOKUP(G114,'[1]WEBINAR FINAL - JP-ABR''24'!$B:$I,9,FALSE),"")</f>
        <v/>
      </c>
      <c r="M114" s="25" t="str">
        <f>IFERROR(VLOOKUP(G114,'[1]WEBINAR FINAL - JP-ABR''24'!$B:$I,8,FALSE),"")</f>
        <v/>
      </c>
      <c r="N114" s="4"/>
      <c r="O114" s="4" t="str">
        <f>VLOOKUP($A114,'Respuestas de formulario 1'!$E:$L,1,FALSE)</f>
        <v>Ynclán Pajares</v>
      </c>
    </row>
    <row r="115" spans="1:16" hidden="1" x14ac:dyDescent="0.3">
      <c r="A115" s="10" t="s">
        <v>27</v>
      </c>
      <c r="B115" s="9" t="s">
        <v>26</v>
      </c>
      <c r="C115" s="7" t="s">
        <v>565</v>
      </c>
      <c r="D115" s="20" t="s">
        <v>638</v>
      </c>
      <c r="E115" s="20" t="s">
        <v>638</v>
      </c>
      <c r="F115" s="20" t="s">
        <v>638</v>
      </c>
      <c r="G115" s="23" t="str">
        <f>VLOOKUP($A115,'Respuestas de formulario 1'!$E:$L,2,FALSE)</f>
        <v>yasinharrus@gmail.com</v>
      </c>
      <c r="H115" s="25" t="s">
        <v>638</v>
      </c>
      <c r="I115" s="25" t="s">
        <v>660</v>
      </c>
      <c r="J115" s="32">
        <v>0.7</v>
      </c>
      <c r="K115" s="25" t="s">
        <v>659</v>
      </c>
      <c r="L115" s="32" t="str">
        <f>IFERROR(VLOOKUP(G115,'[1]WEBINAR FINAL - JP-ABR''24'!$B:$I,9,FALSE),"")</f>
        <v/>
      </c>
      <c r="M115" s="25" t="str">
        <f>IFERROR(VLOOKUP(G115,'[1]WEBINAR FINAL - JP-ABR''24'!$B:$I,8,FALSE),"")</f>
        <v>KO</v>
      </c>
      <c r="N115" s="25"/>
      <c r="O115" s="23" t="str">
        <f>VLOOKUP($A115,'Respuestas de formulario 1'!$E:$L,1,FALSE)</f>
        <v>Mohamed Ahmed</v>
      </c>
      <c r="P115" s="8" t="s">
        <v>660</v>
      </c>
    </row>
    <row r="117" spans="1:16" x14ac:dyDescent="0.3">
      <c r="A117" s="10" t="s">
        <v>620</v>
      </c>
      <c r="B117" s="9" t="s">
        <v>605</v>
      </c>
      <c r="C117" s="7" t="s">
        <v>612</v>
      </c>
      <c r="D117" s="20" t="s">
        <v>638</v>
      </c>
      <c r="E117" s="20" t="s">
        <v>638</v>
      </c>
      <c r="F117" s="20" t="s">
        <v>638</v>
      </c>
      <c r="G117" s="23" t="s">
        <v>457</v>
      </c>
      <c r="H117" s="25"/>
      <c r="I117" s="25" t="s">
        <v>661</v>
      </c>
      <c r="J117" s="32">
        <v>0.76666666666666672</v>
      </c>
      <c r="K117" s="25" t="s">
        <v>656</v>
      </c>
      <c r="L117" s="32">
        <v>0.76666666666666672</v>
      </c>
      <c r="M117" s="25" t="s">
        <v>659</v>
      </c>
      <c r="N117" s="25"/>
      <c r="O117" s="23" t="s">
        <v>620</v>
      </c>
    </row>
    <row r="118" spans="1:16" x14ac:dyDescent="0.3">
      <c r="A118" s="10" t="s">
        <v>314</v>
      </c>
      <c r="B118" s="9" t="s">
        <v>567</v>
      </c>
      <c r="C118" s="7" t="s">
        <v>566</v>
      </c>
      <c r="D118" s="20" t="s">
        <v>638</v>
      </c>
      <c r="E118" s="20" t="s">
        <v>638</v>
      </c>
      <c r="F118" s="20" t="s">
        <v>638</v>
      </c>
      <c r="G118" s="23" t="s">
        <v>312</v>
      </c>
      <c r="H118" s="25"/>
      <c r="I118" s="25" t="s">
        <v>638</v>
      </c>
      <c r="J118" s="32">
        <v>0.6</v>
      </c>
      <c r="K118" s="25" t="s">
        <v>656</v>
      </c>
      <c r="L118" s="32">
        <v>0.53333333333333333</v>
      </c>
      <c r="M118" s="25" t="s">
        <v>656</v>
      </c>
      <c r="N118" s="25"/>
      <c r="O118" s="23" t="s">
        <v>314</v>
      </c>
    </row>
    <row r="119" spans="1:16" x14ac:dyDescent="0.3">
      <c r="A119" s="10" t="s">
        <v>512</v>
      </c>
      <c r="B119" s="9" t="s">
        <v>513</v>
      </c>
      <c r="C119" s="7" t="s">
        <v>497</v>
      </c>
      <c r="D119" s="20" t="s">
        <v>638</v>
      </c>
      <c r="E119" s="20" t="s">
        <v>638</v>
      </c>
      <c r="F119" s="20" t="s">
        <v>638</v>
      </c>
      <c r="G119" s="23" t="s">
        <v>483</v>
      </c>
      <c r="H119" s="29"/>
      <c r="I119" s="25" t="s">
        <v>638</v>
      </c>
      <c r="J119" s="32">
        <v>0.6</v>
      </c>
      <c r="K119" s="25" t="s">
        <v>656</v>
      </c>
      <c r="L119" s="32">
        <v>0.53333333333333333</v>
      </c>
      <c r="M119" s="25" t="s">
        <v>656</v>
      </c>
      <c r="N119" s="25"/>
      <c r="O119" s="23" t="s">
        <v>512</v>
      </c>
    </row>
    <row r="120" spans="1:16" x14ac:dyDescent="0.3">
      <c r="A120" s="10" t="s">
        <v>632</v>
      </c>
      <c r="B120" s="9" t="s">
        <v>18</v>
      </c>
      <c r="C120" s="7" t="s">
        <v>633</v>
      </c>
      <c r="D120" s="20" t="s">
        <v>638</v>
      </c>
      <c r="E120" s="20" t="s">
        <v>638</v>
      </c>
      <c r="F120" s="20" t="s">
        <v>638</v>
      </c>
      <c r="G120" s="23" t="s">
        <v>648</v>
      </c>
      <c r="H120" s="29"/>
      <c r="I120" s="25" t="s">
        <v>638</v>
      </c>
      <c r="J120" s="32">
        <v>0.4</v>
      </c>
      <c r="K120" s="25" t="s">
        <v>656</v>
      </c>
      <c r="L120" s="32">
        <v>0.56666666666666665</v>
      </c>
      <c r="M120" s="25" t="s">
        <v>656</v>
      </c>
      <c r="N120" s="25"/>
      <c r="O120" s="23" t="s">
        <v>632</v>
      </c>
    </row>
    <row r="121" spans="1:16" x14ac:dyDescent="0.3">
      <c r="A121" s="10" t="s">
        <v>209</v>
      </c>
      <c r="B121" s="9" t="s">
        <v>208</v>
      </c>
      <c r="C121" s="7" t="s">
        <v>612</v>
      </c>
      <c r="D121" s="20" t="s">
        <v>638</v>
      </c>
      <c r="E121" s="20" t="s">
        <v>638</v>
      </c>
      <c r="F121" s="20" t="s">
        <v>638</v>
      </c>
      <c r="G121" s="23" t="s">
        <v>207</v>
      </c>
      <c r="H121" s="25"/>
      <c r="I121" s="25" t="s">
        <v>661</v>
      </c>
      <c r="J121" s="32">
        <v>0.6</v>
      </c>
      <c r="K121" s="25" t="s">
        <v>656</v>
      </c>
      <c r="L121" s="32">
        <v>0.83333333333333337</v>
      </c>
      <c r="M121" s="25" t="s">
        <v>659</v>
      </c>
      <c r="N121" s="25"/>
      <c r="O121" s="23" t="s">
        <v>209</v>
      </c>
    </row>
    <row r="122" spans="1:16" x14ac:dyDescent="0.3">
      <c r="A122" s="10" t="s">
        <v>411</v>
      </c>
      <c r="B122" s="9" t="s">
        <v>410</v>
      </c>
      <c r="C122" s="7" t="s">
        <v>543</v>
      </c>
      <c r="D122" s="20" t="s">
        <v>638</v>
      </c>
      <c r="E122" s="20" t="s">
        <v>638</v>
      </c>
      <c r="F122" s="20" t="s">
        <v>638</v>
      </c>
      <c r="G122" s="23" t="s">
        <v>409</v>
      </c>
      <c r="H122" s="25"/>
      <c r="I122" s="25" t="s">
        <v>638</v>
      </c>
      <c r="J122" s="32">
        <v>0.5</v>
      </c>
      <c r="K122" s="25" t="s">
        <v>656</v>
      </c>
      <c r="L122" s="32">
        <v>0.56666666666666665</v>
      </c>
      <c r="M122" s="25" t="s">
        <v>656</v>
      </c>
      <c r="N122" s="25"/>
      <c r="O122" s="23" t="s">
        <v>411</v>
      </c>
    </row>
    <row r="123" spans="1:16" x14ac:dyDescent="0.3">
      <c r="A123" s="10" t="s">
        <v>499</v>
      </c>
      <c r="B123" s="9" t="s">
        <v>500</v>
      </c>
      <c r="C123" s="7" t="s">
        <v>497</v>
      </c>
      <c r="D123" s="20" t="s">
        <v>638</v>
      </c>
      <c r="E123" s="20" t="s">
        <v>638</v>
      </c>
      <c r="F123" s="20" t="s">
        <v>638</v>
      </c>
      <c r="G123" s="23" t="s">
        <v>12</v>
      </c>
      <c r="H123" s="25"/>
      <c r="I123" s="25" t="s">
        <v>661</v>
      </c>
      <c r="J123" s="32">
        <v>0.6</v>
      </c>
      <c r="K123" s="25" t="s">
        <v>656</v>
      </c>
      <c r="L123" s="32">
        <v>0.7</v>
      </c>
      <c r="M123" s="25" t="s">
        <v>659</v>
      </c>
      <c r="N123" s="25"/>
      <c r="O123" s="23" t="s">
        <v>499</v>
      </c>
    </row>
    <row r="124" spans="1:16" x14ac:dyDescent="0.3">
      <c r="A124" s="10" t="s">
        <v>536</v>
      </c>
      <c r="B124" s="9" t="s">
        <v>537</v>
      </c>
      <c r="C124" s="7" t="s">
        <v>526</v>
      </c>
      <c r="D124" s="20" t="s">
        <v>638</v>
      </c>
      <c r="E124" s="20" t="s">
        <v>638</v>
      </c>
      <c r="F124" s="20" t="s">
        <v>638</v>
      </c>
      <c r="G124" s="23" t="s">
        <v>203</v>
      </c>
      <c r="H124" s="29"/>
      <c r="I124" s="29" t="s">
        <v>638</v>
      </c>
      <c r="J124" s="32">
        <v>0.8</v>
      </c>
      <c r="K124" s="25" t="s">
        <v>659</v>
      </c>
      <c r="L124" s="32">
        <v>0.6</v>
      </c>
      <c r="M124" s="25" t="s">
        <v>656</v>
      </c>
      <c r="N124" s="25"/>
      <c r="O124" s="23" t="s">
        <v>536</v>
      </c>
    </row>
    <row r="125" spans="1:16" x14ac:dyDescent="0.3">
      <c r="A125" s="10" t="s">
        <v>554</v>
      </c>
      <c r="B125" s="9" t="s">
        <v>397</v>
      </c>
      <c r="C125" s="7" t="s">
        <v>553</v>
      </c>
      <c r="D125" s="20" t="s">
        <v>638</v>
      </c>
      <c r="E125" s="20" t="s">
        <v>638</v>
      </c>
      <c r="F125" s="20" t="s">
        <v>638</v>
      </c>
      <c r="G125" s="23" t="s">
        <v>487</v>
      </c>
      <c r="H125" s="29"/>
      <c r="I125" s="29" t="s">
        <v>638</v>
      </c>
      <c r="J125" s="32">
        <v>0.7</v>
      </c>
      <c r="K125" s="25" t="s">
        <v>659</v>
      </c>
      <c r="L125" s="32">
        <v>0.6333333333333333</v>
      </c>
      <c r="M125" s="25" t="s">
        <v>656</v>
      </c>
      <c r="N125" s="25"/>
      <c r="O125" s="23" t="s">
        <v>488</v>
      </c>
    </row>
    <row r="126" spans="1:16" x14ac:dyDescent="0.3">
      <c r="A126" s="10" t="s">
        <v>558</v>
      </c>
      <c r="B126" s="9" t="s">
        <v>397</v>
      </c>
      <c r="C126" s="7" t="s">
        <v>553</v>
      </c>
      <c r="D126" s="20" t="s">
        <v>638</v>
      </c>
      <c r="E126" s="20" t="s">
        <v>638</v>
      </c>
      <c r="F126" s="20" t="s">
        <v>638</v>
      </c>
      <c r="G126" s="23" t="s">
        <v>396</v>
      </c>
      <c r="H126" s="29"/>
      <c r="I126" s="29" t="s">
        <v>638</v>
      </c>
      <c r="J126" s="32">
        <v>0.4</v>
      </c>
      <c r="K126" s="25" t="s">
        <v>656</v>
      </c>
      <c r="L126" s="32">
        <v>0.56666666666666665</v>
      </c>
      <c r="M126" s="25" t="s">
        <v>656</v>
      </c>
      <c r="N126" s="25"/>
      <c r="O126" s="23" t="s">
        <v>558</v>
      </c>
    </row>
  </sheetData>
  <autoFilter ref="A2:O115">
    <filterColumn colId="8">
      <filters>
        <filter val="S"/>
        <filter val="SUBIR"/>
      </filters>
    </filterColumn>
    <sortState ref="A3:M115">
      <sortCondition ref="B2:B115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D15" sqref="D15"/>
    </sheetView>
  </sheetViews>
  <sheetFormatPr baseColWidth="10" defaultRowHeight="13.2" x14ac:dyDescent="0.25"/>
  <cols>
    <col min="1" max="1" width="23.88671875" bestFit="1" customWidth="1"/>
    <col min="2" max="2" width="10" bestFit="1" customWidth="1"/>
    <col min="4" max="4" width="17.109375" bestFit="1" customWidth="1"/>
    <col min="5" max="5" width="18.44140625" customWidth="1"/>
  </cols>
  <sheetData>
    <row r="1" spans="1:5" x14ac:dyDescent="0.25">
      <c r="A1" s="17" t="s">
        <v>641</v>
      </c>
      <c r="B1" t="s">
        <v>642</v>
      </c>
      <c r="D1" s="17" t="s">
        <v>637</v>
      </c>
      <c r="E1" t="s">
        <v>638</v>
      </c>
    </row>
    <row r="2" spans="1:5" x14ac:dyDescent="0.25">
      <c r="A2" s="15" t="s">
        <v>250</v>
      </c>
      <c r="B2" s="16">
        <v>1</v>
      </c>
    </row>
    <row r="3" spans="1:5" x14ac:dyDescent="0.25">
      <c r="A3" s="15" t="s">
        <v>102</v>
      </c>
      <c r="B3" s="16">
        <v>3</v>
      </c>
      <c r="D3" s="17" t="s">
        <v>645</v>
      </c>
      <c r="E3" t="s">
        <v>646</v>
      </c>
    </row>
    <row r="4" spans="1:5" x14ac:dyDescent="0.25">
      <c r="A4" s="15" t="s">
        <v>258</v>
      </c>
      <c r="B4" s="16">
        <v>1</v>
      </c>
      <c r="D4" s="15" t="s">
        <v>497</v>
      </c>
      <c r="E4" s="16">
        <v>3</v>
      </c>
    </row>
    <row r="5" spans="1:5" x14ac:dyDescent="0.25">
      <c r="A5" s="15" t="s">
        <v>298</v>
      </c>
      <c r="B5" s="16">
        <v>2</v>
      </c>
      <c r="D5" s="15" t="s">
        <v>523</v>
      </c>
      <c r="E5" s="16">
        <v>1</v>
      </c>
    </row>
    <row r="6" spans="1:5" x14ac:dyDescent="0.25">
      <c r="A6" s="15" t="s">
        <v>43</v>
      </c>
      <c r="B6" s="16">
        <v>7</v>
      </c>
      <c r="D6" s="15" t="s">
        <v>526</v>
      </c>
      <c r="E6" s="16">
        <v>2</v>
      </c>
    </row>
    <row r="7" spans="1:5" x14ac:dyDescent="0.25">
      <c r="A7" s="15" t="s">
        <v>395</v>
      </c>
      <c r="B7" s="16">
        <v>1</v>
      </c>
      <c r="D7" s="15" t="s">
        <v>543</v>
      </c>
      <c r="E7" s="16">
        <v>2</v>
      </c>
    </row>
    <row r="8" spans="1:5" x14ac:dyDescent="0.25">
      <c r="A8" s="15" t="s">
        <v>169</v>
      </c>
      <c r="B8" s="16">
        <v>1</v>
      </c>
      <c r="D8" s="15" t="s">
        <v>548</v>
      </c>
      <c r="E8" s="16">
        <v>2</v>
      </c>
    </row>
    <row r="9" spans="1:5" x14ac:dyDescent="0.25">
      <c r="A9" s="15" t="s">
        <v>316</v>
      </c>
      <c r="B9" s="16">
        <v>2</v>
      </c>
      <c r="D9" s="15" t="s">
        <v>553</v>
      </c>
      <c r="E9" s="16">
        <v>3</v>
      </c>
    </row>
    <row r="10" spans="1:5" x14ac:dyDescent="0.25">
      <c r="A10" s="15" t="s">
        <v>351</v>
      </c>
      <c r="B10" s="16">
        <v>1</v>
      </c>
      <c r="D10" s="15" t="s">
        <v>565</v>
      </c>
      <c r="E10" s="16">
        <v>1</v>
      </c>
    </row>
    <row r="11" spans="1:5" x14ac:dyDescent="0.25">
      <c r="A11" s="15" t="s">
        <v>182</v>
      </c>
      <c r="B11" s="16">
        <v>1</v>
      </c>
      <c r="D11" s="15" t="s">
        <v>566</v>
      </c>
      <c r="E11" s="16">
        <v>3</v>
      </c>
    </row>
    <row r="12" spans="1:5" x14ac:dyDescent="0.25">
      <c r="A12" s="15" t="s">
        <v>111</v>
      </c>
      <c r="B12" s="16">
        <v>8</v>
      </c>
      <c r="D12" s="15" t="s">
        <v>581</v>
      </c>
      <c r="E12" s="16">
        <v>3</v>
      </c>
    </row>
    <row r="13" spans="1:5" x14ac:dyDescent="0.25">
      <c r="A13" s="15" t="s">
        <v>365</v>
      </c>
      <c r="B13" s="16">
        <v>1</v>
      </c>
      <c r="D13" s="15" t="s">
        <v>585</v>
      </c>
      <c r="E13" s="16">
        <v>1</v>
      </c>
    </row>
    <row r="14" spans="1:5" x14ac:dyDescent="0.25">
      <c r="A14" s="15" t="s">
        <v>94</v>
      </c>
      <c r="B14" s="16">
        <v>1</v>
      </c>
      <c r="D14" s="15" t="s">
        <v>588</v>
      </c>
      <c r="E14" s="16">
        <v>4</v>
      </c>
    </row>
    <row r="15" spans="1:5" x14ac:dyDescent="0.25">
      <c r="A15" s="15" t="s">
        <v>162</v>
      </c>
      <c r="B15" s="16">
        <v>2</v>
      </c>
      <c r="D15" s="15" t="s">
        <v>612</v>
      </c>
      <c r="E15" s="16">
        <v>3</v>
      </c>
    </row>
    <row r="16" spans="1:5" x14ac:dyDescent="0.25">
      <c r="A16" s="15" t="s">
        <v>230</v>
      </c>
      <c r="B16" s="16">
        <v>1</v>
      </c>
      <c r="D16" s="15" t="s">
        <v>628</v>
      </c>
      <c r="E16" s="16">
        <v>1</v>
      </c>
    </row>
    <row r="17" spans="1:5" x14ac:dyDescent="0.25">
      <c r="A17" s="15" t="s">
        <v>291</v>
      </c>
      <c r="B17" s="16">
        <v>1</v>
      </c>
      <c r="D17" s="15" t="s">
        <v>633</v>
      </c>
      <c r="E17" s="16">
        <v>1</v>
      </c>
    </row>
    <row r="18" spans="1:5" x14ac:dyDescent="0.25">
      <c r="A18" s="15" t="s">
        <v>69</v>
      </c>
      <c r="B18" s="16">
        <v>4</v>
      </c>
      <c r="D18" s="15" t="s">
        <v>644</v>
      </c>
      <c r="E18" s="16">
        <v>30</v>
      </c>
    </row>
    <row r="19" spans="1:5" x14ac:dyDescent="0.25">
      <c r="A19" s="15" t="s">
        <v>34</v>
      </c>
      <c r="B19" s="16">
        <v>13</v>
      </c>
    </row>
    <row r="20" spans="1:5" x14ac:dyDescent="0.25">
      <c r="A20" s="15" t="s">
        <v>15</v>
      </c>
      <c r="B20" s="16">
        <v>8</v>
      </c>
    </row>
    <row r="21" spans="1:5" x14ac:dyDescent="0.25">
      <c r="A21" s="15" t="s">
        <v>221</v>
      </c>
      <c r="B21" s="16">
        <v>3</v>
      </c>
    </row>
    <row r="22" spans="1:5" x14ac:dyDescent="0.25">
      <c r="A22" s="15" t="s">
        <v>20</v>
      </c>
      <c r="B22" s="16">
        <v>3</v>
      </c>
    </row>
    <row r="23" spans="1:5" x14ac:dyDescent="0.25">
      <c r="A23" s="15" t="s">
        <v>283</v>
      </c>
      <c r="B23" s="16">
        <v>1</v>
      </c>
    </row>
    <row r="24" spans="1:5" x14ac:dyDescent="0.25">
      <c r="A24" s="15" t="s">
        <v>24</v>
      </c>
      <c r="B24" s="16">
        <v>2</v>
      </c>
    </row>
    <row r="25" spans="1:5" x14ac:dyDescent="0.25">
      <c r="A25" s="15" t="s">
        <v>413</v>
      </c>
      <c r="B25" s="16">
        <v>1</v>
      </c>
    </row>
    <row r="26" spans="1:5" x14ac:dyDescent="0.25">
      <c r="A26" s="15" t="s">
        <v>199</v>
      </c>
      <c r="B26" s="16">
        <v>3</v>
      </c>
    </row>
    <row r="27" spans="1:5" x14ac:dyDescent="0.25">
      <c r="A27" s="15" t="s">
        <v>144</v>
      </c>
      <c r="B27" s="16">
        <v>6</v>
      </c>
    </row>
    <row r="28" spans="1:5" x14ac:dyDescent="0.25">
      <c r="A28" s="15" t="s">
        <v>262</v>
      </c>
      <c r="B28" s="16">
        <v>1</v>
      </c>
    </row>
    <row r="29" spans="1:5" x14ac:dyDescent="0.25">
      <c r="A29" s="15" t="s">
        <v>78</v>
      </c>
      <c r="B29" s="16">
        <v>5</v>
      </c>
    </row>
    <row r="30" spans="1:5" x14ac:dyDescent="0.25">
      <c r="A30" s="15" t="s">
        <v>323</v>
      </c>
      <c r="B30" s="16">
        <v>2</v>
      </c>
    </row>
    <row r="31" spans="1:5" x14ac:dyDescent="0.25">
      <c r="A31" s="15" t="s">
        <v>235</v>
      </c>
      <c r="B31" s="16">
        <v>1</v>
      </c>
    </row>
    <row r="32" spans="1:5" x14ac:dyDescent="0.25">
      <c r="A32" s="15" t="s">
        <v>279</v>
      </c>
      <c r="B32" s="16">
        <v>1</v>
      </c>
    </row>
    <row r="33" spans="1:2" x14ac:dyDescent="0.25">
      <c r="A33" s="15" t="s">
        <v>132</v>
      </c>
      <c r="B33" s="16">
        <v>2</v>
      </c>
    </row>
    <row r="34" spans="1:2" x14ac:dyDescent="0.25">
      <c r="A34" s="15" t="s">
        <v>39</v>
      </c>
      <c r="B34" s="16">
        <v>2</v>
      </c>
    </row>
    <row r="35" spans="1:2" x14ac:dyDescent="0.25">
      <c r="A35" s="15" t="s">
        <v>267</v>
      </c>
      <c r="B35" s="16">
        <v>1</v>
      </c>
    </row>
    <row r="36" spans="1:2" x14ac:dyDescent="0.25">
      <c r="A36" s="15" t="s">
        <v>88</v>
      </c>
      <c r="B36" s="16">
        <v>4</v>
      </c>
    </row>
    <row r="37" spans="1:2" x14ac:dyDescent="0.25">
      <c r="A37" s="15" t="s">
        <v>98</v>
      </c>
      <c r="B37" s="16">
        <v>1</v>
      </c>
    </row>
    <row r="38" spans="1:2" x14ac:dyDescent="0.25">
      <c r="A38" s="15" t="s">
        <v>214</v>
      </c>
      <c r="B38" s="16">
        <v>1</v>
      </c>
    </row>
    <row r="39" spans="1:2" x14ac:dyDescent="0.25">
      <c r="A39" s="15" t="s">
        <v>29</v>
      </c>
      <c r="B39" s="16">
        <v>1</v>
      </c>
    </row>
    <row r="40" spans="1:2" x14ac:dyDescent="0.25">
      <c r="A40" s="15" t="s">
        <v>643</v>
      </c>
      <c r="B40" s="16"/>
    </row>
    <row r="41" spans="1:2" x14ac:dyDescent="0.25">
      <c r="A41" s="15" t="s">
        <v>644</v>
      </c>
      <c r="B41" s="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Respuestas de formulario 1</vt:lpstr>
      <vt:lpstr>SELECCIONADOS</vt:lpstr>
      <vt:lpstr>DISPOSICIÓN GEOGRÁFICA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Juankar .</cp:lastModifiedBy>
  <dcterms:modified xsi:type="dcterms:W3CDTF">2024-04-18T18:05:35Z</dcterms:modified>
</cp:coreProperties>
</file>