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garci95\Downloads\"/>
    </mc:Choice>
  </mc:AlternateContent>
  <bookViews>
    <workbookView xWindow="615" yWindow="510" windowWidth="21855" windowHeight="8670" activeTab="7"/>
  </bookViews>
  <sheets>
    <sheet name="PARTIDOS" sheetId="1" r:id="rId1"/>
    <sheet name="TORNEOS" sheetId="2" r:id="rId2"/>
    <sheet name="ORGANIZADORES" sheetId="3" r:id="rId3"/>
    <sheet name="CATALOGOS" sheetId="4" r:id="rId4"/>
    <sheet name="COPIA ARBITROS" sheetId="5" r:id="rId5"/>
    <sheet name="REBALLUTION 23" sheetId="6" r:id="rId6"/>
    <sheet name="OPEN MADRID 23" sheetId="7" r:id="rId7"/>
    <sheet name="SPANISH OPEN 23" sheetId="8" r:id="rId8"/>
  </sheets>
  <definedNames>
    <definedName name="Partido_empatado">#REF!</definedName>
    <definedName name="Partido_ganado">#REF!</definedName>
    <definedName name="Partido_perdido">#REF!</definedName>
    <definedName name="Posiciones_Auxiliar">#REF!</definedName>
    <definedName name="rngVisitante">INDEX(#REF!,,ROW()-2)</definedName>
  </definedNames>
  <calcPr calcId="162913"/>
  <extLst>
    <ext uri="GoogleSheetsCustomDataVersion2">
      <go:sheetsCustomData xmlns:go="http://customooxmlschemas.google.com/" r:id="rId13" roundtripDataChecksum="5kzHr1hrYDnmtbToHpHl6CoRagWMTn+sMheMVdlo1+k="/>
    </ext>
  </extLst>
</workbook>
</file>

<file path=xl/calcChain.xml><?xml version="1.0" encoding="utf-8"?>
<calcChain xmlns="http://schemas.openxmlformats.org/spreadsheetml/2006/main">
  <c r="I3" i="8" l="1"/>
  <c r="I4" i="8"/>
  <c r="I6" i="8"/>
  <c r="I2" i="8"/>
  <c r="AN31" i="8"/>
  <c r="AM31" i="8"/>
  <c r="AN30" i="8"/>
  <c r="AM30" i="8"/>
  <c r="AN29" i="8"/>
  <c r="AM29" i="8"/>
  <c r="AN28" i="8"/>
  <c r="AM28" i="8"/>
  <c r="AN27" i="8"/>
  <c r="AM27" i="8"/>
  <c r="X25" i="8" l="1"/>
  <c r="X26" i="8"/>
  <c r="M4" i="8" s="1"/>
  <c r="X27" i="8"/>
  <c r="X28" i="8"/>
  <c r="M6" i="8" s="1"/>
  <c r="X24" i="8"/>
  <c r="W25" i="8"/>
  <c r="W26" i="8"/>
  <c r="W27" i="8"/>
  <c r="W28" i="8"/>
  <c r="W24" i="8"/>
  <c r="N6" i="8"/>
  <c r="L6" i="8"/>
  <c r="N5" i="8"/>
  <c r="L5" i="8"/>
  <c r="N4" i="8"/>
  <c r="L4" i="8"/>
  <c r="I5" i="8" l="1"/>
  <c r="M5" i="8" s="1"/>
  <c r="G3" i="8"/>
  <c r="K3" i="8" s="1"/>
  <c r="G4" i="8"/>
  <c r="K4" i="8" s="1"/>
  <c r="O4" i="8" s="1"/>
  <c r="G5" i="8"/>
  <c r="K5" i="8" s="1"/>
  <c r="G6" i="8"/>
  <c r="K6" i="8" s="1"/>
  <c r="O6" i="8" s="1"/>
  <c r="V9" i="8"/>
  <c r="W9" i="8"/>
  <c r="X9" i="8"/>
  <c r="V10" i="8"/>
  <c r="W10" i="8"/>
  <c r="X10" i="8"/>
  <c r="V11" i="8"/>
  <c r="W11" i="8"/>
  <c r="X11" i="8"/>
  <c r="V12" i="8"/>
  <c r="W12" i="8"/>
  <c r="X12" i="8"/>
  <c r="V13" i="8"/>
  <c r="W13" i="8"/>
  <c r="X13" i="8"/>
  <c r="V14" i="8"/>
  <c r="W14" i="8"/>
  <c r="X14" i="8"/>
  <c r="V15" i="8"/>
  <c r="W15" i="8"/>
  <c r="X15" i="8"/>
  <c r="V16" i="8"/>
  <c r="W16" i="8"/>
  <c r="X16" i="8"/>
  <c r="V17" i="8"/>
  <c r="W17" i="8"/>
  <c r="X17" i="8"/>
  <c r="V18" i="8"/>
  <c r="W18" i="8"/>
  <c r="X18" i="8"/>
  <c r="V19" i="8"/>
  <c r="W19" i="8"/>
  <c r="X19" i="8"/>
  <c r="V20" i="8"/>
  <c r="W20" i="8"/>
  <c r="X20" i="8"/>
  <c r="V21" i="8"/>
  <c r="W21" i="8"/>
  <c r="X21" i="8"/>
  <c r="V22" i="8"/>
  <c r="W22" i="8"/>
  <c r="X22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3" i="8"/>
  <c r="R4" i="8"/>
  <c r="R5" i="8"/>
  <c r="R6" i="8"/>
  <c r="R7" i="8"/>
  <c r="R8" i="8"/>
  <c r="R2" i="8"/>
  <c r="N3" i="8"/>
  <c r="M3" i="8"/>
  <c r="L3" i="8"/>
  <c r="O5" i="8" l="1"/>
  <c r="Y18" i="8"/>
  <c r="G30" i="8" s="1"/>
  <c r="H30" i="8" s="1"/>
  <c r="Y20" i="8"/>
  <c r="G34" i="8" s="1"/>
  <c r="H34" i="8" s="1"/>
  <c r="Y19" i="8"/>
  <c r="G31" i="8" s="1"/>
  <c r="H31" i="8" s="1"/>
  <c r="Y21" i="8"/>
  <c r="G32" i="8" s="1"/>
  <c r="H32" i="8" s="1"/>
  <c r="Y17" i="8"/>
  <c r="G25" i="8" s="1"/>
  <c r="H25" i="8" s="1"/>
  <c r="Y22" i="8"/>
  <c r="G33" i="8" s="1"/>
  <c r="H33" i="8" s="1"/>
  <c r="O3" i="8"/>
  <c r="Y16" i="8" l="1"/>
  <c r="G28" i="8" s="1"/>
  <c r="H28" i="8" s="1"/>
  <c r="Y15" i="8"/>
  <c r="G24" i="8" s="1"/>
  <c r="H24" i="8" s="1"/>
  <c r="Y14" i="8"/>
  <c r="Y11" i="8"/>
  <c r="G27" i="8" s="1"/>
  <c r="H27" i="8" s="1"/>
  <c r="Y13" i="8"/>
  <c r="Y10" i="8"/>
  <c r="Y12" i="8"/>
  <c r="Y9" i="8"/>
  <c r="V3" i="8" l="1"/>
  <c r="W3" i="8"/>
  <c r="X3" i="8"/>
  <c r="V4" i="8"/>
  <c r="W4" i="8"/>
  <c r="X4" i="8"/>
  <c r="V5" i="8"/>
  <c r="W5" i="8"/>
  <c r="X5" i="8"/>
  <c r="V6" i="8"/>
  <c r="W6" i="8"/>
  <c r="X6" i="8"/>
  <c r="V7" i="8"/>
  <c r="W7" i="8"/>
  <c r="X7" i="8"/>
  <c r="V8" i="8"/>
  <c r="W8" i="8"/>
  <c r="X8" i="8"/>
  <c r="X2" i="8"/>
  <c r="W2" i="8"/>
  <c r="V2" i="8"/>
  <c r="N7" i="8"/>
  <c r="M7" i="8"/>
  <c r="L7" i="8"/>
  <c r="K7" i="8"/>
  <c r="B10" i="8"/>
  <c r="B14" i="8" s="1"/>
  <c r="N2" i="8"/>
  <c r="M2" i="8"/>
  <c r="L2" i="8"/>
  <c r="K2" i="8"/>
  <c r="R6" i="7"/>
  <c r="Q6" i="7"/>
  <c r="P6" i="7"/>
  <c r="O6" i="7"/>
  <c r="S6" i="7" s="1"/>
  <c r="S5" i="7"/>
  <c r="R5" i="7"/>
  <c r="Q5" i="7"/>
  <c r="P5" i="7"/>
  <c r="O5" i="7"/>
  <c r="R4" i="7"/>
  <c r="Q4" i="7"/>
  <c r="P4" i="7"/>
  <c r="O4" i="7"/>
  <c r="R3" i="7"/>
  <c r="Q3" i="7"/>
  <c r="P3" i="7"/>
  <c r="O3" i="7"/>
  <c r="B3" i="7"/>
  <c r="B7" i="7" s="1"/>
  <c r="R2" i="7"/>
  <c r="Q2" i="7"/>
  <c r="P2" i="7"/>
  <c r="O2" i="7"/>
  <c r="S2" i="7" s="1"/>
  <c r="R5" i="6"/>
  <c r="Q5" i="6"/>
  <c r="P5" i="6"/>
  <c r="O5" i="6"/>
  <c r="S5" i="6" s="1"/>
  <c r="R4" i="6"/>
  <c r="Q4" i="6"/>
  <c r="P4" i="6"/>
  <c r="O4" i="6"/>
  <c r="R3" i="6"/>
  <c r="Q3" i="6"/>
  <c r="P3" i="6"/>
  <c r="O3" i="6"/>
  <c r="B3" i="6"/>
  <c r="B7" i="6" s="1"/>
  <c r="R2" i="6"/>
  <c r="Q2" i="6"/>
  <c r="P2" i="6"/>
  <c r="O2" i="6"/>
  <c r="S2" i="6" s="1"/>
  <c r="I2" i="2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  <c r="O6" i="6" l="1"/>
  <c r="S3" i="7"/>
  <c r="S4" i="7"/>
  <c r="S3" i="6"/>
  <c r="S6" i="6" s="1"/>
  <c r="S4" i="6"/>
  <c r="L8" i="8"/>
  <c r="K8" i="8"/>
  <c r="M8" i="8"/>
  <c r="N8" i="8"/>
  <c r="O7" i="8"/>
  <c r="O2" i="8"/>
  <c r="S7" i="7"/>
  <c r="Y2" i="8"/>
  <c r="Y3" i="8"/>
  <c r="Y4" i="8"/>
  <c r="Y6" i="8"/>
  <c r="Y8" i="8"/>
  <c r="G16" i="8" s="1"/>
  <c r="H16" i="8" s="1"/>
  <c r="Y7" i="8"/>
  <c r="Y5" i="8"/>
  <c r="O8" i="8" l="1"/>
  <c r="G11" i="8"/>
  <c r="H11" i="8" s="1"/>
  <c r="G22" i="8"/>
  <c r="H22" i="8" s="1"/>
  <c r="G17" i="8"/>
  <c r="H17" i="8" s="1"/>
  <c r="G20" i="8"/>
  <c r="H20" i="8" s="1"/>
  <c r="G15" i="8"/>
  <c r="H15" i="8" s="1"/>
  <c r="G19" i="8"/>
  <c r="H19" i="8" s="1"/>
  <c r="G10" i="8"/>
  <c r="H10" i="8" s="1"/>
  <c r="G21" i="8"/>
  <c r="H21" i="8" s="1"/>
  <c r="G13" i="8"/>
  <c r="H13" i="8" s="1"/>
  <c r="G23" i="8"/>
  <c r="H23" i="8" s="1"/>
  <c r="G14" i="8"/>
  <c r="H14" i="8" s="1"/>
</calcChain>
</file>

<file path=xl/sharedStrings.xml><?xml version="1.0" encoding="utf-8"?>
<sst xmlns="http://schemas.openxmlformats.org/spreadsheetml/2006/main" count="807" uniqueCount="371">
  <si>
    <t>E-MAIL</t>
  </si>
  <si>
    <t>FECHA</t>
  </si>
  <si>
    <t>NOMBRE ARBITRO</t>
  </si>
  <si>
    <t>ID_ARBITRO</t>
  </si>
  <si>
    <t>ID_TORNEO</t>
  </si>
  <si>
    <t>NOMBRE TORNEO</t>
  </si>
  <si>
    <t>DIVISION</t>
  </si>
  <si>
    <t>EDAD</t>
  </si>
  <si>
    <t>NIVEL</t>
  </si>
  <si>
    <t>RATING</t>
  </si>
  <si>
    <t>EVENTO</t>
  </si>
  <si>
    <t>PARTIDO</t>
  </si>
  <si>
    <t>PISTA</t>
  </si>
  <si>
    <t>FORMATO</t>
  </si>
  <si>
    <t>EQUIPO A 1</t>
  </si>
  <si>
    <t>EQUIPO A 2</t>
  </si>
  <si>
    <t>EQUIPO B 1</t>
  </si>
  <si>
    <t>EQUIPO B 2</t>
  </si>
  <si>
    <t>GANADOR</t>
  </si>
  <si>
    <t>SET 1 EQUIPO 1</t>
  </si>
  <si>
    <t>SET 1 EQUIPO 2</t>
  </si>
  <si>
    <t>SET 2 EQUIPO 1</t>
  </si>
  <si>
    <t>SET 2 EQUIPO 2</t>
  </si>
  <si>
    <t>SET 3 EQUIPO 1</t>
  </si>
  <si>
    <t>SET 3 EQUIPO 2</t>
  </si>
  <si>
    <t>INCIDENCIAS</t>
  </si>
  <si>
    <t>OBSERVACIONES</t>
  </si>
  <si>
    <t>FIRMA</t>
  </si>
  <si>
    <t>Javier  Ruiz Calvo</t>
  </si>
  <si>
    <t>INDIVIDUAL MASCULINO</t>
  </si>
  <si>
    <t>19+</t>
  </si>
  <si>
    <t>OPEN</t>
  </si>
  <si>
    <t>NON MONEY</t>
  </si>
  <si>
    <t>FINAL</t>
  </si>
  <si>
    <t>ID TORNEO</t>
  </si>
  <si>
    <t>NOMBRE</t>
  </si>
  <si>
    <t>CIUDAD</t>
  </si>
  <si>
    <t>LUGAR</t>
  </si>
  <si>
    <t>FECHA INICIO</t>
  </si>
  <si>
    <t>FECHA FIN</t>
  </si>
  <si>
    <t>EID PICKGLOBAL</t>
  </si>
  <si>
    <t>ID_ORGANIZADOR</t>
  </si>
  <si>
    <t>ORGANIZADOR</t>
  </si>
  <si>
    <t>CONTACTO</t>
  </si>
  <si>
    <t>2022 - Spanish Open Pickleball Championships - APP Tour</t>
  </si>
  <si>
    <t>MADRID</t>
  </si>
  <si>
    <t>Universidad Francisco De Vitoria</t>
  </si>
  <si>
    <t>infospanishopen2022@gmail.com</t>
  </si>
  <si>
    <t>Asociación Española de Pickleball</t>
  </si>
  <si>
    <t>TERRITORIALES</t>
  </si>
  <si>
    <t>IDIOMAS</t>
  </si>
  <si>
    <t>MODALIDAD</t>
  </si>
  <si>
    <t>GRUPO DE EDAD</t>
  </si>
  <si>
    <t>Andalucía</t>
  </si>
  <si>
    <t>Español</t>
  </si>
  <si>
    <t>DOBLES FEMENINOS</t>
  </si>
  <si>
    <t>2.5</t>
  </si>
  <si>
    <t>$</t>
  </si>
  <si>
    <t>Solo Equipo Ganador</t>
  </si>
  <si>
    <t>Aragón</t>
  </si>
  <si>
    <t>Francés</t>
  </si>
  <si>
    <t>DOBLES MASCULINOS</t>
  </si>
  <si>
    <t>50+</t>
  </si>
  <si>
    <t>3.0</t>
  </si>
  <si>
    <t>3er PUESTO</t>
  </si>
  <si>
    <t>Ambos</t>
  </si>
  <si>
    <t>Asturias</t>
  </si>
  <si>
    <t>Inglés</t>
  </si>
  <si>
    <t>DOBLES MIXTO</t>
  </si>
  <si>
    <t>65+</t>
  </si>
  <si>
    <t>4.0</t>
  </si>
  <si>
    <t>SEMIFINAL</t>
  </si>
  <si>
    <t>Baleares</t>
  </si>
  <si>
    <t>Otros</t>
  </si>
  <si>
    <t>INDIVIDUAL FEMENINO</t>
  </si>
  <si>
    <t>JUNIOR SUB 14</t>
  </si>
  <si>
    <t>5.0</t>
  </si>
  <si>
    <t>CUARTOS DE FINAL</t>
  </si>
  <si>
    <t>Canarias</t>
  </si>
  <si>
    <t>JUNIOR SUB 18</t>
  </si>
  <si>
    <t>OCTAVOS DE FINAL</t>
  </si>
  <si>
    <t>Cantabria</t>
  </si>
  <si>
    <t>POR EQUIPOS</t>
  </si>
  <si>
    <t>ROUND ROBIN</t>
  </si>
  <si>
    <t>Castilla-La Mancha</t>
  </si>
  <si>
    <t>Castilla y León</t>
  </si>
  <si>
    <t>Cataluña</t>
  </si>
  <si>
    <t>Ceuta</t>
  </si>
  <si>
    <t>Extremadura</t>
  </si>
  <si>
    <t>Galicia</t>
  </si>
  <si>
    <t>La Rioja</t>
  </si>
  <si>
    <t>Madrid</t>
  </si>
  <si>
    <t>Melilla</t>
  </si>
  <si>
    <t>Murcia</t>
  </si>
  <si>
    <t>Navarra</t>
  </si>
  <si>
    <t>Comunidad Valenciana</t>
  </si>
  <si>
    <t>País Vasco</t>
  </si>
  <si>
    <t>NOMBRE COMPLETO</t>
  </si>
  <si>
    <t>ID ARBITRO</t>
  </si>
  <si>
    <t>CLAVE</t>
  </si>
  <si>
    <t>NIF CIF</t>
  </si>
  <si>
    <t>PRIMER APELLIDO</t>
  </si>
  <si>
    <t>SEGUNDO APELLIDO</t>
  </si>
  <si>
    <t>CORREO E</t>
  </si>
  <si>
    <t>MOVIL</t>
  </si>
  <si>
    <t>IDIOMA 0</t>
  </si>
  <si>
    <t>IDIOMA 1</t>
  </si>
  <si>
    <t>IDIOMA 2</t>
  </si>
  <si>
    <t>IDIOMA 3</t>
  </si>
  <si>
    <t>Alberto Hernando López de la Manzanara</t>
  </si>
  <si>
    <t>LOPDELALB</t>
  </si>
  <si>
    <t>Alberto Hernando</t>
  </si>
  <si>
    <t>López</t>
  </si>
  <si>
    <t>de la Manzanara</t>
  </si>
  <si>
    <t>delfinocamela@outlook.es</t>
  </si>
  <si>
    <t>Alicia  Yanes Cabrera</t>
  </si>
  <si>
    <t>YANCABALI</t>
  </si>
  <si>
    <t xml:space="preserve">Alicia </t>
  </si>
  <si>
    <t>Yanes</t>
  </si>
  <si>
    <t>Cabrera</t>
  </si>
  <si>
    <t>ayanesc@gmail.com</t>
  </si>
  <si>
    <t>INTERMEDIO</t>
  </si>
  <si>
    <t>Araceli Senciales Del Moral</t>
  </si>
  <si>
    <t>SENDELARA</t>
  </si>
  <si>
    <t>Araceli</t>
  </si>
  <si>
    <t>Senciales</t>
  </si>
  <si>
    <t>Del Moral</t>
  </si>
  <si>
    <t>chelisenciales@hotmail.com</t>
  </si>
  <si>
    <t>Carlos Fararoni 0</t>
  </si>
  <si>
    <t>FAR***CAR</t>
  </si>
  <si>
    <t>Carlos</t>
  </si>
  <si>
    <t>Fararoni</t>
  </si>
  <si>
    <t>alejandrofararoni@gmail.com</t>
  </si>
  <si>
    <t>Concha Delgado Raso</t>
  </si>
  <si>
    <t>DELRASCON</t>
  </si>
  <si>
    <t>Concha</t>
  </si>
  <si>
    <t>Delgado</t>
  </si>
  <si>
    <t>Raso</t>
  </si>
  <si>
    <t>delra.pick@gmail.com</t>
  </si>
  <si>
    <t>Daniel Hernando Gómez</t>
  </si>
  <si>
    <t>HERGOMDAN</t>
  </si>
  <si>
    <t>Daniel</t>
  </si>
  <si>
    <t>Hernando</t>
  </si>
  <si>
    <t>Gómez</t>
  </si>
  <si>
    <t>nanielhg@gmail.com</t>
  </si>
  <si>
    <t>Eloy Jesús  Sánchez-Cid García-Tenorio</t>
  </si>
  <si>
    <t>SANGARELO</t>
  </si>
  <si>
    <t xml:space="preserve">Eloy Jesús </t>
  </si>
  <si>
    <t>Sánchez-Cid</t>
  </si>
  <si>
    <t>García-Tenorio</t>
  </si>
  <si>
    <t>ejsanchezcidg@yahoo.es</t>
  </si>
  <si>
    <t>AVANZADO</t>
  </si>
  <si>
    <t>Francisco Javier  González Baena</t>
  </si>
  <si>
    <t>GONBAEFRA</t>
  </si>
  <si>
    <t xml:space="preserve">Francisco Javier </t>
  </si>
  <si>
    <t>González</t>
  </si>
  <si>
    <t>Baena</t>
  </si>
  <si>
    <t>jgbaena6@gmail.com</t>
  </si>
  <si>
    <t>Gema  García  Rodríguez</t>
  </si>
  <si>
    <t>GAR***GEM</t>
  </si>
  <si>
    <t xml:space="preserve">Gema </t>
  </si>
  <si>
    <t xml:space="preserve">García </t>
  </si>
  <si>
    <t>Rodríguez</t>
  </si>
  <si>
    <t>gemuas2@hotmail.com</t>
  </si>
  <si>
    <t>Javier  Otero Delgado</t>
  </si>
  <si>
    <t>OTEDELJAV</t>
  </si>
  <si>
    <t xml:space="preserve">Javier </t>
  </si>
  <si>
    <t>Otero</t>
  </si>
  <si>
    <t>joterode@gmail.com</t>
  </si>
  <si>
    <t>RUICALJAV</t>
  </si>
  <si>
    <t>Ruiz</t>
  </si>
  <si>
    <t>Calvo</t>
  </si>
  <si>
    <t>javiruiz1982@gmail.com</t>
  </si>
  <si>
    <t>Jose Miguel  Moreno Verdejo</t>
  </si>
  <si>
    <t>MORVERJOS</t>
  </si>
  <si>
    <t xml:space="preserve">Jose Miguel </t>
  </si>
  <si>
    <t>Moreno</t>
  </si>
  <si>
    <t>Verdejo</t>
  </si>
  <si>
    <t>j_m_m_verdejo@hotmail.com</t>
  </si>
  <si>
    <t>Juan Carlos García Flores</t>
  </si>
  <si>
    <t>GARFLOJUA</t>
  </si>
  <si>
    <t>Juan Carlos</t>
  </si>
  <si>
    <t>García</t>
  </si>
  <si>
    <t>Flores</t>
  </si>
  <si>
    <t>jcgarflo@gmail.com</t>
  </si>
  <si>
    <t>Katlin  Savva 0</t>
  </si>
  <si>
    <t>SAV***KAT</t>
  </si>
  <si>
    <t xml:space="preserve">Katlin </t>
  </si>
  <si>
    <t>Savva</t>
  </si>
  <si>
    <t>katlinsavva@hotmail.com</t>
  </si>
  <si>
    <t>Maria Luisa  Saez Diez</t>
  </si>
  <si>
    <t>SAEDIEMAR</t>
  </si>
  <si>
    <t xml:space="preserve">Maria Luisa </t>
  </si>
  <si>
    <t>Saez</t>
  </si>
  <si>
    <t>Diez</t>
  </si>
  <si>
    <t>detodounpoco6919@gmail.com</t>
  </si>
  <si>
    <t>Nicolás  Gaper 0</t>
  </si>
  <si>
    <t>GAP***NIC</t>
  </si>
  <si>
    <t xml:space="preserve">Nicolás </t>
  </si>
  <si>
    <t>Gaper</t>
  </si>
  <si>
    <t>nicogaper@gmail.com</t>
  </si>
  <si>
    <t>Óscar  Martínez Vallés</t>
  </si>
  <si>
    <t>MARVALOSC</t>
  </si>
  <si>
    <t xml:space="preserve">Óscar </t>
  </si>
  <si>
    <t>Martínez</t>
  </si>
  <si>
    <t>Vallés</t>
  </si>
  <si>
    <t>omv1979zgz@gmail.com</t>
  </si>
  <si>
    <t>Paco Luis  Navarro Artés</t>
  </si>
  <si>
    <t>NAVARTPAC</t>
  </si>
  <si>
    <t xml:space="preserve">Paco Luis </t>
  </si>
  <si>
    <t>Navarro</t>
  </si>
  <si>
    <t>Artés</t>
  </si>
  <si>
    <t>pacoluis.navarro@gmail.com</t>
  </si>
  <si>
    <t>Pilar Begoña Serrano Garrote</t>
  </si>
  <si>
    <t>SERGARPIL</t>
  </si>
  <si>
    <t>Pilar Begoña</t>
  </si>
  <si>
    <t>Serrano</t>
  </si>
  <si>
    <t>Garrote</t>
  </si>
  <si>
    <t>pilumpilon@hotmail.com</t>
  </si>
  <si>
    <t>Roberto Pérez Gómez</t>
  </si>
  <si>
    <t>PERGOMROB</t>
  </si>
  <si>
    <t>Roberto</t>
  </si>
  <si>
    <t>Pérez</t>
  </si>
  <si>
    <t xml:space="preserve">rperez1303@gmail.com </t>
  </si>
  <si>
    <t>Xavier  García Cuevas</t>
  </si>
  <si>
    <t>GARCUEXAV</t>
  </si>
  <si>
    <t xml:space="preserve">Xavier </t>
  </si>
  <si>
    <t>Cuevas</t>
  </si>
  <si>
    <t>jgarcia@sportmadness.es</t>
  </si>
  <si>
    <t>Nº de PISTAS</t>
  </si>
  <si>
    <t>?</t>
  </si>
  <si>
    <t>DERECHOS JA</t>
  </si>
  <si>
    <t>Si hay más de 5 árbitros</t>
  </si>
  <si>
    <t>SESION</t>
  </si>
  <si>
    <t>JA</t>
  </si>
  <si>
    <t>ARBITROS</t>
  </si>
  <si>
    <t>KM</t>
  </si>
  <si>
    <t>COMIDAS</t>
  </si>
  <si>
    <t>HOTELES</t>
  </si>
  <si>
    <t>DERECHOS</t>
  </si>
  <si>
    <t>DESPLAZAMIENTO</t>
  </si>
  <si>
    <t>DIETAS</t>
  </si>
  <si>
    <t>ALOJAMIENTO</t>
  </si>
  <si>
    <t>TOTAL</t>
  </si>
  <si>
    <t>Nº de PARTIPANTES</t>
  </si>
  <si>
    <t>DERECHOS ARB</t>
  </si>
  <si>
    <t>J Tarde</t>
  </si>
  <si>
    <t>Nº de CATEGORIAS</t>
  </si>
  <si>
    <t>V Tarde</t>
  </si>
  <si>
    <t>Nº de SESIONES</t>
  </si>
  <si>
    <t>S Tarde</t>
  </si>
  <si>
    <t>Tiempo estimado por sesión</t>
  </si>
  <si>
    <t>D Tarde</t>
  </si>
  <si>
    <t>AMBITO</t>
  </si>
  <si>
    <t>Internacional</t>
  </si>
  <si>
    <t>IVA</t>
  </si>
  <si>
    <t xml:space="preserve">Partidos a Arbitrar </t>
  </si>
  <si>
    <t>J_SUB14</t>
  </si>
  <si>
    <t>J_SUB18</t>
  </si>
  <si>
    <t>CATEGORIA</t>
  </si>
  <si>
    <t>SF1</t>
  </si>
  <si>
    <t>SF2</t>
  </si>
  <si>
    <t>CONSOLACION</t>
  </si>
  <si>
    <t>VIERNES</t>
  </si>
  <si>
    <t>S Mañana</t>
  </si>
  <si>
    <t>D Mañana</t>
  </si>
  <si>
    <t>DIVISIONS</t>
  </si>
  <si>
    <t>AGE</t>
  </si>
  <si>
    <t>LEVEL</t>
  </si>
  <si>
    <t>Eloy</t>
  </si>
  <si>
    <t>Juankar</t>
  </si>
  <si>
    <t>Y</t>
  </si>
  <si>
    <t>X</t>
  </si>
  <si>
    <t>60+</t>
  </si>
  <si>
    <t>Z</t>
  </si>
  <si>
    <t>3.0/3.5</t>
  </si>
  <si>
    <t>4.0/4.5</t>
  </si>
  <si>
    <t>IND. MASC.</t>
  </si>
  <si>
    <t>IND. FEM.</t>
  </si>
  <si>
    <t>IND. MASC.19+3.0/3.5</t>
  </si>
  <si>
    <t>IND. MASC.19+4.0/4.5</t>
  </si>
  <si>
    <t>IND. MASC.19+5.0</t>
  </si>
  <si>
    <t>IND. MASC.50+</t>
  </si>
  <si>
    <t>IND. MASC.60+</t>
  </si>
  <si>
    <t>IND. FEM.19+4.0/4.5</t>
  </si>
  <si>
    <t>IND. FEM.19+5.0</t>
  </si>
  <si>
    <t>Viernes Mañana</t>
  </si>
  <si>
    <t>Viernes Tarde</t>
  </si>
  <si>
    <t>Sábado Mañana</t>
  </si>
  <si>
    <t>Sábado Tarde</t>
  </si>
  <si>
    <t>DOB. MASC.</t>
  </si>
  <si>
    <t>DOB. FEM.</t>
  </si>
  <si>
    <t>DOB. MIX.</t>
  </si>
  <si>
    <t>&gt;5 árbitros</t>
  </si>
  <si>
    <t>DOB. MASC.19+3.0/3.5</t>
  </si>
  <si>
    <t>DOB. MASC.19+4.0/4.5</t>
  </si>
  <si>
    <t>DOB. MASC.19+5.0</t>
  </si>
  <si>
    <t>DOB. MASC.50+</t>
  </si>
  <si>
    <t>DOB. MASC.60+</t>
  </si>
  <si>
    <t>DOB. FEM.19+3.0/3.5</t>
  </si>
  <si>
    <t>DOB. FEM.19+4.0/4.5</t>
  </si>
  <si>
    <t>DOB. FEM.19+5.0</t>
  </si>
  <si>
    <t>DOB. FEM.50+</t>
  </si>
  <si>
    <t>DOB. MIX.19+3.0/3.5</t>
  </si>
  <si>
    <t>DOB. MIX.19+4.0/4.5</t>
  </si>
  <si>
    <t>DOB. MIX.19+5.0</t>
  </si>
  <si>
    <t>DOB. MIX.50+</t>
  </si>
  <si>
    <t>DOB. MIX.60+</t>
  </si>
  <si>
    <t>Domingo Mañana</t>
  </si>
  <si>
    <t>Faltan</t>
  </si>
  <si>
    <t>SF/F</t>
  </si>
  <si>
    <t>Disp.</t>
  </si>
  <si>
    <t>Lynn</t>
  </si>
  <si>
    <t>ARBITRO</t>
  </si>
  <si>
    <t>SESIONES</t>
  </si>
  <si>
    <t>? Julian</t>
  </si>
  <si>
    <t>? Javier</t>
  </si>
  <si>
    <t>? Salva</t>
  </si>
  <si>
    <t>Mike</t>
  </si>
  <si>
    <t>50+ Mens Doubles</t>
  </si>
  <si>
    <t>19+ 5.0 Womens Singles</t>
  </si>
  <si>
    <t>60+ Mens Singles</t>
  </si>
  <si>
    <t>60+ Mens Doubles</t>
  </si>
  <si>
    <t>19+ 5.0 Mens Singles</t>
  </si>
  <si>
    <t>50+ Mens Singles</t>
  </si>
  <si>
    <t>Victor</t>
  </si>
  <si>
    <t>Patricia</t>
  </si>
  <si>
    <t>Viernes M</t>
  </si>
  <si>
    <t>Viernes T</t>
  </si>
  <si>
    <t>Sábado M</t>
  </si>
  <si>
    <t>Sábado T</t>
  </si>
  <si>
    <t>Domingo</t>
  </si>
  <si>
    <t>DESPLAZ.</t>
  </si>
  <si>
    <t>D;C</t>
  </si>
  <si>
    <t>Derechos</t>
  </si>
  <si>
    <t>Comidas</t>
  </si>
  <si>
    <t>PRECIO</t>
  </si>
  <si>
    <t>S/D</t>
  </si>
  <si>
    <t>Cuántos</t>
  </si>
  <si>
    <t>INGRESOS</t>
  </si>
  <si>
    <t>INSCRITOS</t>
  </si>
  <si>
    <t>14- Boys Doubles</t>
  </si>
  <si>
    <t>14- Boys Singles</t>
  </si>
  <si>
    <t>14- Mixed</t>
  </si>
  <si>
    <t>18- Girls Doubles</t>
  </si>
  <si>
    <t>19+ 3.0/3.5 Mens Doubles</t>
  </si>
  <si>
    <t>19+ 3.0/3.5 Mens Singles</t>
  </si>
  <si>
    <t>19+ 3.0/3.5 Mixed</t>
  </si>
  <si>
    <t>19+ 3.0/3.5 Womens Doubles</t>
  </si>
  <si>
    <t>19+ 4.0/4.5 Mens Singles</t>
  </si>
  <si>
    <t>19+ 4.0/4.5 Mixed</t>
  </si>
  <si>
    <t>19+ 4.0/4.5 Womens Doubles</t>
  </si>
  <si>
    <t>19+ 4.0/4.5 Womens Singles</t>
  </si>
  <si>
    <t>19+ 5.0 Mens Doubles</t>
  </si>
  <si>
    <t>19+ 5.0 Mixed</t>
  </si>
  <si>
    <t>19+ 5.0 Womens Doubles</t>
  </si>
  <si>
    <t>50+ Mixed</t>
  </si>
  <si>
    <t>50+ Womens Doubles</t>
  </si>
  <si>
    <t>60+ Mixed</t>
  </si>
  <si>
    <t>Javier</t>
  </si>
  <si>
    <t>Eloy Jesús Sánchez-Cid García-Tenorio</t>
  </si>
  <si>
    <t>IMPORTE</t>
  </si>
  <si>
    <t>Nº CUENTA</t>
  </si>
  <si>
    <t>Víctor Báez Fernández</t>
  </si>
  <si>
    <t>NOTA</t>
  </si>
  <si>
    <t>Incluye los derechos de Patricia</t>
  </si>
  <si>
    <t>Javier Ruiz Calvo</t>
  </si>
  <si>
    <t>ES96 3017 0554 4922 1541 3622</t>
  </si>
  <si>
    <t>ES89 0234 0001 0190 0609 4700</t>
  </si>
  <si>
    <t>ES72 0073 0100 5404 6129 6243</t>
  </si>
  <si>
    <t>ES75 0182 3431 5502 0161 5725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</si>
</sst>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164" formatCode="d/m/yyyy"/>
    <numFmt numFmtId="165" formatCode="_-[$€-2]\ * #,##0_-;\-[$€-2]\ * #,##0_-;_-[$€-2]\ * &quot;-&quot;??_-;_-@"/>
    <numFmt numFmtId="168" formatCode="_-* #,##0\ [$€-C0A]_-;\-* #,##0\ [$€-C0A]_-;_-* &quot;-&quot;??\ [$€-C0A]_-;_-@_-"/>
  </numFmts>
  <fonts count="2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</font>
    <font>
      <b/>
      <sz val="11"/>
      <color rgb="FFFA7D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9C6500"/>
      <name val="Calibri"/>
    </font>
    <font>
      <sz val="11"/>
      <color rgb="FF3F3F76"/>
      <name val="Calibri"/>
    </font>
    <font>
      <b/>
      <sz val="11"/>
      <color rgb="FF3F3F3F"/>
      <name val="Calibri"/>
    </font>
    <font>
      <sz val="11"/>
      <color rgb="FF006100"/>
      <name val="Calibri"/>
    </font>
    <font>
      <sz val="11"/>
      <name val="Calibri"/>
    </font>
    <font>
      <b/>
      <sz val="11"/>
      <color theme="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A7D00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2F2F2"/>
        <bgColor rgb="FFF2F2F2"/>
      </patternFill>
    </fill>
    <fill>
      <patternFill patternType="solid">
        <fgColor rgb="FFFFEB9C"/>
        <bgColor rgb="FFFFEB9C"/>
      </patternFill>
    </fill>
    <fill>
      <patternFill patternType="solid">
        <fgColor rgb="FFFFCC99"/>
        <bgColor rgb="FFFFCC99"/>
      </patternFill>
    </fill>
    <fill>
      <patternFill patternType="solid">
        <fgColor rgb="FFC6EFCE"/>
        <bgColor rgb="FFC6EFCE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FFCC"/>
        <bgColor rgb="FFFFFFCC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rgb="FFFFC000"/>
      </patternFill>
    </fill>
    <fill>
      <patternFill patternType="solid">
        <fgColor rgb="FFFF9F22"/>
        <bgColor indexed="64"/>
      </patternFill>
    </fill>
    <fill>
      <patternFill patternType="solid">
        <fgColor rgb="FFFFFF00"/>
        <bgColor rgb="FFFFC000"/>
      </patternFill>
    </fill>
    <fill>
      <patternFill patternType="solid">
        <fgColor rgb="FF00B0F0"/>
        <bgColor rgb="FFFFC000"/>
      </patternFill>
    </fill>
    <fill>
      <patternFill patternType="solid">
        <fgColor rgb="FF92D050"/>
        <bgColor rgb="FFFFC000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5" fillId="17" borderId="3" applyNumberFormat="0" applyAlignment="0" applyProtection="0"/>
    <xf numFmtId="0" fontId="16" fillId="18" borderId="24" applyNumberFormat="0" applyAlignment="0" applyProtection="0"/>
    <xf numFmtId="0" fontId="5" fillId="19" borderId="12" applyNumberFormat="0" applyFont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</cellStyleXfs>
  <cellXfs count="92">
    <xf numFmtId="0" fontId="0" fillId="0" borderId="0" xfId="0" applyFont="1" applyAlignment="1"/>
    <xf numFmtId="0" fontId="2" fillId="2" borderId="1" xfId="0" applyFont="1" applyFill="1" applyBorder="1"/>
    <xf numFmtId="0" fontId="3" fillId="3" borderId="2" xfId="0" applyFont="1" applyFill="1" applyBorder="1"/>
    <xf numFmtId="0" fontId="4" fillId="0" borderId="1" xfId="0" applyFont="1" applyBorder="1"/>
    <xf numFmtId="0" fontId="5" fillId="0" borderId="0" xfId="0" applyFont="1"/>
    <xf numFmtId="164" fontId="4" fillId="0" borderId="0" xfId="0" applyNumberFormat="1" applyFont="1"/>
    <xf numFmtId="0" fontId="5" fillId="0" borderId="0" xfId="0" applyFont="1"/>
    <xf numFmtId="0" fontId="3" fillId="3" borderId="1" xfId="0" applyFont="1" applyFill="1" applyBorder="1"/>
    <xf numFmtId="164" fontId="6" fillId="4" borderId="1" xfId="0" applyNumberFormat="1" applyFont="1" applyFill="1" applyBorder="1"/>
    <xf numFmtId="49" fontId="6" fillId="4" borderId="1" xfId="0" applyNumberFormat="1" applyFont="1" applyFill="1" applyBorder="1"/>
    <xf numFmtId="1" fontId="6" fillId="4" borderId="1" xfId="0" applyNumberFormat="1" applyFont="1" applyFill="1" applyBorder="1"/>
    <xf numFmtId="0" fontId="7" fillId="5" borderId="2" xfId="0" applyFont="1" applyFill="1" applyBorder="1"/>
    <xf numFmtId="0" fontId="8" fillId="3" borderId="3" xfId="0" applyFont="1" applyFill="1" applyBorder="1"/>
    <xf numFmtId="165" fontId="4" fillId="0" borderId="0" xfId="0" applyNumberFormat="1" applyFont="1"/>
    <xf numFmtId="165" fontId="9" fillId="6" borderId="4" xfId="0" applyNumberFormat="1" applyFont="1" applyFill="1" applyBorder="1"/>
    <xf numFmtId="0" fontId="2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8" xfId="0" applyFont="1" applyFill="1" applyBorder="1"/>
    <xf numFmtId="0" fontId="4" fillId="10" borderId="12" xfId="0" applyFont="1" applyFill="1" applyBorder="1"/>
    <xf numFmtId="0" fontId="4" fillId="9" borderId="13" xfId="0" applyFont="1" applyFill="1" applyBorder="1"/>
    <xf numFmtId="0" fontId="4" fillId="0" borderId="14" xfId="0" applyFont="1" applyBorder="1"/>
    <xf numFmtId="0" fontId="4" fillId="0" borderId="15" xfId="0" applyFont="1" applyBorder="1"/>
    <xf numFmtId="0" fontId="4" fillId="8" borderId="16" xfId="0" applyFont="1" applyFill="1" applyBorder="1"/>
    <xf numFmtId="0" fontId="4" fillId="0" borderId="17" xfId="0" applyFont="1" applyBorder="1"/>
    <xf numFmtId="0" fontId="4" fillId="8" borderId="17" xfId="0" applyFont="1" applyFill="1" applyBorder="1"/>
    <xf numFmtId="0" fontId="4" fillId="8" borderId="18" xfId="0" applyFont="1" applyFill="1" applyBorder="1"/>
    <xf numFmtId="0" fontId="11" fillId="8" borderId="19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1" fillId="8" borderId="2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23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11" borderId="16" xfId="0" applyFont="1" applyFill="1" applyBorder="1"/>
    <xf numFmtId="0" fontId="11" fillId="11" borderId="19" xfId="0" applyFont="1" applyFill="1" applyBorder="1" applyAlignment="1">
      <alignment horizontal="center"/>
    </xf>
    <xf numFmtId="0" fontId="11" fillId="11" borderId="21" xfId="0" applyFont="1" applyFill="1" applyBorder="1" applyAlignment="1">
      <alignment horizontal="center"/>
    </xf>
    <xf numFmtId="0" fontId="4" fillId="12" borderId="16" xfId="0" applyFont="1" applyFill="1" applyBorder="1"/>
    <xf numFmtId="0" fontId="11" fillId="12" borderId="19" xfId="0" applyFont="1" applyFill="1" applyBorder="1" applyAlignment="1">
      <alignment horizontal="center" wrapText="1"/>
    </xf>
    <xf numFmtId="0" fontId="11" fillId="12" borderId="21" xfId="0" applyFont="1" applyFill="1" applyBorder="1" applyAlignment="1">
      <alignment horizontal="center" wrapText="1"/>
    </xf>
    <xf numFmtId="0" fontId="4" fillId="13" borderId="16" xfId="0" applyFont="1" applyFill="1" applyBorder="1"/>
    <xf numFmtId="0" fontId="11" fillId="13" borderId="19" xfId="0" applyFont="1" applyFill="1" applyBorder="1" applyAlignment="1">
      <alignment horizontal="center"/>
    </xf>
    <xf numFmtId="0" fontId="11" fillId="13" borderId="21" xfId="0" applyFont="1" applyFill="1" applyBorder="1" applyAlignment="1">
      <alignment horizontal="center"/>
    </xf>
    <xf numFmtId="0" fontId="4" fillId="9" borderId="16" xfId="0" applyFont="1" applyFill="1" applyBorder="1"/>
    <xf numFmtId="0" fontId="11" fillId="9" borderId="19" xfId="0" applyFont="1" applyFill="1" applyBorder="1" applyAlignment="1">
      <alignment horizontal="center"/>
    </xf>
    <xf numFmtId="0" fontId="11" fillId="9" borderId="21" xfId="0" applyFont="1" applyFill="1" applyBorder="1" applyAlignment="1">
      <alignment horizontal="center"/>
    </xf>
    <xf numFmtId="0" fontId="4" fillId="20" borderId="17" xfId="0" applyFont="1" applyFill="1" applyBorder="1"/>
    <xf numFmtId="0" fontId="4" fillId="20" borderId="18" xfId="0" applyFont="1" applyFill="1" applyBorder="1"/>
    <xf numFmtId="0" fontId="17" fillId="21" borderId="25" xfId="0" applyFont="1" applyFill="1" applyBorder="1" applyAlignment="1">
      <alignment horizontal="center"/>
    </xf>
    <xf numFmtId="0" fontId="0" fillId="0" borderId="0" xfId="0" applyFont="1"/>
    <xf numFmtId="0" fontId="12" fillId="14" borderId="4" xfId="1" applyBorder="1" applyAlignment="1">
      <alignment horizontal="left" vertical="center"/>
    </xf>
    <xf numFmtId="0" fontId="13" fillId="15" borderId="25" xfId="2" applyBorder="1" applyAlignment="1">
      <alignment horizontal="left" vertical="center"/>
    </xf>
    <xf numFmtId="0" fontId="14" fillId="16" borderId="25" xfId="3" applyBorder="1" applyAlignment="1">
      <alignment horizontal="left" vertical="center"/>
    </xf>
    <xf numFmtId="0" fontId="4" fillId="22" borderId="17" xfId="0" applyFont="1" applyFill="1" applyBorder="1"/>
    <xf numFmtId="0" fontId="4" fillId="22" borderId="18" xfId="0" applyFont="1" applyFill="1" applyBorder="1"/>
    <xf numFmtId="0" fontId="4" fillId="23" borderId="17" xfId="0" applyFont="1" applyFill="1" applyBorder="1"/>
    <xf numFmtId="0" fontId="4" fillId="23" borderId="18" xfId="0" applyFont="1" applyFill="1" applyBorder="1"/>
    <xf numFmtId="0" fontId="4" fillId="24" borderId="17" xfId="0" applyFont="1" applyFill="1" applyBorder="1"/>
    <xf numFmtId="0" fontId="4" fillId="24" borderId="18" xfId="0" applyFont="1" applyFill="1" applyBorder="1"/>
    <xf numFmtId="0" fontId="16" fillId="18" borderId="24" xfId="5" applyAlignment="1"/>
    <xf numFmtId="0" fontId="0" fillId="19" borderId="12" xfId="6" applyFont="1" applyAlignment="1"/>
    <xf numFmtId="0" fontId="15" fillId="17" borderId="3" xfId="4" applyAlignment="1"/>
    <xf numFmtId="0" fontId="0" fillId="0" borderId="4" xfId="0" applyFont="1" applyFill="1" applyBorder="1"/>
    <xf numFmtId="0" fontId="1" fillId="0" borderId="0" xfId="0" applyFont="1"/>
    <xf numFmtId="0" fontId="1" fillId="0" borderId="4" xfId="0" applyFont="1" applyFill="1" applyBorder="1"/>
    <xf numFmtId="0" fontId="1" fillId="0" borderId="0" xfId="0" applyFont="1" applyAlignment="1"/>
    <xf numFmtId="0" fontId="1" fillId="0" borderId="4" xfId="0" applyFont="1" applyFill="1" applyBorder="1" applyAlignment="1"/>
    <xf numFmtId="0" fontId="19" fillId="3" borderId="2" xfId="0" applyFont="1" applyFill="1" applyBorder="1"/>
    <xf numFmtId="0" fontId="18" fillId="9" borderId="4" xfId="0" applyFont="1" applyFill="1" applyBorder="1" applyAlignment="1"/>
    <xf numFmtId="0" fontId="18" fillId="0" borderId="26" xfId="0" applyFont="1" applyBorder="1" applyAlignment="1">
      <alignment wrapText="1"/>
    </xf>
    <xf numFmtId="6" fontId="18" fillId="0" borderId="26" xfId="0" applyNumberFormat="1" applyFont="1" applyBorder="1" applyAlignment="1">
      <alignment horizontal="right" wrapText="1"/>
    </xf>
    <xf numFmtId="0" fontId="18" fillId="0" borderId="26" xfId="0" applyFont="1" applyBorder="1" applyAlignment="1">
      <alignment horizontal="right" wrapText="1"/>
    </xf>
    <xf numFmtId="0" fontId="20" fillId="0" borderId="26" xfId="0" applyFont="1" applyBorder="1" applyAlignment="1">
      <alignment wrapText="1"/>
    </xf>
    <xf numFmtId="0" fontId="4" fillId="8" borderId="5" xfId="0" applyFont="1" applyFill="1" applyBorder="1" applyAlignment="1">
      <alignment horizontal="center" vertical="center" textRotation="255"/>
    </xf>
    <xf numFmtId="0" fontId="10" fillId="0" borderId="6" xfId="0" applyFont="1" applyBorder="1"/>
    <xf numFmtId="0" fontId="10" fillId="0" borderId="7" xfId="0" applyFont="1" applyBorder="1"/>
    <xf numFmtId="16" fontId="2" fillId="7" borderId="9" xfId="0" applyNumberFormat="1" applyFont="1" applyFill="1" applyBorder="1" applyAlignment="1">
      <alignment horizontal="center"/>
    </xf>
    <xf numFmtId="0" fontId="10" fillId="0" borderId="10" xfId="0" applyFont="1" applyBorder="1"/>
    <xf numFmtId="0" fontId="10" fillId="0" borderId="11" xfId="0" applyFont="1" applyBorder="1"/>
    <xf numFmtId="0" fontId="7" fillId="5" borderId="27" xfId="0" applyFont="1" applyFill="1" applyBorder="1"/>
    <xf numFmtId="0" fontId="21" fillId="25" borderId="27" xfId="7" applyBorder="1" applyAlignment="1"/>
    <xf numFmtId="0" fontId="0" fillId="0" borderId="27" xfId="0" applyFont="1" applyBorder="1"/>
    <xf numFmtId="0" fontId="1" fillId="0" borderId="27" xfId="0" applyFont="1" applyBorder="1" applyAlignment="1"/>
    <xf numFmtId="0" fontId="0" fillId="0" borderId="27" xfId="0" applyFont="1" applyBorder="1" applyAlignment="1"/>
    <xf numFmtId="0" fontId="1" fillId="0" borderId="27" xfId="0" applyFont="1" applyFill="1" applyBorder="1"/>
    <xf numFmtId="0" fontId="1" fillId="0" borderId="27" xfId="0" applyFont="1" applyBorder="1"/>
    <xf numFmtId="168" fontId="0" fillId="0" borderId="0" xfId="0" applyNumberFormat="1" applyFont="1" applyAlignment="1"/>
    <xf numFmtId="0" fontId="21" fillId="26" borderId="0" xfId="8" applyAlignment="1"/>
    <xf numFmtId="0" fontId="21" fillId="26" borderId="4" xfId="8" applyBorder="1" applyAlignment="1"/>
  </cellXfs>
  <cellStyles count="9">
    <cellStyle name="Bueno" xfId="1" builtinId="26"/>
    <cellStyle name="Celda de comprobación" xfId="5" builtinId="23"/>
    <cellStyle name="Énfasis1" xfId="7" builtinId="29"/>
    <cellStyle name="Énfasis5" xfId="8" builtinId="45"/>
    <cellStyle name="Incorrecto" xfId="2" builtinId="27"/>
    <cellStyle name="Neutral" xfId="3" builtinId="28"/>
    <cellStyle name="Normal" xfId="0" builtinId="0"/>
    <cellStyle name="Notas" xfId="6" builtinId="10"/>
    <cellStyle name="Salida" xfId="4" builtinId="21"/>
  </cellStyles>
  <dxfs count="26"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A8D08D"/>
          <bgColor rgb="FFA8D08D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A8D08D"/>
          <bgColor rgb="FFA8D08D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2D050"/>
          <bgColor rgb="FF92D05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A8D08D"/>
          <bgColor rgb="FFA8D08D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4">
    <tableStyle name="CATALOGOS-style" pivot="0" count="3">
      <tableStyleElement type="headerRow" dxfId="25"/>
      <tableStyleElement type="firstRowStripe" dxfId="24"/>
      <tableStyleElement type="secondRowStripe" dxfId="23"/>
    </tableStyle>
    <tableStyle name="CATALOGOS-style 2" pivot="0" count="3">
      <tableStyleElement type="headerRow" dxfId="22"/>
      <tableStyleElement type="firstRowStripe" dxfId="21"/>
      <tableStyleElement type="secondRowStripe" dxfId="20"/>
    </tableStyle>
    <tableStyle name="CATALOGOS-style 3" pivot="0" count="3">
      <tableStyleElement type="headerRow" dxfId="19"/>
      <tableStyleElement type="firstRowStripe" dxfId="18"/>
      <tableStyleElement type="secondRowStripe" dxfId="17"/>
    </tableStyle>
    <tableStyle name="CATALOGOS-style 4" pivot="0" count="3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C1:C7">
  <tableColumns count="1">
    <tableColumn id="1" name="MODALIDAD"/>
  </tableColumns>
  <tableStyleInfo name="CATALOGOS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D1:D6">
  <tableColumns count="1">
    <tableColumn id="1" name="GRUPO DE EDAD"/>
  </tableColumns>
  <tableStyleInfo name="CATALOGOS-style 2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E1:E5">
  <tableColumns count="1">
    <tableColumn id="1" name="NIVEL"/>
  </tableColumns>
  <tableStyleInfo name="CATALOGOS-style 3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F1:F3">
  <tableColumns count="1">
    <tableColumn id="1" name="RATING"/>
  </tableColumns>
  <tableStyleInfo name="CATALOGOS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" customHeight="1"/>
  <cols>
    <col min="1" max="2" width="11.42578125" customWidth="1"/>
    <col min="3" max="3" width="40" customWidth="1"/>
    <col min="4" max="4" width="11.5703125" customWidth="1"/>
    <col min="5" max="5" width="11.28515625" customWidth="1"/>
    <col min="6" max="6" width="16.85546875" customWidth="1"/>
    <col min="7" max="7" width="22.85546875" customWidth="1"/>
    <col min="8" max="8" width="5.85546875" customWidth="1"/>
    <col min="9" max="9" width="6.140625" customWidth="1"/>
    <col min="10" max="10" width="12.28515625" customWidth="1"/>
    <col min="11" max="11" width="13.42578125" customWidth="1"/>
    <col min="12" max="12" width="8.85546875" customWidth="1"/>
    <col min="13" max="13" width="6" customWidth="1"/>
    <col min="14" max="14" width="10" customWidth="1"/>
    <col min="15" max="15" width="11" customWidth="1"/>
    <col min="16" max="16" width="10.85546875" customWidth="1"/>
    <col min="17" max="17" width="11" customWidth="1"/>
    <col min="18" max="18" width="10.85546875" customWidth="1"/>
    <col min="19" max="19" width="11.42578125" customWidth="1"/>
    <col min="20" max="25" width="14.140625" customWidth="1"/>
    <col min="26" max="26" width="12.42578125" customWidth="1"/>
    <col min="27" max="27" width="15.85546875" customWidth="1"/>
    <col min="28" max="28" width="16.85546875" customWidth="1"/>
  </cols>
  <sheetData>
    <row r="1" spans="1:28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ht="14.25" customHeight="1">
      <c r="A2" s="3"/>
      <c r="B2" s="3"/>
      <c r="C2" s="3" t="s">
        <v>28</v>
      </c>
      <c r="D2" s="2">
        <f>IFERROR(VLOOKUP(C2,'COPIA ARBITROS'!A:N,2,FALSE),"")</f>
        <v>17</v>
      </c>
      <c r="E2" s="3">
        <v>1</v>
      </c>
      <c r="F2" s="2" t="str">
        <f>IFERROR(VLOOKUP(E2,TORNEOS!A:J,2,FALSE),"")</f>
        <v>2022 - Spanish Open Pickleball Championships - APP Tour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4.25" customHeight="1">
      <c r="A3" s="3"/>
      <c r="B3" s="3"/>
      <c r="C3" s="3"/>
      <c r="D3" s="2" t="str">
        <f>IFERROR(VLOOKUP(C3,'COPIA ARBITROS'!A:N,2,FALSE),"")</f>
        <v/>
      </c>
      <c r="E3" s="3"/>
      <c r="F3" s="2" t="str">
        <f>IFERROR(VLOOKUP(E3,TORNEOS!A:J,2,FALSE),"")</f>
        <v/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4.25" customHeight="1">
      <c r="A4" s="3"/>
      <c r="B4" s="3"/>
      <c r="C4" s="3"/>
      <c r="D4" s="2" t="str">
        <f>IFERROR(VLOOKUP(C4,'COPIA ARBITROS'!A:N,2,FALSE),"")</f>
        <v/>
      </c>
      <c r="E4" s="3"/>
      <c r="F4" s="2" t="str">
        <f>IFERROR(VLOOKUP(E4,TORNEOS!A:J,2,FALSE),"")</f>
        <v/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4.25" customHeight="1">
      <c r="A5" s="3"/>
      <c r="B5" s="3"/>
      <c r="C5" s="3"/>
      <c r="D5" s="2" t="str">
        <f>IFERROR(VLOOKUP(C5,'COPIA ARBITROS'!A:N,2,FALSE),"")</f>
        <v/>
      </c>
      <c r="E5" s="3"/>
      <c r="F5" s="2" t="str">
        <f>IFERROR(VLOOKUP(E5,TORNEOS!A:J,2,FALSE),"")</f>
        <v/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4.25" customHeight="1">
      <c r="A6" s="3"/>
      <c r="B6" s="3"/>
      <c r="C6" s="3"/>
      <c r="D6" s="2" t="str">
        <f>IFERROR(VLOOKUP(C6,'COPIA ARBITROS'!A:N,2,FALSE),"")</f>
        <v/>
      </c>
      <c r="E6" s="3"/>
      <c r="F6" s="2" t="str">
        <f>IFERROR(VLOOKUP(E6,TORNEOS!A:J,2,FALSE),"")</f>
        <v/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4.25" customHeight="1">
      <c r="A7" s="3"/>
      <c r="B7" s="3"/>
      <c r="C7" s="3"/>
      <c r="D7" s="2" t="str">
        <f>IFERROR(VLOOKUP(C7,'COPIA ARBITROS'!A:N,2,FALSE),"")</f>
        <v/>
      </c>
      <c r="E7" s="3"/>
      <c r="F7" s="2" t="str">
        <f>IFERROR(VLOOKUP(E7,TORNEOS!A:J,2,FALSE),"")</f>
        <v/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4.25" customHeight="1">
      <c r="A8" s="3"/>
      <c r="B8" s="3"/>
      <c r="C8" s="3"/>
      <c r="D8" s="2" t="str">
        <f>IFERROR(VLOOKUP(C8,'COPIA ARBITROS'!A:N,2,FALSE),"")</f>
        <v/>
      </c>
      <c r="E8" s="3"/>
      <c r="F8" s="2" t="str">
        <f>IFERROR(VLOOKUP(E8,TORNEOS!A:J,2,FALSE),"")</f>
        <v/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4.25" customHeight="1">
      <c r="A9" s="3"/>
      <c r="B9" s="3"/>
      <c r="C9" s="3"/>
      <c r="D9" s="2" t="str">
        <f>IFERROR(VLOOKUP(C9,'COPIA ARBITROS'!A:N,2,FALSE),"")</f>
        <v/>
      </c>
      <c r="E9" s="3"/>
      <c r="F9" s="2" t="str">
        <f>IFERROR(VLOOKUP(E9,TORNEOS!A:J,2,FALSE),"")</f>
        <v/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4.25" customHeight="1">
      <c r="A10" s="3"/>
      <c r="B10" s="3"/>
      <c r="C10" s="3"/>
      <c r="D10" s="2" t="str">
        <f>IFERROR(VLOOKUP(C10,'COPIA ARBITROS'!A:N,2,FALSE),"")</f>
        <v/>
      </c>
      <c r="E10" s="3"/>
      <c r="F10" s="2" t="str">
        <f>IFERROR(VLOOKUP(E10,TORNEOS!A:J,2,FALSE),"")</f>
        <v/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4.25" customHeight="1">
      <c r="A11" s="3"/>
      <c r="B11" s="3"/>
      <c r="C11" s="3"/>
      <c r="D11" s="2" t="str">
        <f>IFERROR(VLOOKUP(C11,'COPIA ARBITROS'!A:N,2,FALSE),"")</f>
        <v/>
      </c>
      <c r="E11" s="3"/>
      <c r="F11" s="2" t="str">
        <f>IFERROR(VLOOKUP(E11,TORNEOS!A:J,2,FALSE),"")</f>
        <v/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4.25" customHeight="1">
      <c r="A12" s="3"/>
      <c r="B12" s="3"/>
      <c r="C12" s="3"/>
      <c r="D12" s="2" t="str">
        <f>IFERROR(VLOOKUP(C12,'COPIA ARBITROS'!A:N,2,FALSE),"")</f>
        <v/>
      </c>
      <c r="E12" s="3"/>
      <c r="F12" s="2" t="str">
        <f>IFERROR(VLOOKUP(E12,TORNEOS!A:J,2,FALSE),"")</f>
        <v/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4.25" customHeight="1">
      <c r="A13" s="3"/>
      <c r="B13" s="3"/>
      <c r="C13" s="3"/>
      <c r="D13" s="2" t="str">
        <f>IFERROR(VLOOKUP(C13,'COPIA ARBITROS'!A:N,2,FALSE),"")</f>
        <v/>
      </c>
      <c r="E13" s="3"/>
      <c r="F13" s="2" t="str">
        <f>IFERROR(VLOOKUP(E13,TORNEOS!A:J,2,FALSE),"")</f>
        <v/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4.25" customHeight="1">
      <c r="A14" s="3"/>
      <c r="B14" s="3"/>
      <c r="C14" s="3"/>
      <c r="D14" s="2" t="str">
        <f>IFERROR(VLOOKUP(C14,'COPIA ARBITROS'!A:N,2,FALSE),"")</f>
        <v/>
      </c>
      <c r="E14" s="3"/>
      <c r="F14" s="2" t="str">
        <f>IFERROR(VLOOKUP(E14,TORNEOS!A:J,2,FALSE),"")</f>
        <v/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4.25" customHeight="1">
      <c r="A15" s="3"/>
      <c r="B15" s="3"/>
      <c r="C15" s="3"/>
      <c r="D15" s="2" t="str">
        <f>IFERROR(VLOOKUP(C15,'COPIA ARBITROS'!A:N,2,FALSE),"")</f>
        <v/>
      </c>
      <c r="E15" s="3"/>
      <c r="F15" s="2" t="str">
        <f>IFERROR(VLOOKUP(E15,TORNEOS!A:J,2,FALSE),"")</f>
        <v/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4.25" customHeight="1">
      <c r="A16" s="3"/>
      <c r="B16" s="3"/>
      <c r="C16" s="3"/>
      <c r="D16" s="2" t="str">
        <f>IFERROR(VLOOKUP(C16,'COPIA ARBITROS'!A:N,2,FALSE),"")</f>
        <v/>
      </c>
      <c r="E16" s="3"/>
      <c r="F16" s="2" t="str">
        <f>IFERROR(VLOOKUP(E16,TORNEOS!A:J,2,FALSE),"")</f>
        <v/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4.25" customHeight="1">
      <c r="A17" s="3"/>
      <c r="B17" s="3"/>
      <c r="C17" s="3"/>
      <c r="D17" s="2" t="str">
        <f>IFERROR(VLOOKUP(C17,'COPIA ARBITROS'!A:N,2,FALSE),"")</f>
        <v/>
      </c>
      <c r="E17" s="3"/>
      <c r="F17" s="2" t="str">
        <f>IFERROR(VLOOKUP(E17,TORNEOS!A:J,2,FALSE),"")</f>
        <v/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4.25" customHeight="1">
      <c r="A18" s="3"/>
      <c r="B18" s="3"/>
      <c r="C18" s="3"/>
      <c r="D18" s="2" t="str">
        <f>IFERROR(VLOOKUP(C18,'COPIA ARBITROS'!A:N,2,FALSE),"")</f>
        <v/>
      </c>
      <c r="E18" s="3"/>
      <c r="F18" s="2" t="str">
        <f>IFERROR(VLOOKUP(E18,TORNEOS!A:J,2,FALSE),"")</f>
        <v/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4.25" customHeight="1">
      <c r="A19" s="3"/>
      <c r="B19" s="3"/>
      <c r="C19" s="3"/>
      <c r="D19" s="2" t="str">
        <f>IFERROR(VLOOKUP(C19,'COPIA ARBITROS'!A:N,2,FALSE),"")</f>
        <v/>
      </c>
      <c r="E19" s="3"/>
      <c r="F19" s="2" t="str">
        <f>IFERROR(VLOOKUP(E19,TORNEOS!A:J,2,FALSE),"")</f>
        <v/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4.25" customHeight="1">
      <c r="A20" s="3"/>
      <c r="B20" s="3"/>
      <c r="C20" s="3"/>
      <c r="D20" s="2" t="str">
        <f>IFERROR(VLOOKUP(C20,'COPIA ARBITROS'!A:N,2,FALSE),"")</f>
        <v/>
      </c>
      <c r="E20" s="3"/>
      <c r="F20" s="2" t="str">
        <f>IFERROR(VLOOKUP(E20,TORNEOS!A:J,2,FALSE),"")</f>
        <v/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4.25" customHeight="1">
      <c r="A21" s="3"/>
      <c r="B21" s="3"/>
      <c r="C21" s="3"/>
      <c r="D21" s="2" t="str">
        <f>IFERROR(VLOOKUP(C21,'COPIA ARBITROS'!A:N,2,FALSE),"")</f>
        <v/>
      </c>
      <c r="E21" s="3"/>
      <c r="F21" s="2" t="str">
        <f>IFERROR(VLOOKUP(E21,TORNEOS!A:J,2,FALSE),"")</f>
        <v/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4.25" customHeight="1">
      <c r="A22" s="3"/>
      <c r="B22" s="3"/>
      <c r="C22" s="3"/>
      <c r="D22" s="2" t="str">
        <f>IFERROR(VLOOKUP(C22,'COPIA ARBITROS'!A:N,2,FALSE),"")</f>
        <v/>
      </c>
      <c r="E22" s="3"/>
      <c r="F22" s="2" t="str">
        <f>IFERROR(VLOOKUP(E22,TORNEOS!A:J,2,FALSE),"")</f>
        <v/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4.25" customHeight="1">
      <c r="A23" s="3"/>
      <c r="B23" s="3"/>
      <c r="C23" s="3"/>
      <c r="D23" s="2" t="str">
        <f>IFERROR(VLOOKUP(C23,'COPIA ARBITROS'!A:N,2,FALSE),"")</f>
        <v/>
      </c>
      <c r="E23" s="3"/>
      <c r="F23" s="2" t="str">
        <f>IFERROR(VLOOKUP(E23,TORNEOS!A:J,2,FALSE),"")</f>
        <v/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4.25" customHeight="1">
      <c r="A24" s="3"/>
      <c r="B24" s="3"/>
      <c r="C24" s="3"/>
      <c r="D24" s="2" t="str">
        <f>IFERROR(VLOOKUP(C24,'COPIA ARBITROS'!A:N,2,FALSE),"")</f>
        <v/>
      </c>
      <c r="E24" s="3"/>
      <c r="F24" s="2" t="str">
        <f>IFERROR(VLOOKUP(E24,TORNEOS!A:J,2,FALSE),"")</f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4.25" customHeight="1">
      <c r="A25" s="3"/>
      <c r="B25" s="3"/>
      <c r="C25" s="3"/>
      <c r="D25" s="2" t="str">
        <f>IFERROR(VLOOKUP(C25,'COPIA ARBITROS'!A:N,2,FALSE),"")</f>
        <v/>
      </c>
      <c r="E25" s="3"/>
      <c r="F25" s="2" t="str">
        <f>IFERROR(VLOOKUP(E25,TORNEOS!A:J,2,FALSE),"")</f>
        <v/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4.25" customHeight="1">
      <c r="A26" s="3"/>
      <c r="B26" s="3"/>
      <c r="C26" s="3"/>
      <c r="D26" s="2" t="str">
        <f>IFERROR(VLOOKUP(C26,'COPIA ARBITROS'!A:N,2,FALSE),"")</f>
        <v/>
      </c>
      <c r="E26" s="3"/>
      <c r="F26" s="2" t="str">
        <f>IFERROR(VLOOKUP(E26,TORNEOS!A:J,2,FALSE),"")</f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4.25" customHeight="1">
      <c r="A27" s="3"/>
      <c r="B27" s="3"/>
      <c r="C27" s="3"/>
      <c r="D27" s="2" t="str">
        <f>IFERROR(VLOOKUP(C27,'COPIA ARBITROS'!A:N,2,FALSE),"")</f>
        <v/>
      </c>
      <c r="E27" s="3"/>
      <c r="F27" s="2" t="str">
        <f>IFERROR(VLOOKUP(E27,TORNEOS!A:J,2,FALSE),"")</f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4.25" customHeight="1">
      <c r="A28" s="3"/>
      <c r="B28" s="3"/>
      <c r="C28" s="3"/>
      <c r="D28" s="2" t="str">
        <f>IFERROR(VLOOKUP(C28,'COPIA ARBITROS'!A:N,2,FALSE),"")</f>
        <v/>
      </c>
      <c r="E28" s="3"/>
      <c r="F28" s="2" t="str">
        <f>IFERROR(VLOOKUP(E28,TORNEOS!A:J,2,FALSE),"")</f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4.25" customHeight="1">
      <c r="A29" s="3"/>
      <c r="B29" s="3"/>
      <c r="C29" s="3"/>
      <c r="D29" s="2" t="str">
        <f>IFERROR(VLOOKUP(C29,'COPIA ARBITROS'!A:N,2,FALSE),"")</f>
        <v/>
      </c>
      <c r="E29" s="3"/>
      <c r="F29" s="2" t="str">
        <f>IFERROR(VLOOKUP(E29,TORNEOS!A:J,2,FALSE),"")</f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4.25" customHeight="1">
      <c r="C30" s="4"/>
      <c r="D30" s="2"/>
      <c r="F30" s="2"/>
      <c r="G30" s="4"/>
      <c r="H30" s="4"/>
      <c r="I30" s="4"/>
      <c r="J30" s="4"/>
      <c r="K30" s="4"/>
      <c r="AB30" s="4"/>
    </row>
    <row r="31" spans="1:28" ht="14.25" customHeight="1">
      <c r="C31" s="4"/>
      <c r="D31" s="2"/>
      <c r="F31" s="2"/>
      <c r="G31" s="4"/>
      <c r="H31" s="4"/>
      <c r="I31" s="4"/>
      <c r="J31" s="4"/>
      <c r="K31" s="4"/>
      <c r="AB31" s="4"/>
    </row>
    <row r="32" spans="1:28" ht="14.25" customHeight="1">
      <c r="C32" s="4"/>
      <c r="D32" s="2"/>
      <c r="F32" s="2"/>
      <c r="G32" s="4"/>
      <c r="H32" s="4"/>
      <c r="I32" s="4"/>
      <c r="J32" s="4"/>
      <c r="K32" s="4"/>
      <c r="AB32" s="4"/>
    </row>
    <row r="33" spans="3:28" ht="14.25" customHeight="1">
      <c r="C33" s="4"/>
      <c r="D33" s="2"/>
      <c r="F33" s="2"/>
      <c r="G33" s="4"/>
      <c r="H33" s="4"/>
      <c r="I33" s="4"/>
      <c r="J33" s="4"/>
      <c r="K33" s="4"/>
      <c r="AB33" s="4"/>
    </row>
    <row r="34" spans="3:28" ht="14.25" customHeight="1">
      <c r="C34" s="4"/>
      <c r="D34" s="2"/>
      <c r="F34" s="2"/>
      <c r="G34" s="4"/>
      <c r="H34" s="4"/>
      <c r="I34" s="4"/>
      <c r="J34" s="4"/>
      <c r="K34" s="4"/>
      <c r="AB34" s="4"/>
    </row>
    <row r="35" spans="3:28" ht="14.25" customHeight="1">
      <c r="C35" s="4"/>
      <c r="D35" s="2"/>
      <c r="F35" s="2"/>
      <c r="G35" s="4"/>
      <c r="H35" s="4"/>
      <c r="I35" s="4"/>
      <c r="J35" s="4"/>
      <c r="K35" s="4"/>
      <c r="AB35" s="4"/>
    </row>
    <row r="36" spans="3:28" ht="14.25" customHeight="1">
      <c r="C36" s="4"/>
      <c r="D36" s="2"/>
      <c r="F36" s="2"/>
      <c r="G36" s="4"/>
      <c r="H36" s="4"/>
      <c r="I36" s="4"/>
      <c r="J36" s="4"/>
      <c r="K36" s="4"/>
      <c r="AB36" s="4"/>
    </row>
    <row r="37" spans="3:28" ht="14.25" customHeight="1">
      <c r="C37" s="4"/>
      <c r="D37" s="2"/>
      <c r="F37" s="2"/>
      <c r="G37" s="4"/>
      <c r="H37" s="4"/>
      <c r="I37" s="4"/>
      <c r="J37" s="4"/>
      <c r="K37" s="4"/>
      <c r="AB37" s="4"/>
    </row>
    <row r="38" spans="3:28" ht="14.25" customHeight="1">
      <c r="C38" s="4"/>
      <c r="D38" s="2"/>
      <c r="F38" s="2"/>
      <c r="G38" s="4"/>
      <c r="H38" s="4"/>
      <c r="I38" s="4"/>
      <c r="J38" s="4"/>
      <c r="K38" s="4"/>
      <c r="AB38" s="4"/>
    </row>
    <row r="39" spans="3:28" ht="14.25" customHeight="1">
      <c r="C39" s="4"/>
      <c r="D39" s="2"/>
      <c r="F39" s="2"/>
      <c r="G39" s="4"/>
      <c r="H39" s="4"/>
      <c r="I39" s="4"/>
      <c r="J39" s="4"/>
      <c r="K39" s="4"/>
      <c r="AB39" s="4"/>
    </row>
    <row r="40" spans="3:28" ht="14.25" customHeight="1">
      <c r="C40" s="4"/>
      <c r="D40" s="2"/>
      <c r="F40" s="2"/>
      <c r="G40" s="4"/>
      <c r="H40" s="4"/>
      <c r="I40" s="4"/>
      <c r="J40" s="4"/>
      <c r="K40" s="4"/>
      <c r="AB40" s="4"/>
    </row>
    <row r="41" spans="3:28" ht="14.25" customHeight="1">
      <c r="C41" s="4"/>
      <c r="D41" s="2"/>
      <c r="F41" s="2"/>
      <c r="G41" s="4"/>
      <c r="H41" s="4"/>
      <c r="I41" s="4"/>
      <c r="J41" s="4"/>
      <c r="K41" s="4"/>
      <c r="AB41" s="4"/>
    </row>
    <row r="42" spans="3:28" ht="14.25" customHeight="1">
      <c r="C42" s="4"/>
      <c r="D42" s="2"/>
      <c r="F42" s="2"/>
      <c r="G42" s="4"/>
      <c r="H42" s="4"/>
      <c r="I42" s="4"/>
      <c r="J42" s="4"/>
      <c r="K42" s="4"/>
      <c r="AB42" s="4"/>
    </row>
    <row r="43" spans="3:28" ht="14.25" customHeight="1">
      <c r="C43" s="4"/>
      <c r="D43" s="2"/>
      <c r="F43" s="2"/>
      <c r="G43" s="4"/>
      <c r="H43" s="4"/>
      <c r="I43" s="4"/>
      <c r="J43" s="4"/>
      <c r="K43" s="4"/>
      <c r="AB43" s="4"/>
    </row>
    <row r="44" spans="3:28" ht="14.25" customHeight="1">
      <c r="C44" s="4"/>
      <c r="D44" s="2"/>
      <c r="F44" s="2"/>
      <c r="G44" s="4"/>
      <c r="H44" s="4"/>
      <c r="I44" s="4"/>
      <c r="J44" s="4"/>
      <c r="K44" s="4"/>
      <c r="AB44" s="4"/>
    </row>
    <row r="45" spans="3:28" ht="14.25" customHeight="1">
      <c r="C45" s="4"/>
      <c r="D45" s="2"/>
      <c r="F45" s="2"/>
      <c r="G45" s="4"/>
      <c r="H45" s="4"/>
      <c r="I45" s="4"/>
      <c r="J45" s="4"/>
      <c r="K45" s="4"/>
      <c r="AB45" s="4"/>
    </row>
    <row r="46" spans="3:28" ht="14.25" customHeight="1">
      <c r="C46" s="4"/>
      <c r="D46" s="2"/>
      <c r="F46" s="2"/>
      <c r="G46" s="4"/>
      <c r="H46" s="4"/>
      <c r="I46" s="4"/>
      <c r="J46" s="4"/>
      <c r="K46" s="4"/>
      <c r="AB46" s="4"/>
    </row>
    <row r="47" spans="3:28" ht="14.25" customHeight="1">
      <c r="C47" s="4"/>
      <c r="D47" s="2"/>
      <c r="F47" s="2"/>
      <c r="G47" s="4"/>
      <c r="H47" s="4"/>
      <c r="I47" s="4"/>
      <c r="J47" s="4"/>
      <c r="K47" s="4"/>
      <c r="AB47" s="4"/>
    </row>
    <row r="48" spans="3:28" ht="14.25" customHeight="1">
      <c r="C48" s="4"/>
      <c r="D48" s="2"/>
      <c r="F48" s="2"/>
      <c r="G48" s="4"/>
      <c r="H48" s="4"/>
      <c r="I48" s="4"/>
      <c r="J48" s="4"/>
      <c r="K48" s="4"/>
      <c r="AB48" s="4"/>
    </row>
    <row r="49" spans="3:28" ht="14.25" customHeight="1">
      <c r="C49" s="4"/>
      <c r="D49" s="2"/>
      <c r="F49" s="2"/>
      <c r="G49" s="4"/>
      <c r="H49" s="4"/>
      <c r="I49" s="4"/>
      <c r="J49" s="4"/>
      <c r="K49" s="4"/>
      <c r="AB49" s="4"/>
    </row>
    <row r="50" spans="3:28" ht="14.25" customHeight="1">
      <c r="C50" s="4"/>
      <c r="D50" s="2"/>
      <c r="F50" s="2"/>
      <c r="G50" s="4"/>
      <c r="H50" s="4"/>
      <c r="I50" s="4"/>
      <c r="J50" s="4"/>
      <c r="K50" s="4"/>
      <c r="AB50" s="4"/>
    </row>
    <row r="51" spans="3:28" ht="14.25" customHeight="1">
      <c r="C51" s="4"/>
      <c r="D51" s="2"/>
      <c r="F51" s="2"/>
      <c r="G51" s="4"/>
      <c r="H51" s="4"/>
      <c r="I51" s="4"/>
      <c r="J51" s="4"/>
      <c r="K51" s="4"/>
      <c r="AB51" s="4"/>
    </row>
    <row r="52" spans="3:28" ht="14.25" customHeight="1">
      <c r="C52" s="4"/>
      <c r="D52" s="2"/>
      <c r="F52" s="2"/>
      <c r="G52" s="4"/>
      <c r="H52" s="4"/>
      <c r="I52" s="4"/>
      <c r="J52" s="4"/>
      <c r="K52" s="4"/>
      <c r="AB52" s="4"/>
    </row>
    <row r="53" spans="3:28" ht="14.25" customHeight="1">
      <c r="C53" s="4"/>
      <c r="D53" s="2"/>
      <c r="F53" s="2"/>
      <c r="G53" s="4"/>
      <c r="H53" s="4"/>
      <c r="I53" s="4"/>
      <c r="J53" s="4"/>
      <c r="K53" s="4"/>
      <c r="AB53" s="4"/>
    </row>
    <row r="54" spans="3:28" ht="14.25" customHeight="1">
      <c r="C54" s="4"/>
      <c r="D54" s="2"/>
      <c r="F54" s="2"/>
      <c r="G54" s="4"/>
      <c r="H54" s="4"/>
      <c r="I54" s="4"/>
      <c r="J54" s="4"/>
      <c r="K54" s="4"/>
      <c r="AB54" s="4"/>
    </row>
    <row r="55" spans="3:28" ht="14.25" customHeight="1">
      <c r="C55" s="4"/>
      <c r="D55" s="2"/>
      <c r="F55" s="2"/>
      <c r="G55" s="4"/>
      <c r="H55" s="4"/>
      <c r="I55" s="4"/>
      <c r="J55" s="4"/>
      <c r="K55" s="4"/>
      <c r="AB55" s="4"/>
    </row>
    <row r="56" spans="3:28" ht="14.25" customHeight="1">
      <c r="C56" s="4"/>
      <c r="D56" s="2"/>
      <c r="F56" s="2"/>
      <c r="G56" s="4"/>
      <c r="H56" s="4"/>
      <c r="I56" s="4"/>
      <c r="J56" s="4"/>
      <c r="K56" s="4"/>
      <c r="AB56" s="4"/>
    </row>
    <row r="57" spans="3:28" ht="14.25" customHeight="1">
      <c r="C57" s="4"/>
      <c r="D57" s="2"/>
      <c r="F57" s="2"/>
      <c r="G57" s="4"/>
      <c r="H57" s="4"/>
      <c r="I57" s="4"/>
      <c r="J57" s="4"/>
      <c r="K57" s="4"/>
      <c r="AB57" s="4"/>
    </row>
    <row r="58" spans="3:28" ht="14.25" customHeight="1">
      <c r="C58" s="4"/>
      <c r="D58" s="2"/>
      <c r="F58" s="2"/>
      <c r="G58" s="4"/>
      <c r="H58" s="4"/>
      <c r="I58" s="4"/>
      <c r="J58" s="4"/>
      <c r="K58" s="4"/>
      <c r="AB58" s="4"/>
    </row>
    <row r="59" spans="3:28" ht="14.25" customHeight="1">
      <c r="C59" s="4"/>
      <c r="D59" s="2"/>
      <c r="F59" s="2"/>
      <c r="G59" s="4"/>
      <c r="H59" s="4"/>
      <c r="I59" s="4"/>
      <c r="J59" s="4"/>
      <c r="K59" s="4"/>
      <c r="AB59" s="4"/>
    </row>
    <row r="60" spans="3:28" ht="14.25" customHeight="1">
      <c r="C60" s="4"/>
      <c r="D60" s="2"/>
      <c r="F60" s="2"/>
      <c r="G60" s="4"/>
      <c r="H60" s="4"/>
      <c r="I60" s="4"/>
      <c r="J60" s="4"/>
      <c r="K60" s="4"/>
      <c r="AB60" s="4"/>
    </row>
    <row r="61" spans="3:28" ht="14.25" customHeight="1">
      <c r="C61" s="4"/>
      <c r="D61" s="2"/>
      <c r="F61" s="2"/>
      <c r="G61" s="4"/>
      <c r="H61" s="4"/>
      <c r="I61" s="4"/>
      <c r="J61" s="4"/>
      <c r="K61" s="4"/>
      <c r="AB61" s="4"/>
    </row>
    <row r="62" spans="3:28" ht="14.25" customHeight="1">
      <c r="C62" s="4"/>
      <c r="D62" s="2"/>
      <c r="F62" s="2"/>
      <c r="G62" s="4"/>
      <c r="H62" s="4"/>
      <c r="I62" s="4"/>
      <c r="J62" s="4"/>
      <c r="K62" s="4"/>
      <c r="AB62" s="4"/>
    </row>
    <row r="63" spans="3:28" ht="14.25" customHeight="1">
      <c r="C63" s="4"/>
      <c r="D63" s="2"/>
      <c r="F63" s="2"/>
      <c r="G63" s="4"/>
      <c r="H63" s="4"/>
      <c r="I63" s="4"/>
      <c r="J63" s="4"/>
      <c r="K63" s="4"/>
      <c r="AB63" s="4"/>
    </row>
    <row r="64" spans="3:28" ht="14.25" customHeight="1">
      <c r="C64" s="4"/>
      <c r="D64" s="2"/>
      <c r="F64" s="2"/>
      <c r="G64" s="4"/>
      <c r="H64" s="4"/>
      <c r="I64" s="4"/>
      <c r="J64" s="4"/>
      <c r="K64" s="4"/>
      <c r="AB64" s="4"/>
    </row>
    <row r="65" spans="3:28" ht="14.25" customHeight="1">
      <c r="C65" s="4"/>
      <c r="D65" s="2"/>
      <c r="F65" s="2"/>
      <c r="G65" s="4"/>
      <c r="H65" s="4"/>
      <c r="I65" s="4"/>
      <c r="J65" s="4"/>
      <c r="K65" s="4"/>
      <c r="AB65" s="4"/>
    </row>
    <row r="66" spans="3:28" ht="14.25" customHeight="1">
      <c r="C66" s="4"/>
      <c r="D66" s="2"/>
      <c r="F66" s="2"/>
      <c r="G66" s="4"/>
      <c r="H66" s="4"/>
      <c r="I66" s="4"/>
      <c r="J66" s="4"/>
      <c r="K66" s="4"/>
      <c r="AB66" s="4"/>
    </row>
    <row r="67" spans="3:28" ht="14.25" customHeight="1">
      <c r="C67" s="4"/>
      <c r="D67" s="2"/>
      <c r="F67" s="2"/>
      <c r="G67" s="4"/>
      <c r="H67" s="4"/>
      <c r="I67" s="4"/>
      <c r="J67" s="4"/>
      <c r="K67" s="4"/>
      <c r="AB67" s="4"/>
    </row>
    <row r="68" spans="3:28" ht="14.25" customHeight="1">
      <c r="C68" s="4"/>
      <c r="D68" s="2"/>
      <c r="F68" s="2"/>
      <c r="G68" s="4"/>
      <c r="H68" s="4"/>
      <c r="I68" s="4"/>
      <c r="J68" s="4"/>
      <c r="K68" s="4"/>
      <c r="AB68" s="4"/>
    </row>
    <row r="69" spans="3:28" ht="14.25" customHeight="1">
      <c r="C69" s="4"/>
      <c r="D69" s="2"/>
      <c r="F69" s="2"/>
      <c r="G69" s="4"/>
      <c r="H69" s="4"/>
      <c r="I69" s="4"/>
      <c r="J69" s="4"/>
      <c r="K69" s="4"/>
      <c r="AB69" s="4"/>
    </row>
    <row r="70" spans="3:28" ht="14.25" customHeight="1">
      <c r="C70" s="4"/>
      <c r="D70" s="2"/>
      <c r="F70" s="2"/>
      <c r="G70" s="4"/>
      <c r="H70" s="4"/>
      <c r="I70" s="4"/>
      <c r="J70" s="4"/>
      <c r="K70" s="4"/>
      <c r="AB70" s="4"/>
    </row>
    <row r="71" spans="3:28" ht="14.25" customHeight="1">
      <c r="C71" s="4"/>
      <c r="D71" s="2"/>
      <c r="F71" s="2"/>
      <c r="G71" s="4"/>
      <c r="H71" s="4"/>
      <c r="I71" s="4"/>
      <c r="J71" s="4"/>
      <c r="K71" s="4"/>
      <c r="AB71" s="4"/>
    </row>
    <row r="72" spans="3:28" ht="14.25" customHeight="1">
      <c r="C72" s="4"/>
      <c r="D72" s="2"/>
      <c r="F72" s="2"/>
      <c r="G72" s="4"/>
      <c r="H72" s="4"/>
      <c r="I72" s="4"/>
      <c r="J72" s="4"/>
      <c r="K72" s="4"/>
      <c r="AB72" s="4"/>
    </row>
    <row r="73" spans="3:28" ht="14.25" customHeight="1">
      <c r="C73" s="4"/>
      <c r="D73" s="2"/>
      <c r="F73" s="2"/>
      <c r="G73" s="4"/>
      <c r="H73" s="4"/>
      <c r="I73" s="4"/>
      <c r="J73" s="4"/>
      <c r="K73" s="4"/>
      <c r="AB73" s="4"/>
    </row>
    <row r="74" spans="3:28" ht="14.25" customHeight="1">
      <c r="C74" s="4"/>
      <c r="D74" s="2"/>
      <c r="F74" s="2"/>
      <c r="G74" s="4"/>
      <c r="H74" s="4"/>
      <c r="I74" s="4"/>
      <c r="J74" s="4"/>
      <c r="K74" s="4"/>
      <c r="AB74" s="4"/>
    </row>
    <row r="75" spans="3:28" ht="14.25" customHeight="1">
      <c r="C75" s="4"/>
      <c r="D75" s="2"/>
      <c r="F75" s="2"/>
      <c r="G75" s="4"/>
      <c r="H75" s="4"/>
      <c r="I75" s="4"/>
      <c r="J75" s="4"/>
      <c r="K75" s="4"/>
      <c r="AB75" s="4"/>
    </row>
    <row r="76" spans="3:28" ht="14.25" customHeight="1">
      <c r="C76" s="4"/>
      <c r="D76" s="2"/>
      <c r="F76" s="2"/>
      <c r="G76" s="4"/>
      <c r="H76" s="4"/>
      <c r="I76" s="4"/>
      <c r="J76" s="4"/>
      <c r="K76" s="4"/>
      <c r="AB76" s="4"/>
    </row>
    <row r="77" spans="3:28" ht="14.25" customHeight="1">
      <c r="C77" s="4"/>
      <c r="D77" s="2"/>
      <c r="F77" s="2"/>
      <c r="G77" s="4"/>
      <c r="H77" s="4"/>
      <c r="I77" s="4"/>
      <c r="J77" s="4"/>
      <c r="K77" s="4"/>
      <c r="AB77" s="4"/>
    </row>
    <row r="78" spans="3:28" ht="14.25" customHeight="1">
      <c r="C78" s="4"/>
      <c r="D78" s="2"/>
      <c r="F78" s="2"/>
      <c r="G78" s="4"/>
      <c r="H78" s="4"/>
      <c r="I78" s="4"/>
      <c r="J78" s="4"/>
      <c r="K78" s="4"/>
      <c r="AB78" s="4"/>
    </row>
    <row r="79" spans="3:28" ht="14.25" customHeight="1">
      <c r="C79" s="4"/>
      <c r="D79" s="2"/>
      <c r="F79" s="2"/>
      <c r="G79" s="4"/>
      <c r="H79" s="4"/>
      <c r="I79" s="4"/>
      <c r="J79" s="4"/>
      <c r="K79" s="4"/>
      <c r="AB79" s="4"/>
    </row>
    <row r="80" spans="3:28" ht="14.25" customHeight="1">
      <c r="C80" s="4"/>
      <c r="D80" s="2"/>
      <c r="F80" s="2"/>
      <c r="G80" s="4"/>
      <c r="H80" s="4"/>
      <c r="I80" s="4"/>
      <c r="J80" s="4"/>
      <c r="K80" s="4"/>
      <c r="AB80" s="4"/>
    </row>
    <row r="81" spans="3:28" ht="14.25" customHeight="1">
      <c r="C81" s="4"/>
      <c r="D81" s="2"/>
      <c r="F81" s="2"/>
      <c r="G81" s="4"/>
      <c r="H81" s="4"/>
      <c r="I81" s="4"/>
      <c r="J81" s="4"/>
      <c r="K81" s="4"/>
      <c r="AB81" s="4"/>
    </row>
    <row r="82" spans="3:28" ht="14.25" customHeight="1">
      <c r="C82" s="4"/>
      <c r="D82" s="2"/>
      <c r="F82" s="2"/>
      <c r="G82" s="4"/>
      <c r="H82" s="4"/>
      <c r="I82" s="4"/>
      <c r="J82" s="4"/>
      <c r="K82" s="4"/>
      <c r="AB82" s="4"/>
    </row>
    <row r="83" spans="3:28" ht="14.25" customHeight="1">
      <c r="C83" s="4"/>
      <c r="D83" s="2"/>
      <c r="F83" s="2"/>
      <c r="G83" s="4"/>
      <c r="H83" s="4"/>
      <c r="I83" s="4"/>
      <c r="J83" s="4"/>
      <c r="K83" s="4"/>
      <c r="AB83" s="4"/>
    </row>
    <row r="84" spans="3:28" ht="14.25" customHeight="1">
      <c r="C84" s="4"/>
      <c r="D84" s="2"/>
      <c r="F84" s="2"/>
      <c r="G84" s="4"/>
      <c r="H84" s="4"/>
      <c r="I84" s="4"/>
      <c r="J84" s="4"/>
      <c r="K84" s="4"/>
      <c r="AB84" s="4"/>
    </row>
    <row r="85" spans="3:28" ht="14.25" customHeight="1">
      <c r="C85" s="4"/>
      <c r="D85" s="2"/>
      <c r="F85" s="2"/>
      <c r="G85" s="4"/>
      <c r="H85" s="4"/>
      <c r="I85" s="4"/>
      <c r="J85" s="4"/>
      <c r="K85" s="4"/>
      <c r="AB85" s="4"/>
    </row>
    <row r="86" spans="3:28" ht="14.25" customHeight="1">
      <c r="C86" s="4"/>
      <c r="D86" s="2"/>
      <c r="F86" s="2"/>
      <c r="G86" s="4"/>
      <c r="H86" s="4"/>
      <c r="I86" s="4"/>
      <c r="J86" s="4"/>
      <c r="K86" s="4"/>
      <c r="AB86" s="4"/>
    </row>
    <row r="87" spans="3:28" ht="14.25" customHeight="1">
      <c r="C87" s="4"/>
      <c r="D87" s="2"/>
      <c r="F87" s="2"/>
      <c r="G87" s="4"/>
      <c r="H87" s="4"/>
      <c r="I87" s="4"/>
      <c r="J87" s="4"/>
      <c r="K87" s="4"/>
      <c r="AB87" s="4"/>
    </row>
    <row r="88" spans="3:28" ht="14.25" customHeight="1">
      <c r="C88" s="4"/>
      <c r="D88" s="2"/>
      <c r="F88" s="2"/>
      <c r="G88" s="4"/>
      <c r="H88" s="4"/>
      <c r="I88" s="4"/>
      <c r="J88" s="4"/>
      <c r="K88" s="4"/>
      <c r="AB88" s="4"/>
    </row>
    <row r="89" spans="3:28" ht="14.25" customHeight="1">
      <c r="C89" s="4"/>
      <c r="D89" s="2"/>
      <c r="F89" s="2"/>
      <c r="G89" s="4"/>
      <c r="H89" s="4"/>
      <c r="I89" s="4"/>
      <c r="J89" s="4"/>
      <c r="K89" s="4"/>
      <c r="AB89" s="4"/>
    </row>
    <row r="90" spans="3:28" ht="14.25" customHeight="1">
      <c r="C90" s="4"/>
      <c r="D90" s="2"/>
      <c r="F90" s="2"/>
      <c r="G90" s="4"/>
      <c r="H90" s="4"/>
      <c r="I90" s="4"/>
      <c r="J90" s="4"/>
      <c r="K90" s="4"/>
      <c r="AB90" s="4"/>
    </row>
    <row r="91" spans="3:28" ht="14.25" customHeight="1">
      <c r="C91" s="4"/>
      <c r="D91" s="2"/>
      <c r="F91" s="2"/>
      <c r="G91" s="4"/>
      <c r="H91" s="4"/>
      <c r="I91" s="4"/>
      <c r="J91" s="4"/>
      <c r="K91" s="4"/>
      <c r="AB91" s="4"/>
    </row>
    <row r="92" spans="3:28" ht="14.25" customHeight="1">
      <c r="C92" s="4"/>
      <c r="D92" s="2"/>
      <c r="F92" s="2"/>
      <c r="G92" s="4"/>
      <c r="H92" s="4"/>
      <c r="I92" s="4"/>
      <c r="J92" s="4"/>
      <c r="K92" s="4"/>
      <c r="AB92" s="4"/>
    </row>
    <row r="93" spans="3:28" ht="14.25" customHeight="1">
      <c r="C93" s="4"/>
      <c r="D93" s="2"/>
      <c r="F93" s="2"/>
      <c r="G93" s="4"/>
      <c r="H93" s="4"/>
      <c r="I93" s="4"/>
      <c r="J93" s="4"/>
      <c r="K93" s="4"/>
      <c r="AB93" s="4"/>
    </row>
    <row r="94" spans="3:28" ht="14.25" customHeight="1">
      <c r="C94" s="4"/>
      <c r="D94" s="2"/>
      <c r="F94" s="2"/>
      <c r="G94" s="4"/>
      <c r="H94" s="4"/>
      <c r="I94" s="4"/>
      <c r="J94" s="4"/>
      <c r="K94" s="4"/>
      <c r="AB94" s="4"/>
    </row>
    <row r="95" spans="3:28" ht="14.25" customHeight="1">
      <c r="C95" s="4"/>
      <c r="D95" s="2"/>
      <c r="F95" s="2"/>
      <c r="G95" s="4"/>
      <c r="H95" s="4"/>
      <c r="I95" s="4"/>
      <c r="J95" s="4"/>
      <c r="K95" s="4"/>
      <c r="AB95" s="4"/>
    </row>
    <row r="96" spans="3:28" ht="14.25" customHeight="1">
      <c r="C96" s="4"/>
      <c r="D96" s="2"/>
      <c r="F96" s="2"/>
      <c r="G96" s="4"/>
      <c r="H96" s="4"/>
      <c r="I96" s="4"/>
      <c r="J96" s="4"/>
      <c r="K96" s="4"/>
      <c r="AB96" s="4"/>
    </row>
    <row r="97" spans="3:28" ht="14.25" customHeight="1">
      <c r="C97" s="4"/>
      <c r="D97" s="2"/>
      <c r="F97" s="2"/>
      <c r="G97" s="4"/>
      <c r="H97" s="4"/>
      <c r="I97" s="4"/>
      <c r="J97" s="4"/>
      <c r="K97" s="4"/>
      <c r="AB97" s="4"/>
    </row>
    <row r="98" spans="3:28" ht="14.25" customHeight="1">
      <c r="C98" s="4"/>
      <c r="D98" s="2"/>
      <c r="F98" s="2"/>
      <c r="G98" s="4"/>
      <c r="H98" s="4"/>
      <c r="I98" s="4"/>
      <c r="J98" s="4"/>
      <c r="K98" s="4"/>
      <c r="AB98" s="4"/>
    </row>
    <row r="99" spans="3:28" ht="14.25" customHeight="1">
      <c r="C99" s="4"/>
      <c r="D99" s="2"/>
      <c r="F99" s="2"/>
      <c r="G99" s="4"/>
      <c r="H99" s="4"/>
      <c r="I99" s="4"/>
      <c r="J99" s="4"/>
      <c r="K99" s="4"/>
      <c r="AB99" s="4"/>
    </row>
    <row r="100" spans="3:28" ht="14.25" customHeight="1">
      <c r="C100" s="4"/>
      <c r="D100" s="2"/>
      <c r="F100" s="2"/>
      <c r="G100" s="4"/>
      <c r="H100" s="4"/>
      <c r="I100" s="4"/>
      <c r="J100" s="4"/>
      <c r="K100" s="4"/>
      <c r="AB100" s="4"/>
    </row>
    <row r="101" spans="3:28" ht="14.25" customHeight="1">
      <c r="C101" s="4"/>
      <c r="D101" s="2"/>
      <c r="F101" s="2"/>
      <c r="G101" s="4"/>
      <c r="H101" s="4"/>
      <c r="I101" s="4"/>
      <c r="J101" s="4"/>
      <c r="K101" s="4"/>
      <c r="AB101" s="4"/>
    </row>
    <row r="102" spans="3:28" ht="14.25" customHeight="1">
      <c r="C102" s="4"/>
      <c r="D102" s="2"/>
      <c r="F102" s="2"/>
      <c r="G102" s="4"/>
      <c r="H102" s="4"/>
      <c r="I102" s="4"/>
      <c r="J102" s="4"/>
      <c r="K102" s="4"/>
      <c r="AB102" s="4"/>
    </row>
    <row r="103" spans="3:28" ht="14.25" customHeight="1">
      <c r="C103" s="4"/>
      <c r="D103" s="2"/>
      <c r="F103" s="2"/>
      <c r="G103" s="4"/>
      <c r="H103" s="4"/>
      <c r="I103" s="4"/>
      <c r="J103" s="4"/>
      <c r="K103" s="4"/>
      <c r="AB103" s="4"/>
    </row>
    <row r="104" spans="3:28" ht="14.25" customHeight="1">
      <c r="C104" s="4"/>
      <c r="D104" s="2"/>
      <c r="F104" s="2"/>
      <c r="G104" s="4"/>
      <c r="H104" s="4"/>
      <c r="I104" s="4"/>
      <c r="J104" s="4"/>
      <c r="K104" s="4"/>
      <c r="AB104" s="4"/>
    </row>
    <row r="105" spans="3:28" ht="14.25" customHeight="1">
      <c r="C105" s="4"/>
      <c r="D105" s="2"/>
      <c r="F105" s="2"/>
      <c r="G105" s="4"/>
      <c r="H105" s="4"/>
      <c r="I105" s="4"/>
      <c r="J105" s="4"/>
      <c r="K105" s="4"/>
      <c r="AB105" s="4"/>
    </row>
    <row r="106" spans="3:28" ht="14.25" customHeight="1">
      <c r="C106" s="4"/>
      <c r="D106" s="2"/>
      <c r="F106" s="2"/>
      <c r="G106" s="4"/>
      <c r="H106" s="4"/>
      <c r="I106" s="4"/>
      <c r="J106" s="4"/>
      <c r="K106" s="4"/>
      <c r="AB106" s="4"/>
    </row>
    <row r="107" spans="3:28" ht="14.25" customHeight="1">
      <c r="C107" s="4"/>
      <c r="D107" s="2"/>
      <c r="F107" s="2"/>
      <c r="G107" s="4"/>
      <c r="H107" s="4"/>
      <c r="I107" s="4"/>
      <c r="J107" s="4"/>
      <c r="K107" s="4"/>
      <c r="AB107" s="4"/>
    </row>
    <row r="108" spans="3:28" ht="14.25" customHeight="1">
      <c r="C108" s="4"/>
      <c r="D108" s="2"/>
      <c r="F108" s="2"/>
      <c r="G108" s="4"/>
      <c r="H108" s="4"/>
      <c r="I108" s="4"/>
      <c r="J108" s="4"/>
      <c r="K108" s="4"/>
      <c r="AB108" s="4"/>
    </row>
    <row r="109" spans="3:28" ht="14.25" customHeight="1">
      <c r="C109" s="4"/>
      <c r="D109" s="2"/>
      <c r="F109" s="2"/>
      <c r="G109" s="4"/>
      <c r="H109" s="4"/>
      <c r="I109" s="4"/>
      <c r="J109" s="4"/>
      <c r="K109" s="4"/>
      <c r="AB109" s="4"/>
    </row>
    <row r="110" spans="3:28" ht="14.25" customHeight="1">
      <c r="C110" s="4"/>
      <c r="D110" s="2"/>
      <c r="F110" s="2"/>
      <c r="G110" s="4"/>
      <c r="H110" s="4"/>
      <c r="I110" s="4"/>
      <c r="J110" s="4"/>
      <c r="K110" s="4"/>
      <c r="AB110" s="4"/>
    </row>
    <row r="111" spans="3:28" ht="14.25" customHeight="1">
      <c r="C111" s="4"/>
      <c r="D111" s="2"/>
      <c r="F111" s="2"/>
      <c r="G111" s="4"/>
      <c r="H111" s="4"/>
      <c r="I111" s="4"/>
      <c r="J111" s="4"/>
      <c r="K111" s="4"/>
      <c r="AB111" s="4"/>
    </row>
    <row r="112" spans="3:28" ht="14.25" customHeight="1">
      <c r="C112" s="4"/>
      <c r="D112" s="2"/>
      <c r="F112" s="2"/>
      <c r="G112" s="4"/>
      <c r="H112" s="4"/>
      <c r="I112" s="4"/>
      <c r="J112" s="4"/>
      <c r="K112" s="4"/>
      <c r="AB112" s="4"/>
    </row>
    <row r="113" spans="3:28" ht="14.25" customHeight="1">
      <c r="C113" s="4"/>
      <c r="D113" s="2"/>
      <c r="F113" s="2"/>
      <c r="G113" s="4"/>
      <c r="H113" s="4"/>
      <c r="I113" s="4"/>
      <c r="J113" s="4"/>
      <c r="K113" s="4"/>
      <c r="AB113" s="4"/>
    </row>
    <row r="114" spans="3:28" ht="14.25" customHeight="1">
      <c r="C114" s="4"/>
      <c r="D114" s="2"/>
      <c r="F114" s="2"/>
      <c r="G114" s="4"/>
      <c r="H114" s="4"/>
      <c r="I114" s="4"/>
      <c r="J114" s="4"/>
      <c r="K114" s="4"/>
      <c r="AB114" s="4"/>
    </row>
    <row r="115" spans="3:28" ht="14.25" customHeight="1">
      <c r="C115" s="4"/>
      <c r="D115" s="2"/>
      <c r="F115" s="2"/>
      <c r="G115" s="4"/>
      <c r="H115" s="4"/>
      <c r="I115" s="4"/>
      <c r="J115" s="4"/>
      <c r="K115" s="4"/>
      <c r="AB115" s="4"/>
    </row>
    <row r="116" spans="3:28" ht="14.25" customHeight="1">
      <c r="C116" s="4"/>
      <c r="D116" s="2"/>
      <c r="F116" s="2"/>
      <c r="G116" s="4"/>
      <c r="H116" s="4"/>
      <c r="I116" s="4"/>
      <c r="J116" s="4"/>
      <c r="K116" s="4"/>
      <c r="AB116" s="4"/>
    </row>
    <row r="117" spans="3:28" ht="14.25" customHeight="1">
      <c r="C117" s="4"/>
      <c r="D117" s="2"/>
      <c r="F117" s="2"/>
      <c r="G117" s="4"/>
      <c r="H117" s="4"/>
      <c r="I117" s="4"/>
      <c r="J117" s="4"/>
      <c r="K117" s="4"/>
      <c r="AB117" s="4"/>
    </row>
    <row r="118" spans="3:28" ht="14.25" customHeight="1">
      <c r="C118" s="4"/>
      <c r="D118" s="2"/>
      <c r="F118" s="2"/>
      <c r="G118" s="4"/>
      <c r="H118" s="4"/>
      <c r="I118" s="4"/>
      <c r="J118" s="4"/>
      <c r="K118" s="4"/>
      <c r="AB118" s="4"/>
    </row>
    <row r="119" spans="3:28" ht="14.25" customHeight="1">
      <c r="C119" s="4"/>
      <c r="D119" s="2"/>
      <c r="F119" s="2"/>
      <c r="G119" s="4"/>
      <c r="H119" s="4"/>
      <c r="I119" s="4"/>
      <c r="J119" s="4"/>
      <c r="K119" s="4"/>
      <c r="AB119" s="4"/>
    </row>
    <row r="120" spans="3:28" ht="14.25" customHeight="1">
      <c r="C120" s="4"/>
      <c r="D120" s="2"/>
      <c r="F120" s="2"/>
      <c r="G120" s="4"/>
      <c r="H120" s="4"/>
      <c r="I120" s="4"/>
      <c r="J120" s="4"/>
      <c r="K120" s="4"/>
      <c r="AB120" s="4"/>
    </row>
    <row r="121" spans="3:28" ht="14.25" customHeight="1">
      <c r="C121" s="4"/>
      <c r="D121" s="2"/>
      <c r="F121" s="2"/>
      <c r="G121" s="4"/>
      <c r="H121" s="4"/>
      <c r="I121" s="4"/>
      <c r="J121" s="4"/>
      <c r="K121" s="4"/>
      <c r="AB121" s="4"/>
    </row>
    <row r="122" spans="3:28" ht="14.25" customHeight="1">
      <c r="C122" s="4"/>
      <c r="D122" s="2"/>
      <c r="F122" s="2"/>
      <c r="G122" s="4"/>
      <c r="H122" s="4"/>
      <c r="I122" s="4"/>
      <c r="J122" s="4"/>
      <c r="K122" s="4"/>
      <c r="AB122" s="4"/>
    </row>
    <row r="123" spans="3:28" ht="14.25" customHeight="1">
      <c r="C123" s="4"/>
      <c r="D123" s="2"/>
      <c r="F123" s="2"/>
      <c r="G123" s="4"/>
      <c r="H123" s="4"/>
      <c r="I123" s="4"/>
      <c r="J123" s="4"/>
      <c r="K123" s="4"/>
      <c r="AB123" s="4"/>
    </row>
    <row r="124" spans="3:28" ht="14.25" customHeight="1">
      <c r="C124" s="4"/>
      <c r="D124" s="2"/>
      <c r="F124" s="2"/>
      <c r="G124" s="4"/>
      <c r="H124" s="4"/>
      <c r="I124" s="4"/>
      <c r="J124" s="4"/>
      <c r="K124" s="4"/>
      <c r="AB124" s="4"/>
    </row>
    <row r="125" spans="3:28" ht="14.25" customHeight="1">
      <c r="C125" s="4"/>
      <c r="D125" s="2"/>
      <c r="F125" s="2"/>
      <c r="G125" s="4"/>
      <c r="H125" s="4"/>
      <c r="I125" s="4"/>
      <c r="J125" s="4"/>
      <c r="K125" s="4"/>
      <c r="AB125" s="4"/>
    </row>
    <row r="126" spans="3:28" ht="14.25" customHeight="1">
      <c r="C126" s="4"/>
      <c r="D126" s="2"/>
      <c r="F126" s="2"/>
      <c r="G126" s="4"/>
      <c r="H126" s="4"/>
      <c r="I126" s="4"/>
      <c r="J126" s="4"/>
      <c r="K126" s="4"/>
      <c r="AB126" s="4"/>
    </row>
    <row r="127" spans="3:28" ht="14.25" customHeight="1">
      <c r="C127" s="4"/>
      <c r="D127" s="2"/>
      <c r="F127" s="2"/>
      <c r="G127" s="4"/>
      <c r="H127" s="4"/>
      <c r="I127" s="4"/>
      <c r="J127" s="4"/>
      <c r="K127" s="4"/>
      <c r="AB127" s="4"/>
    </row>
    <row r="128" spans="3:28" ht="14.25" customHeight="1">
      <c r="C128" s="4"/>
      <c r="D128" s="2"/>
      <c r="F128" s="2"/>
      <c r="G128" s="4"/>
      <c r="H128" s="4"/>
      <c r="I128" s="4"/>
      <c r="J128" s="4"/>
      <c r="K128" s="4"/>
      <c r="AB128" s="4"/>
    </row>
    <row r="129" spans="3:28" ht="14.25" customHeight="1">
      <c r="C129" s="4"/>
      <c r="D129" s="2"/>
      <c r="F129" s="2"/>
      <c r="G129" s="4"/>
      <c r="H129" s="4"/>
      <c r="I129" s="4"/>
      <c r="J129" s="4"/>
      <c r="K129" s="4"/>
      <c r="AB129" s="4"/>
    </row>
    <row r="130" spans="3:28" ht="14.25" customHeight="1">
      <c r="C130" s="4"/>
      <c r="D130" s="2"/>
      <c r="F130" s="2"/>
      <c r="G130" s="4"/>
      <c r="H130" s="4"/>
      <c r="I130" s="4"/>
      <c r="J130" s="4"/>
      <c r="K130" s="4"/>
      <c r="AB130" s="4"/>
    </row>
    <row r="131" spans="3:28" ht="14.25" customHeight="1">
      <c r="C131" s="4"/>
      <c r="D131" s="2"/>
      <c r="F131" s="2"/>
      <c r="G131" s="4"/>
      <c r="H131" s="4"/>
      <c r="I131" s="4"/>
      <c r="J131" s="4"/>
      <c r="K131" s="4"/>
      <c r="AB131" s="4"/>
    </row>
    <row r="132" spans="3:28" ht="14.25" customHeight="1">
      <c r="C132" s="4"/>
      <c r="D132" s="2"/>
      <c r="F132" s="2"/>
      <c r="G132" s="4"/>
      <c r="H132" s="4"/>
      <c r="I132" s="4"/>
      <c r="J132" s="4"/>
      <c r="K132" s="4"/>
      <c r="AB132" s="4"/>
    </row>
    <row r="133" spans="3:28" ht="14.25" customHeight="1">
      <c r="C133" s="4"/>
      <c r="D133" s="2"/>
      <c r="F133" s="2"/>
      <c r="G133" s="4"/>
      <c r="H133" s="4"/>
      <c r="I133" s="4"/>
      <c r="J133" s="4"/>
      <c r="K133" s="4"/>
      <c r="AB133" s="4"/>
    </row>
    <row r="134" spans="3:28" ht="14.25" customHeight="1">
      <c r="C134" s="4"/>
      <c r="D134" s="2"/>
      <c r="F134" s="2"/>
      <c r="G134" s="4"/>
      <c r="H134" s="4"/>
      <c r="I134" s="4"/>
      <c r="J134" s="4"/>
      <c r="K134" s="4"/>
      <c r="AB134" s="4"/>
    </row>
    <row r="135" spans="3:28" ht="14.25" customHeight="1">
      <c r="C135" s="4"/>
      <c r="D135" s="2"/>
      <c r="F135" s="2"/>
      <c r="G135" s="4"/>
      <c r="H135" s="4"/>
      <c r="I135" s="4"/>
      <c r="J135" s="4"/>
      <c r="K135" s="4"/>
      <c r="AB135" s="4"/>
    </row>
    <row r="136" spans="3:28" ht="14.25" customHeight="1">
      <c r="C136" s="4"/>
      <c r="D136" s="2"/>
      <c r="F136" s="2"/>
      <c r="G136" s="4"/>
      <c r="H136" s="4"/>
      <c r="I136" s="4"/>
      <c r="J136" s="4"/>
      <c r="K136" s="4"/>
      <c r="AB136" s="4"/>
    </row>
    <row r="137" spans="3:28" ht="14.25" customHeight="1">
      <c r="C137" s="4"/>
      <c r="D137" s="2"/>
      <c r="F137" s="2"/>
      <c r="G137" s="4"/>
      <c r="H137" s="4"/>
      <c r="I137" s="4"/>
      <c r="J137" s="4"/>
      <c r="K137" s="4"/>
      <c r="AB137" s="4"/>
    </row>
    <row r="138" spans="3:28" ht="14.25" customHeight="1">
      <c r="C138" s="4"/>
      <c r="D138" s="2"/>
      <c r="F138" s="2"/>
      <c r="G138" s="4"/>
      <c r="H138" s="4"/>
      <c r="I138" s="4"/>
      <c r="J138" s="4"/>
      <c r="K138" s="4"/>
      <c r="AB138" s="4"/>
    </row>
    <row r="139" spans="3:28" ht="14.25" customHeight="1">
      <c r="C139" s="4"/>
      <c r="D139" s="2"/>
      <c r="F139" s="2"/>
      <c r="G139" s="4"/>
      <c r="H139" s="4"/>
      <c r="I139" s="4"/>
      <c r="J139" s="4"/>
      <c r="K139" s="4"/>
      <c r="AB139" s="4"/>
    </row>
    <row r="140" spans="3:28" ht="14.25" customHeight="1">
      <c r="C140" s="4"/>
      <c r="D140" s="2"/>
      <c r="F140" s="2"/>
      <c r="G140" s="4"/>
      <c r="H140" s="4"/>
      <c r="I140" s="4"/>
      <c r="J140" s="4"/>
      <c r="K140" s="4"/>
      <c r="AB140" s="4"/>
    </row>
    <row r="141" spans="3:28" ht="14.25" customHeight="1">
      <c r="C141" s="4"/>
      <c r="D141" s="2"/>
      <c r="F141" s="2"/>
      <c r="G141" s="4"/>
      <c r="H141" s="4"/>
      <c r="I141" s="4"/>
      <c r="J141" s="4"/>
      <c r="K141" s="4"/>
      <c r="AB141" s="4"/>
    </row>
    <row r="142" spans="3:28" ht="14.25" customHeight="1">
      <c r="C142" s="4"/>
      <c r="D142" s="2"/>
      <c r="F142" s="2"/>
      <c r="G142" s="4"/>
      <c r="H142" s="4"/>
      <c r="I142" s="4"/>
      <c r="J142" s="4"/>
      <c r="K142" s="4"/>
      <c r="AB142" s="4"/>
    </row>
    <row r="143" spans="3:28" ht="14.25" customHeight="1">
      <c r="C143" s="4"/>
      <c r="D143" s="2"/>
      <c r="F143" s="2"/>
      <c r="G143" s="4"/>
      <c r="H143" s="4"/>
      <c r="I143" s="4"/>
      <c r="J143" s="4"/>
      <c r="K143" s="4"/>
      <c r="AB143" s="4"/>
    </row>
    <row r="144" spans="3:28" ht="14.25" customHeight="1">
      <c r="C144" s="4"/>
      <c r="D144" s="2"/>
      <c r="F144" s="2"/>
      <c r="G144" s="4"/>
      <c r="H144" s="4"/>
      <c r="I144" s="4"/>
      <c r="J144" s="4"/>
      <c r="K144" s="4"/>
      <c r="AB144" s="4"/>
    </row>
    <row r="145" spans="3:28" ht="14.25" customHeight="1">
      <c r="C145" s="4"/>
      <c r="D145" s="2"/>
      <c r="F145" s="2"/>
      <c r="G145" s="4"/>
      <c r="H145" s="4"/>
      <c r="I145" s="4"/>
      <c r="J145" s="4"/>
      <c r="K145" s="4"/>
      <c r="AB145" s="4"/>
    </row>
    <row r="146" spans="3:28" ht="14.25" customHeight="1">
      <c r="C146" s="4"/>
      <c r="D146" s="2"/>
      <c r="F146" s="2"/>
      <c r="G146" s="4"/>
      <c r="H146" s="4"/>
      <c r="I146" s="4"/>
      <c r="J146" s="4"/>
      <c r="K146" s="4"/>
      <c r="AB146" s="4"/>
    </row>
    <row r="147" spans="3:28" ht="14.25" customHeight="1">
      <c r="C147" s="4"/>
      <c r="D147" s="2"/>
      <c r="F147" s="2"/>
      <c r="G147" s="4"/>
      <c r="H147" s="4"/>
      <c r="I147" s="4"/>
      <c r="J147" s="4"/>
      <c r="K147" s="4"/>
      <c r="AB147" s="4"/>
    </row>
    <row r="148" spans="3:28" ht="14.25" customHeight="1">
      <c r="C148" s="4"/>
      <c r="D148" s="2"/>
      <c r="F148" s="2"/>
      <c r="G148" s="4"/>
      <c r="H148" s="4"/>
      <c r="I148" s="4"/>
      <c r="J148" s="4"/>
      <c r="K148" s="4"/>
      <c r="AB148" s="4"/>
    </row>
    <row r="149" spans="3:28" ht="14.25" customHeight="1">
      <c r="C149" s="4"/>
      <c r="D149" s="2"/>
      <c r="F149" s="2"/>
      <c r="G149" s="4"/>
      <c r="H149" s="4"/>
      <c r="I149" s="4"/>
      <c r="J149" s="4"/>
      <c r="K149" s="4"/>
      <c r="AB149" s="4"/>
    </row>
    <row r="150" spans="3:28" ht="14.25" customHeight="1">
      <c r="C150" s="4"/>
      <c r="D150" s="2"/>
      <c r="F150" s="2"/>
      <c r="G150" s="4"/>
      <c r="H150" s="4"/>
      <c r="I150" s="4"/>
      <c r="J150" s="4"/>
      <c r="K150" s="4"/>
      <c r="AB150" s="4"/>
    </row>
    <row r="151" spans="3:28" ht="14.25" customHeight="1">
      <c r="C151" s="4"/>
      <c r="D151" s="2"/>
      <c r="F151" s="2"/>
      <c r="G151" s="4"/>
      <c r="H151" s="4"/>
      <c r="I151" s="4"/>
      <c r="J151" s="4"/>
      <c r="K151" s="4"/>
      <c r="AB151" s="4"/>
    </row>
    <row r="152" spans="3:28" ht="14.25" customHeight="1">
      <c r="C152" s="4"/>
      <c r="D152" s="2"/>
      <c r="F152" s="2"/>
      <c r="G152" s="4"/>
      <c r="H152" s="4"/>
      <c r="I152" s="4"/>
      <c r="J152" s="4"/>
      <c r="K152" s="4"/>
      <c r="AB152" s="4"/>
    </row>
    <row r="153" spans="3:28" ht="14.25" customHeight="1">
      <c r="C153" s="4"/>
      <c r="D153" s="2"/>
      <c r="F153" s="2"/>
      <c r="G153" s="4"/>
      <c r="H153" s="4"/>
      <c r="I153" s="4"/>
      <c r="J153" s="4"/>
      <c r="K153" s="4"/>
      <c r="AB153" s="4"/>
    </row>
    <row r="154" spans="3:28" ht="14.25" customHeight="1">
      <c r="C154" s="4"/>
      <c r="D154" s="2"/>
      <c r="F154" s="2"/>
      <c r="G154" s="4"/>
      <c r="H154" s="4"/>
      <c r="I154" s="4"/>
      <c r="J154" s="4"/>
      <c r="K154" s="4"/>
      <c r="AB154" s="4"/>
    </row>
    <row r="155" spans="3:28" ht="14.25" customHeight="1">
      <c r="C155" s="4"/>
      <c r="D155" s="2"/>
      <c r="F155" s="2"/>
      <c r="G155" s="4"/>
      <c r="H155" s="4"/>
      <c r="I155" s="4"/>
      <c r="J155" s="4"/>
      <c r="K155" s="4"/>
      <c r="AB155" s="4"/>
    </row>
    <row r="156" spans="3:28" ht="14.25" customHeight="1">
      <c r="C156" s="4"/>
      <c r="D156" s="2"/>
      <c r="F156" s="2"/>
      <c r="G156" s="4"/>
      <c r="H156" s="4"/>
      <c r="I156" s="4"/>
      <c r="J156" s="4"/>
      <c r="K156" s="4"/>
      <c r="AB156" s="4"/>
    </row>
    <row r="157" spans="3:28" ht="14.25" customHeight="1">
      <c r="C157" s="4"/>
      <c r="D157" s="2"/>
      <c r="F157" s="2"/>
      <c r="G157" s="4"/>
      <c r="H157" s="4"/>
      <c r="I157" s="4"/>
      <c r="J157" s="4"/>
      <c r="K157" s="4"/>
      <c r="AB157" s="4"/>
    </row>
    <row r="158" spans="3:28" ht="14.25" customHeight="1">
      <c r="C158" s="4"/>
      <c r="D158" s="2"/>
      <c r="F158" s="2"/>
      <c r="G158" s="4"/>
      <c r="H158" s="4"/>
      <c r="I158" s="4"/>
      <c r="J158" s="4"/>
      <c r="K158" s="4"/>
      <c r="AB158" s="4"/>
    </row>
    <row r="159" spans="3:28" ht="14.25" customHeight="1">
      <c r="C159" s="4"/>
      <c r="D159" s="2"/>
      <c r="F159" s="2"/>
      <c r="G159" s="4"/>
      <c r="H159" s="4"/>
      <c r="I159" s="4"/>
      <c r="J159" s="4"/>
      <c r="K159" s="4"/>
      <c r="AB159" s="4"/>
    </row>
    <row r="160" spans="3:28" ht="14.25" customHeight="1">
      <c r="C160" s="4"/>
      <c r="D160" s="2"/>
      <c r="F160" s="2"/>
      <c r="G160" s="4"/>
      <c r="H160" s="4"/>
      <c r="I160" s="4"/>
      <c r="J160" s="4"/>
      <c r="K160" s="4"/>
      <c r="AB160" s="4"/>
    </row>
    <row r="161" spans="3:28" ht="14.25" customHeight="1">
      <c r="C161" s="4"/>
      <c r="D161" s="2"/>
      <c r="F161" s="2"/>
      <c r="G161" s="4"/>
      <c r="H161" s="4"/>
      <c r="I161" s="4"/>
      <c r="J161" s="4"/>
      <c r="K161" s="4"/>
      <c r="AB161" s="4"/>
    </row>
    <row r="162" spans="3:28" ht="14.25" customHeight="1">
      <c r="C162" s="4"/>
      <c r="D162" s="2"/>
      <c r="F162" s="2"/>
      <c r="G162" s="4"/>
      <c r="H162" s="4"/>
      <c r="I162" s="4"/>
      <c r="J162" s="4"/>
      <c r="K162" s="4"/>
      <c r="AB162" s="4"/>
    </row>
    <row r="163" spans="3:28" ht="14.25" customHeight="1">
      <c r="C163" s="4"/>
      <c r="D163" s="2"/>
      <c r="F163" s="2"/>
      <c r="G163" s="4"/>
      <c r="H163" s="4"/>
      <c r="I163" s="4"/>
      <c r="J163" s="4"/>
      <c r="K163" s="4"/>
      <c r="AB163" s="4"/>
    </row>
    <row r="164" spans="3:28" ht="14.25" customHeight="1">
      <c r="C164" s="4"/>
      <c r="D164" s="2"/>
      <c r="F164" s="2"/>
      <c r="G164" s="4"/>
      <c r="H164" s="4"/>
      <c r="I164" s="4"/>
      <c r="J164" s="4"/>
      <c r="K164" s="4"/>
      <c r="AB164" s="4"/>
    </row>
    <row r="165" spans="3:28" ht="14.25" customHeight="1">
      <c r="C165" s="4"/>
      <c r="D165" s="2"/>
      <c r="F165" s="2"/>
      <c r="G165" s="4"/>
      <c r="H165" s="4"/>
      <c r="I165" s="4"/>
      <c r="J165" s="4"/>
      <c r="K165" s="4"/>
      <c r="AB165" s="4"/>
    </row>
    <row r="166" spans="3:28" ht="14.25" customHeight="1">
      <c r="C166" s="4"/>
      <c r="D166" s="2"/>
      <c r="F166" s="2"/>
      <c r="G166" s="4"/>
      <c r="H166" s="4"/>
      <c r="I166" s="4"/>
      <c r="J166" s="4"/>
      <c r="K166" s="4"/>
      <c r="AB166" s="4"/>
    </row>
    <row r="167" spans="3:28" ht="14.25" customHeight="1">
      <c r="C167" s="4"/>
      <c r="D167" s="2"/>
      <c r="F167" s="2"/>
      <c r="G167" s="4"/>
      <c r="H167" s="4"/>
      <c r="I167" s="4"/>
      <c r="J167" s="4"/>
      <c r="K167" s="4"/>
      <c r="AB167" s="4"/>
    </row>
    <row r="168" spans="3:28" ht="14.25" customHeight="1">
      <c r="C168" s="4"/>
      <c r="D168" s="2"/>
      <c r="F168" s="2"/>
      <c r="G168" s="4"/>
      <c r="H168" s="4"/>
      <c r="I168" s="4"/>
      <c r="J168" s="4"/>
      <c r="K168" s="4"/>
      <c r="AB168" s="4"/>
    </row>
    <row r="169" spans="3:28" ht="14.25" customHeight="1">
      <c r="C169" s="4"/>
      <c r="D169" s="2"/>
      <c r="F169" s="2"/>
      <c r="G169" s="4"/>
      <c r="H169" s="4"/>
      <c r="I169" s="4"/>
      <c r="J169" s="4"/>
      <c r="K169" s="4"/>
      <c r="AB169" s="4"/>
    </row>
    <row r="170" spans="3:28" ht="14.25" customHeight="1">
      <c r="C170" s="4"/>
      <c r="D170" s="2"/>
      <c r="F170" s="2"/>
      <c r="G170" s="4"/>
      <c r="H170" s="4"/>
      <c r="I170" s="4"/>
      <c r="J170" s="4"/>
      <c r="K170" s="4"/>
      <c r="AB170" s="4"/>
    </row>
    <row r="171" spans="3:28" ht="14.25" customHeight="1">
      <c r="C171" s="4"/>
      <c r="D171" s="2"/>
      <c r="F171" s="2"/>
      <c r="G171" s="4"/>
      <c r="H171" s="4"/>
      <c r="I171" s="4"/>
      <c r="J171" s="4"/>
      <c r="K171" s="4"/>
      <c r="AB171" s="4"/>
    </row>
    <row r="172" spans="3:28" ht="14.25" customHeight="1">
      <c r="C172" s="4"/>
      <c r="D172" s="2"/>
      <c r="F172" s="2"/>
      <c r="G172" s="4"/>
      <c r="H172" s="4"/>
      <c r="I172" s="4"/>
      <c r="J172" s="4"/>
      <c r="K172" s="4"/>
      <c r="AB172" s="4"/>
    </row>
    <row r="173" spans="3:28" ht="14.25" customHeight="1">
      <c r="C173" s="4"/>
      <c r="D173" s="2"/>
      <c r="F173" s="2"/>
      <c r="G173" s="4"/>
      <c r="H173" s="4"/>
      <c r="I173" s="4"/>
      <c r="J173" s="4"/>
      <c r="K173" s="4"/>
      <c r="AB173" s="4"/>
    </row>
    <row r="174" spans="3:28" ht="14.25" customHeight="1">
      <c r="C174" s="4"/>
      <c r="D174" s="2"/>
      <c r="F174" s="2"/>
      <c r="G174" s="4"/>
      <c r="H174" s="4"/>
      <c r="I174" s="4"/>
      <c r="J174" s="4"/>
      <c r="K174" s="4"/>
      <c r="AB174" s="4"/>
    </row>
    <row r="175" spans="3:28" ht="14.25" customHeight="1">
      <c r="C175" s="4"/>
      <c r="D175" s="2"/>
      <c r="F175" s="2"/>
      <c r="G175" s="4"/>
      <c r="H175" s="4"/>
      <c r="I175" s="4"/>
      <c r="J175" s="4"/>
      <c r="K175" s="4"/>
      <c r="AB175" s="4"/>
    </row>
    <row r="176" spans="3:28" ht="14.25" customHeight="1">
      <c r="C176" s="4"/>
      <c r="D176" s="2"/>
      <c r="F176" s="2"/>
      <c r="G176" s="4"/>
      <c r="H176" s="4"/>
      <c r="I176" s="4"/>
      <c r="J176" s="4"/>
      <c r="K176" s="4"/>
      <c r="AB176" s="4"/>
    </row>
    <row r="177" spans="3:28" ht="14.25" customHeight="1">
      <c r="C177" s="4"/>
      <c r="D177" s="2"/>
      <c r="F177" s="2"/>
      <c r="G177" s="4"/>
      <c r="H177" s="4"/>
      <c r="I177" s="4"/>
      <c r="J177" s="4"/>
      <c r="K177" s="4"/>
      <c r="AB177" s="4"/>
    </row>
    <row r="178" spans="3:28" ht="14.25" customHeight="1">
      <c r="C178" s="4"/>
      <c r="D178" s="2"/>
      <c r="F178" s="2"/>
      <c r="G178" s="4"/>
      <c r="H178" s="4"/>
      <c r="I178" s="4"/>
      <c r="J178" s="4"/>
      <c r="K178" s="4"/>
      <c r="AB178" s="4"/>
    </row>
    <row r="179" spans="3:28" ht="14.25" customHeight="1">
      <c r="C179" s="4"/>
      <c r="D179" s="2"/>
      <c r="F179" s="2"/>
      <c r="G179" s="4"/>
      <c r="H179" s="4"/>
      <c r="I179" s="4"/>
      <c r="J179" s="4"/>
      <c r="K179" s="4"/>
      <c r="AB179" s="4"/>
    </row>
    <row r="180" spans="3:28" ht="14.25" customHeight="1">
      <c r="C180" s="4"/>
      <c r="D180" s="2"/>
      <c r="F180" s="2"/>
      <c r="G180" s="4"/>
      <c r="H180" s="4"/>
      <c r="I180" s="4"/>
      <c r="J180" s="4"/>
      <c r="K180" s="4"/>
      <c r="AB180" s="4"/>
    </row>
    <row r="181" spans="3:28" ht="14.25" customHeight="1">
      <c r="C181" s="4"/>
      <c r="D181" s="2"/>
      <c r="F181" s="2"/>
      <c r="G181" s="4"/>
      <c r="H181" s="4"/>
      <c r="I181" s="4"/>
      <c r="J181" s="4"/>
      <c r="K181" s="4"/>
      <c r="AB181" s="4"/>
    </row>
    <row r="182" spans="3:28" ht="14.25" customHeight="1">
      <c r="C182" s="4"/>
      <c r="D182" s="2"/>
      <c r="F182" s="2"/>
      <c r="G182" s="4"/>
      <c r="H182" s="4"/>
      <c r="I182" s="4"/>
      <c r="J182" s="4"/>
      <c r="K182" s="4"/>
      <c r="AB182" s="4"/>
    </row>
    <row r="183" spans="3:28" ht="14.25" customHeight="1">
      <c r="C183" s="4"/>
      <c r="D183" s="2"/>
      <c r="F183" s="2"/>
      <c r="G183" s="4"/>
      <c r="H183" s="4"/>
      <c r="I183" s="4"/>
      <c r="J183" s="4"/>
      <c r="K183" s="4"/>
      <c r="AB183" s="4"/>
    </row>
    <row r="184" spans="3:28" ht="14.25" customHeight="1">
      <c r="C184" s="4"/>
      <c r="D184" s="2"/>
      <c r="F184" s="2"/>
      <c r="G184" s="4"/>
      <c r="H184" s="4"/>
      <c r="I184" s="4"/>
      <c r="J184" s="4"/>
      <c r="K184" s="4"/>
      <c r="AB184" s="4"/>
    </row>
    <row r="185" spans="3:28" ht="14.25" customHeight="1">
      <c r="C185" s="4"/>
      <c r="D185" s="2"/>
      <c r="F185" s="2"/>
      <c r="G185" s="4"/>
      <c r="H185" s="4"/>
      <c r="I185" s="4"/>
      <c r="J185" s="4"/>
      <c r="K185" s="4"/>
      <c r="AB185" s="4"/>
    </row>
    <row r="186" spans="3:28" ht="14.25" customHeight="1">
      <c r="C186" s="4"/>
      <c r="D186" s="2"/>
      <c r="F186" s="2"/>
      <c r="G186" s="4"/>
      <c r="H186" s="4"/>
      <c r="I186" s="4"/>
      <c r="J186" s="4"/>
      <c r="K186" s="4"/>
      <c r="AB186" s="4"/>
    </row>
    <row r="187" spans="3:28" ht="14.25" customHeight="1">
      <c r="C187" s="4"/>
      <c r="D187" s="2"/>
      <c r="F187" s="2"/>
      <c r="G187" s="4"/>
      <c r="H187" s="4"/>
      <c r="I187" s="4"/>
      <c r="J187" s="4"/>
      <c r="K187" s="4"/>
      <c r="AB187" s="4"/>
    </row>
    <row r="188" spans="3:28" ht="14.25" customHeight="1">
      <c r="C188" s="4"/>
      <c r="D188" s="2"/>
      <c r="F188" s="2"/>
      <c r="G188" s="4"/>
      <c r="H188" s="4"/>
      <c r="I188" s="4"/>
      <c r="J188" s="4"/>
      <c r="K188" s="4"/>
      <c r="AB188" s="4"/>
    </row>
    <row r="189" spans="3:28" ht="14.25" customHeight="1">
      <c r="C189" s="4"/>
      <c r="D189" s="2"/>
      <c r="F189" s="2"/>
      <c r="G189" s="4"/>
      <c r="H189" s="4"/>
      <c r="I189" s="4"/>
      <c r="J189" s="4"/>
      <c r="K189" s="4"/>
      <c r="AB189" s="4"/>
    </row>
    <row r="190" spans="3:28" ht="14.25" customHeight="1">
      <c r="C190" s="4"/>
      <c r="D190" s="2"/>
      <c r="F190" s="2"/>
      <c r="G190" s="4"/>
      <c r="H190" s="4"/>
      <c r="I190" s="4"/>
      <c r="J190" s="4"/>
      <c r="K190" s="4"/>
      <c r="AB190" s="4"/>
    </row>
    <row r="191" spans="3:28" ht="14.25" customHeight="1">
      <c r="C191" s="4"/>
      <c r="D191" s="2"/>
      <c r="F191" s="2"/>
      <c r="G191" s="4"/>
      <c r="H191" s="4"/>
      <c r="I191" s="4"/>
      <c r="J191" s="4"/>
      <c r="K191" s="4"/>
      <c r="AB191" s="4"/>
    </row>
    <row r="192" spans="3:28" ht="14.25" customHeight="1">
      <c r="C192" s="4"/>
      <c r="D192" s="2"/>
      <c r="F192" s="2"/>
      <c r="G192" s="4"/>
      <c r="H192" s="4"/>
      <c r="I192" s="4"/>
      <c r="J192" s="4"/>
      <c r="K192" s="4"/>
      <c r="AB192" s="4"/>
    </row>
    <row r="193" spans="3:28" ht="14.25" customHeight="1">
      <c r="C193" s="4"/>
      <c r="D193" s="2"/>
      <c r="F193" s="2"/>
      <c r="G193" s="4"/>
      <c r="H193" s="4"/>
      <c r="I193" s="4"/>
      <c r="J193" s="4"/>
      <c r="K193" s="4"/>
      <c r="AB193" s="4"/>
    </row>
    <row r="194" spans="3:28" ht="14.25" customHeight="1">
      <c r="C194" s="4"/>
      <c r="D194" s="2"/>
      <c r="F194" s="2"/>
      <c r="G194" s="4"/>
      <c r="H194" s="4"/>
      <c r="I194" s="4"/>
      <c r="J194" s="4"/>
      <c r="K194" s="4"/>
      <c r="AB194" s="4"/>
    </row>
    <row r="195" spans="3:28" ht="14.25" customHeight="1">
      <c r="C195" s="4"/>
      <c r="D195" s="2"/>
      <c r="F195" s="2"/>
      <c r="G195" s="4"/>
      <c r="H195" s="4"/>
      <c r="I195" s="4"/>
      <c r="J195" s="4"/>
      <c r="K195" s="4"/>
      <c r="AB195" s="4"/>
    </row>
    <row r="196" spans="3:28" ht="14.25" customHeight="1">
      <c r="C196" s="4"/>
      <c r="D196" s="2"/>
      <c r="F196" s="2"/>
      <c r="G196" s="4"/>
      <c r="H196" s="4"/>
      <c r="I196" s="4"/>
      <c r="J196" s="4"/>
      <c r="K196" s="4"/>
      <c r="AB196" s="4"/>
    </row>
    <row r="197" spans="3:28" ht="14.25" customHeight="1">
      <c r="C197" s="4"/>
      <c r="D197" s="2"/>
      <c r="F197" s="2"/>
      <c r="G197" s="4"/>
      <c r="H197" s="4"/>
      <c r="I197" s="4"/>
      <c r="J197" s="4"/>
      <c r="K197" s="4"/>
      <c r="AB197" s="4"/>
    </row>
    <row r="198" spans="3:28" ht="14.25" customHeight="1">
      <c r="C198" s="4"/>
      <c r="D198" s="2"/>
      <c r="F198" s="2"/>
      <c r="G198" s="4"/>
      <c r="H198" s="4"/>
      <c r="I198" s="4"/>
      <c r="J198" s="4"/>
      <c r="K198" s="4"/>
      <c r="AB198" s="4"/>
    </row>
    <row r="199" spans="3:28" ht="14.25" customHeight="1">
      <c r="C199" s="4"/>
      <c r="D199" s="2"/>
      <c r="F199" s="2"/>
      <c r="G199" s="4"/>
      <c r="H199" s="4"/>
      <c r="I199" s="4"/>
      <c r="J199" s="4"/>
      <c r="K199" s="4"/>
      <c r="AB199" s="4"/>
    </row>
    <row r="200" spans="3:28" ht="14.25" customHeight="1">
      <c r="C200" s="4"/>
      <c r="D200" s="2"/>
      <c r="F200" s="2"/>
      <c r="G200" s="4"/>
      <c r="H200" s="4"/>
      <c r="I200" s="4"/>
      <c r="J200" s="4"/>
      <c r="K200" s="4"/>
      <c r="AB200" s="4"/>
    </row>
    <row r="201" spans="3:28" ht="14.25" customHeight="1">
      <c r="C201" s="4"/>
      <c r="D201" s="2"/>
      <c r="F201" s="2"/>
      <c r="G201" s="4"/>
      <c r="H201" s="4"/>
      <c r="I201" s="4"/>
      <c r="J201" s="4"/>
      <c r="K201" s="4"/>
      <c r="AB201" s="4"/>
    </row>
    <row r="202" spans="3:28" ht="14.25" customHeight="1">
      <c r="C202" s="4"/>
      <c r="D202" s="2"/>
      <c r="F202" s="2"/>
      <c r="G202" s="4"/>
      <c r="H202" s="4"/>
      <c r="I202" s="4"/>
      <c r="J202" s="4"/>
      <c r="K202" s="4"/>
      <c r="AB202" s="4"/>
    </row>
    <row r="203" spans="3:28" ht="14.25" customHeight="1">
      <c r="C203" s="4"/>
      <c r="D203" s="2"/>
      <c r="F203" s="2"/>
      <c r="G203" s="4"/>
      <c r="H203" s="4"/>
      <c r="I203" s="4"/>
      <c r="J203" s="4"/>
      <c r="K203" s="4"/>
      <c r="AB203" s="4"/>
    </row>
    <row r="204" spans="3:28" ht="14.25" customHeight="1">
      <c r="C204" s="4"/>
      <c r="D204" s="2"/>
      <c r="F204" s="2"/>
      <c r="G204" s="4"/>
      <c r="H204" s="4"/>
      <c r="I204" s="4"/>
      <c r="J204" s="4"/>
      <c r="K204" s="4"/>
      <c r="AB204" s="4"/>
    </row>
    <row r="205" spans="3:28" ht="14.25" customHeight="1">
      <c r="C205" s="4"/>
      <c r="D205" s="2"/>
      <c r="F205" s="2"/>
      <c r="G205" s="4"/>
      <c r="H205" s="4"/>
      <c r="I205" s="4"/>
      <c r="J205" s="4"/>
      <c r="K205" s="4"/>
      <c r="AB205" s="4"/>
    </row>
    <row r="206" spans="3:28" ht="14.25" customHeight="1">
      <c r="C206" s="4"/>
      <c r="D206" s="2"/>
      <c r="F206" s="2"/>
      <c r="G206" s="4"/>
      <c r="H206" s="4"/>
      <c r="I206" s="4"/>
      <c r="J206" s="4"/>
      <c r="K206" s="4"/>
      <c r="AB206" s="4"/>
    </row>
    <row r="207" spans="3:28" ht="14.25" customHeight="1">
      <c r="C207" s="4"/>
      <c r="D207" s="2"/>
      <c r="F207" s="2"/>
      <c r="G207" s="4"/>
      <c r="H207" s="4"/>
      <c r="I207" s="4"/>
      <c r="J207" s="4"/>
      <c r="K207" s="4"/>
      <c r="AB207" s="4"/>
    </row>
    <row r="208" spans="3:28" ht="14.25" customHeight="1">
      <c r="C208" s="4"/>
      <c r="D208" s="2"/>
      <c r="F208" s="2"/>
      <c r="G208" s="4"/>
      <c r="H208" s="4"/>
      <c r="I208" s="4"/>
      <c r="J208" s="4"/>
      <c r="K208" s="4"/>
      <c r="AB208" s="4"/>
    </row>
    <row r="209" spans="3:28" ht="14.25" customHeight="1">
      <c r="C209" s="4"/>
      <c r="D209" s="2"/>
      <c r="F209" s="2"/>
      <c r="G209" s="4"/>
      <c r="H209" s="4"/>
      <c r="I209" s="4"/>
      <c r="J209" s="4"/>
      <c r="K209" s="4"/>
      <c r="AB209" s="4"/>
    </row>
    <row r="210" spans="3:28" ht="14.25" customHeight="1">
      <c r="C210" s="4"/>
      <c r="D210" s="2"/>
      <c r="F210" s="2"/>
      <c r="G210" s="4"/>
      <c r="H210" s="4"/>
      <c r="I210" s="4"/>
      <c r="J210" s="4"/>
      <c r="K210" s="4"/>
      <c r="AB210" s="4"/>
    </row>
    <row r="211" spans="3:28" ht="14.25" customHeight="1">
      <c r="C211" s="4"/>
      <c r="D211" s="2"/>
      <c r="F211" s="2"/>
      <c r="G211" s="4"/>
      <c r="H211" s="4"/>
      <c r="I211" s="4"/>
      <c r="J211" s="4"/>
      <c r="K211" s="4"/>
      <c r="AB211" s="4"/>
    </row>
    <row r="212" spans="3:28" ht="14.25" customHeight="1">
      <c r="C212" s="4"/>
      <c r="D212" s="2"/>
      <c r="F212" s="2"/>
      <c r="G212" s="4"/>
      <c r="H212" s="4"/>
      <c r="I212" s="4"/>
      <c r="J212" s="4"/>
      <c r="K212" s="4"/>
      <c r="AB212" s="4"/>
    </row>
    <row r="213" spans="3:28" ht="14.25" customHeight="1">
      <c r="C213" s="4"/>
      <c r="D213" s="2"/>
      <c r="F213" s="2"/>
      <c r="G213" s="4"/>
      <c r="H213" s="4"/>
      <c r="I213" s="4"/>
      <c r="J213" s="4"/>
      <c r="K213" s="4"/>
      <c r="AB213" s="4"/>
    </row>
    <row r="214" spans="3:28" ht="14.25" customHeight="1">
      <c r="C214" s="4"/>
      <c r="D214" s="2"/>
      <c r="F214" s="2"/>
      <c r="G214" s="4"/>
      <c r="H214" s="4"/>
      <c r="I214" s="4"/>
      <c r="J214" s="4"/>
      <c r="K214" s="4"/>
      <c r="AB214" s="4"/>
    </row>
    <row r="215" spans="3:28" ht="14.25" customHeight="1">
      <c r="C215" s="4"/>
      <c r="D215" s="2"/>
      <c r="F215" s="2"/>
      <c r="G215" s="4"/>
      <c r="H215" s="4"/>
      <c r="I215" s="4"/>
      <c r="J215" s="4"/>
      <c r="K215" s="4"/>
      <c r="AB215" s="4"/>
    </row>
    <row r="216" spans="3:28" ht="14.25" customHeight="1">
      <c r="C216" s="4"/>
      <c r="D216" s="2"/>
      <c r="F216" s="2"/>
      <c r="G216" s="4"/>
      <c r="H216" s="4"/>
      <c r="I216" s="4"/>
      <c r="J216" s="4"/>
      <c r="K216" s="4"/>
      <c r="AB216" s="4"/>
    </row>
    <row r="217" spans="3:28" ht="14.25" customHeight="1">
      <c r="C217" s="4"/>
      <c r="D217" s="2"/>
      <c r="F217" s="2"/>
      <c r="G217" s="4"/>
      <c r="H217" s="4"/>
      <c r="I217" s="4"/>
      <c r="J217" s="4"/>
      <c r="K217" s="4"/>
      <c r="AB217" s="4"/>
    </row>
    <row r="218" spans="3:28" ht="14.25" customHeight="1">
      <c r="C218" s="4"/>
      <c r="D218" s="2"/>
      <c r="F218" s="2"/>
      <c r="G218" s="4"/>
      <c r="H218" s="4"/>
      <c r="I218" s="4"/>
      <c r="J218" s="4"/>
      <c r="K218" s="4"/>
      <c r="AB218" s="4"/>
    </row>
    <row r="219" spans="3:28" ht="14.25" customHeight="1">
      <c r="C219" s="4"/>
      <c r="D219" s="2"/>
      <c r="F219" s="2"/>
      <c r="G219" s="4"/>
      <c r="H219" s="4"/>
      <c r="I219" s="4"/>
      <c r="J219" s="4"/>
      <c r="K219" s="4"/>
      <c r="AB219" s="4"/>
    </row>
    <row r="220" spans="3:28" ht="14.25" customHeight="1">
      <c r="C220" s="4"/>
      <c r="D220" s="2"/>
      <c r="F220" s="2"/>
      <c r="G220" s="4"/>
      <c r="H220" s="4"/>
      <c r="I220" s="4"/>
      <c r="J220" s="4"/>
      <c r="K220" s="4"/>
      <c r="AB220" s="4"/>
    </row>
    <row r="221" spans="3:28" ht="14.25" customHeight="1">
      <c r="C221" s="4"/>
      <c r="D221" s="2"/>
      <c r="F221" s="2"/>
      <c r="G221" s="4"/>
      <c r="H221" s="4"/>
      <c r="I221" s="4"/>
      <c r="J221" s="4"/>
      <c r="K221" s="4"/>
      <c r="AB221" s="4"/>
    </row>
    <row r="222" spans="3:28" ht="14.25" customHeight="1">
      <c r="C222" s="4"/>
      <c r="D222" s="2"/>
      <c r="F222" s="2"/>
      <c r="G222" s="4"/>
      <c r="H222" s="4"/>
      <c r="I222" s="4"/>
      <c r="J222" s="4"/>
      <c r="K222" s="4"/>
      <c r="AB222" s="4"/>
    </row>
    <row r="223" spans="3:28" ht="14.25" customHeight="1">
      <c r="C223" s="4"/>
      <c r="D223" s="2"/>
      <c r="F223" s="2"/>
      <c r="G223" s="4"/>
      <c r="H223" s="4"/>
      <c r="I223" s="4"/>
      <c r="J223" s="4"/>
      <c r="K223" s="4"/>
      <c r="AB223" s="4"/>
    </row>
    <row r="224" spans="3:28" ht="14.25" customHeight="1">
      <c r="C224" s="4"/>
      <c r="D224" s="2"/>
      <c r="F224" s="2"/>
      <c r="G224" s="4"/>
      <c r="H224" s="4"/>
      <c r="I224" s="4"/>
      <c r="J224" s="4"/>
      <c r="K224" s="4"/>
      <c r="AB224" s="4"/>
    </row>
    <row r="225" spans="3:28" ht="14.25" customHeight="1">
      <c r="C225" s="4"/>
      <c r="D225" s="2"/>
      <c r="F225" s="2"/>
      <c r="G225" s="4"/>
      <c r="H225" s="4"/>
      <c r="I225" s="4"/>
      <c r="J225" s="4"/>
      <c r="K225" s="4"/>
      <c r="AB225" s="4"/>
    </row>
    <row r="226" spans="3:28" ht="14.25" customHeight="1">
      <c r="C226" s="4"/>
      <c r="D226" s="2"/>
      <c r="F226" s="2"/>
      <c r="G226" s="4"/>
      <c r="H226" s="4"/>
      <c r="I226" s="4"/>
      <c r="J226" s="4"/>
      <c r="K226" s="4"/>
      <c r="AB226" s="4"/>
    </row>
    <row r="227" spans="3:28" ht="14.25" customHeight="1">
      <c r="C227" s="4"/>
      <c r="D227" s="2"/>
      <c r="F227" s="2"/>
      <c r="G227" s="4"/>
      <c r="H227" s="4"/>
      <c r="I227" s="4"/>
      <c r="J227" s="4"/>
      <c r="K227" s="4"/>
      <c r="AB227" s="4"/>
    </row>
    <row r="228" spans="3:28" ht="14.25" customHeight="1">
      <c r="C228" s="4"/>
      <c r="D228" s="2"/>
      <c r="F228" s="2"/>
      <c r="G228" s="4"/>
      <c r="H228" s="4"/>
      <c r="I228" s="4"/>
      <c r="J228" s="4"/>
      <c r="K228" s="4"/>
      <c r="AB228" s="4"/>
    </row>
    <row r="229" spans="3:28" ht="14.25" customHeight="1">
      <c r="C229" s="4"/>
      <c r="D229" s="2"/>
      <c r="F229" s="2"/>
      <c r="G229" s="4"/>
      <c r="H229" s="4"/>
      <c r="I229" s="4"/>
      <c r="J229" s="4"/>
      <c r="K229" s="4"/>
      <c r="AB229" s="4"/>
    </row>
    <row r="230" spans="3:28" ht="14.25" customHeight="1">
      <c r="C230" s="4"/>
      <c r="D230" s="2"/>
      <c r="F230" s="2"/>
      <c r="G230" s="4"/>
      <c r="H230" s="4"/>
      <c r="I230" s="4"/>
      <c r="J230" s="4"/>
      <c r="K230" s="4"/>
      <c r="AB230" s="4"/>
    </row>
    <row r="231" spans="3:28" ht="14.25" customHeight="1">
      <c r="C231" s="4"/>
      <c r="D231" s="2"/>
      <c r="F231" s="2"/>
      <c r="G231" s="4"/>
      <c r="H231" s="4"/>
      <c r="I231" s="4"/>
      <c r="J231" s="4"/>
      <c r="K231" s="4"/>
      <c r="AB231" s="4"/>
    </row>
    <row r="232" spans="3:28" ht="14.25" customHeight="1">
      <c r="C232" s="4"/>
      <c r="D232" s="2"/>
      <c r="F232" s="2"/>
      <c r="G232" s="4"/>
      <c r="H232" s="4"/>
      <c r="I232" s="4"/>
      <c r="J232" s="4"/>
      <c r="K232" s="4"/>
      <c r="AB232" s="4"/>
    </row>
    <row r="233" spans="3:28" ht="14.25" customHeight="1">
      <c r="C233" s="4"/>
      <c r="D233" s="2"/>
      <c r="F233" s="2"/>
      <c r="G233" s="4"/>
      <c r="H233" s="4"/>
      <c r="I233" s="4"/>
      <c r="J233" s="4"/>
      <c r="K233" s="4"/>
      <c r="AB233" s="4"/>
    </row>
    <row r="234" spans="3:28" ht="14.25" customHeight="1">
      <c r="C234" s="4"/>
      <c r="D234" s="2"/>
      <c r="F234" s="2"/>
      <c r="G234" s="4"/>
      <c r="H234" s="4"/>
      <c r="I234" s="4"/>
      <c r="J234" s="4"/>
      <c r="K234" s="4"/>
      <c r="AB234" s="4"/>
    </row>
    <row r="235" spans="3:28" ht="14.25" customHeight="1">
      <c r="C235" s="4"/>
      <c r="D235" s="2"/>
      <c r="F235" s="2"/>
      <c r="G235" s="4"/>
      <c r="H235" s="4"/>
      <c r="I235" s="4"/>
      <c r="J235" s="4"/>
      <c r="K235" s="4"/>
      <c r="AB235" s="4"/>
    </row>
    <row r="236" spans="3:28" ht="14.25" customHeight="1">
      <c r="C236" s="4"/>
      <c r="D236" s="2"/>
      <c r="F236" s="2"/>
      <c r="G236" s="4"/>
      <c r="H236" s="4"/>
      <c r="I236" s="4"/>
      <c r="J236" s="4"/>
      <c r="K236" s="4"/>
      <c r="AB236" s="4"/>
    </row>
    <row r="237" spans="3:28" ht="14.25" customHeight="1">
      <c r="C237" s="4"/>
      <c r="D237" s="2"/>
      <c r="F237" s="2"/>
      <c r="G237" s="4"/>
      <c r="H237" s="4"/>
      <c r="I237" s="4"/>
      <c r="J237" s="4"/>
      <c r="K237" s="4"/>
      <c r="AB237" s="4"/>
    </row>
    <row r="238" spans="3:28" ht="14.25" customHeight="1">
      <c r="C238" s="4"/>
      <c r="D238" s="2"/>
      <c r="F238" s="2"/>
      <c r="G238" s="4"/>
      <c r="H238" s="4"/>
      <c r="I238" s="4"/>
      <c r="J238" s="4"/>
      <c r="K238" s="4"/>
      <c r="AB238" s="4"/>
    </row>
    <row r="239" spans="3:28" ht="14.25" customHeight="1">
      <c r="C239" s="4"/>
      <c r="D239" s="2"/>
      <c r="F239" s="2"/>
      <c r="G239" s="4"/>
      <c r="H239" s="4"/>
      <c r="I239" s="4"/>
      <c r="J239" s="4"/>
      <c r="K239" s="4"/>
      <c r="AB239" s="4"/>
    </row>
    <row r="240" spans="3:28" ht="14.25" customHeight="1">
      <c r="C240" s="4"/>
      <c r="D240" s="2"/>
      <c r="F240" s="2"/>
      <c r="G240" s="4"/>
      <c r="H240" s="4"/>
      <c r="I240" s="4"/>
      <c r="J240" s="4"/>
      <c r="K240" s="4"/>
      <c r="AB240" s="4"/>
    </row>
    <row r="241" spans="3:28" ht="14.25" customHeight="1">
      <c r="C241" s="4"/>
      <c r="D241" s="2"/>
      <c r="F241" s="2"/>
      <c r="G241" s="4"/>
      <c r="H241" s="4"/>
      <c r="I241" s="4"/>
      <c r="J241" s="4"/>
      <c r="K241" s="4"/>
      <c r="AB241" s="4"/>
    </row>
    <row r="242" spans="3:28" ht="14.25" customHeight="1">
      <c r="C242" s="4"/>
      <c r="D242" s="2"/>
      <c r="F242" s="2"/>
      <c r="G242" s="4"/>
      <c r="H242" s="4"/>
      <c r="I242" s="4"/>
      <c r="J242" s="4"/>
      <c r="K242" s="4"/>
      <c r="AB242" s="4"/>
    </row>
    <row r="243" spans="3:28" ht="14.25" customHeight="1">
      <c r="C243" s="4"/>
      <c r="D243" s="2"/>
      <c r="F243" s="2"/>
      <c r="G243" s="4"/>
      <c r="H243" s="4"/>
      <c r="I243" s="4"/>
      <c r="J243" s="4"/>
      <c r="K243" s="4"/>
      <c r="AB243" s="4"/>
    </row>
    <row r="244" spans="3:28" ht="14.25" customHeight="1">
      <c r="C244" s="4"/>
      <c r="D244" s="2"/>
      <c r="F244" s="2"/>
      <c r="G244" s="4"/>
      <c r="H244" s="4"/>
      <c r="I244" s="4"/>
      <c r="J244" s="4"/>
      <c r="K244" s="4"/>
      <c r="AB244" s="4"/>
    </row>
    <row r="245" spans="3:28" ht="14.25" customHeight="1">
      <c r="C245" s="4"/>
      <c r="D245" s="2"/>
      <c r="F245" s="2"/>
      <c r="G245" s="4"/>
      <c r="H245" s="4"/>
      <c r="I245" s="4"/>
      <c r="J245" s="4"/>
      <c r="K245" s="4"/>
      <c r="AB245" s="4"/>
    </row>
    <row r="246" spans="3:28" ht="14.25" customHeight="1">
      <c r="C246" s="4"/>
      <c r="D246" s="2"/>
      <c r="F246" s="2"/>
      <c r="G246" s="4"/>
      <c r="H246" s="4"/>
      <c r="I246" s="4"/>
      <c r="J246" s="4"/>
      <c r="K246" s="4"/>
      <c r="AB246" s="4"/>
    </row>
    <row r="247" spans="3:28" ht="14.25" customHeight="1">
      <c r="C247" s="4"/>
      <c r="D247" s="2"/>
      <c r="F247" s="2"/>
      <c r="G247" s="4"/>
      <c r="H247" s="4"/>
      <c r="I247" s="4"/>
      <c r="J247" s="4"/>
      <c r="K247" s="4"/>
      <c r="AB247" s="4"/>
    </row>
    <row r="248" spans="3:28" ht="14.25" customHeight="1">
      <c r="C248" s="4"/>
      <c r="D248" s="2"/>
      <c r="F248" s="2"/>
      <c r="G248" s="4"/>
      <c r="H248" s="4"/>
      <c r="I248" s="4"/>
      <c r="J248" s="4"/>
      <c r="K248" s="4"/>
      <c r="AB248" s="4"/>
    </row>
    <row r="249" spans="3:28" ht="14.25" customHeight="1">
      <c r="C249" s="4"/>
      <c r="D249" s="2"/>
      <c r="F249" s="2"/>
      <c r="G249" s="4"/>
      <c r="H249" s="4"/>
      <c r="I249" s="4"/>
      <c r="J249" s="4"/>
      <c r="K249" s="4"/>
      <c r="AB249" s="4"/>
    </row>
    <row r="250" spans="3:28" ht="14.25" customHeight="1">
      <c r="C250" s="4"/>
      <c r="D250" s="2"/>
      <c r="F250" s="2"/>
      <c r="G250" s="4"/>
      <c r="H250" s="4"/>
      <c r="I250" s="4"/>
      <c r="J250" s="4"/>
      <c r="K250" s="4"/>
      <c r="AB250" s="4"/>
    </row>
    <row r="251" spans="3:28" ht="14.25" customHeight="1">
      <c r="C251" s="4"/>
      <c r="D251" s="2"/>
      <c r="F251" s="2"/>
      <c r="G251" s="4"/>
      <c r="H251" s="4"/>
      <c r="I251" s="4"/>
      <c r="J251" s="4"/>
      <c r="K251" s="4"/>
      <c r="AB251" s="4"/>
    </row>
    <row r="252" spans="3:28" ht="14.25" customHeight="1">
      <c r="C252" s="4"/>
      <c r="D252" s="2"/>
      <c r="F252" s="2"/>
      <c r="G252" s="4"/>
      <c r="H252" s="4"/>
      <c r="I252" s="4"/>
      <c r="J252" s="4"/>
      <c r="K252" s="4"/>
      <c r="AB252" s="4"/>
    </row>
    <row r="253" spans="3:28" ht="14.25" customHeight="1">
      <c r="C253" s="4"/>
      <c r="D253" s="2"/>
      <c r="F253" s="2"/>
      <c r="G253" s="4"/>
      <c r="H253" s="4"/>
      <c r="I253" s="4"/>
      <c r="J253" s="4"/>
      <c r="K253" s="4"/>
      <c r="AB253" s="4"/>
    </row>
    <row r="254" spans="3:28" ht="14.25" customHeight="1">
      <c r="C254" s="4"/>
      <c r="D254" s="2"/>
      <c r="F254" s="2"/>
      <c r="G254" s="4"/>
      <c r="H254" s="4"/>
      <c r="I254" s="4"/>
      <c r="J254" s="4"/>
      <c r="K254" s="4"/>
      <c r="AB254" s="4"/>
    </row>
    <row r="255" spans="3:28" ht="14.25" customHeight="1">
      <c r="C255" s="4"/>
      <c r="D255" s="2"/>
      <c r="F255" s="2"/>
      <c r="G255" s="4"/>
      <c r="H255" s="4"/>
      <c r="I255" s="4"/>
      <c r="J255" s="4"/>
      <c r="K255" s="4"/>
      <c r="AB255" s="4"/>
    </row>
    <row r="256" spans="3:28" ht="14.25" customHeight="1">
      <c r="C256" s="4"/>
      <c r="D256" s="2"/>
      <c r="F256" s="2"/>
      <c r="G256" s="4"/>
      <c r="H256" s="4"/>
      <c r="I256" s="4"/>
      <c r="J256" s="4"/>
      <c r="K256" s="4"/>
      <c r="AB256" s="4"/>
    </row>
    <row r="257" spans="3:28" ht="14.25" customHeight="1">
      <c r="C257" s="4"/>
      <c r="D257" s="2"/>
      <c r="F257" s="2"/>
      <c r="G257" s="4"/>
      <c r="H257" s="4"/>
      <c r="I257" s="4"/>
      <c r="J257" s="4"/>
      <c r="K257" s="4"/>
      <c r="AB257" s="4"/>
    </row>
    <row r="258" spans="3:28" ht="14.25" customHeight="1">
      <c r="C258" s="4"/>
      <c r="D258" s="2"/>
      <c r="F258" s="2"/>
      <c r="G258" s="4"/>
      <c r="H258" s="4"/>
      <c r="I258" s="4"/>
      <c r="J258" s="4"/>
      <c r="K258" s="4"/>
      <c r="AB258" s="4"/>
    </row>
    <row r="259" spans="3:28" ht="14.25" customHeight="1">
      <c r="C259" s="4"/>
      <c r="D259" s="2"/>
      <c r="F259" s="2"/>
      <c r="G259" s="4"/>
      <c r="H259" s="4"/>
      <c r="I259" s="4"/>
      <c r="J259" s="4"/>
      <c r="K259" s="4"/>
      <c r="AB259" s="4"/>
    </row>
    <row r="260" spans="3:28" ht="14.25" customHeight="1">
      <c r="C260" s="4"/>
      <c r="D260" s="2"/>
      <c r="F260" s="2"/>
      <c r="G260" s="4"/>
      <c r="H260" s="4"/>
      <c r="I260" s="4"/>
      <c r="J260" s="4"/>
      <c r="K260" s="4"/>
      <c r="AB260" s="4"/>
    </row>
    <row r="261" spans="3:28" ht="14.25" customHeight="1">
      <c r="C261" s="4"/>
      <c r="D261" s="2"/>
      <c r="F261" s="2"/>
      <c r="G261" s="4"/>
      <c r="H261" s="4"/>
      <c r="I261" s="4"/>
      <c r="J261" s="4"/>
      <c r="K261" s="4"/>
      <c r="AB261" s="4"/>
    </row>
    <row r="262" spans="3:28" ht="14.25" customHeight="1">
      <c r="C262" s="4"/>
      <c r="D262" s="2"/>
      <c r="F262" s="2"/>
      <c r="G262" s="4"/>
      <c r="H262" s="4"/>
      <c r="I262" s="4"/>
      <c r="J262" s="4"/>
      <c r="K262" s="4"/>
      <c r="AB262" s="4"/>
    </row>
    <row r="263" spans="3:28" ht="14.25" customHeight="1">
      <c r="C263" s="4"/>
      <c r="D263" s="2"/>
      <c r="F263" s="2"/>
      <c r="G263" s="4"/>
      <c r="H263" s="4"/>
      <c r="I263" s="4"/>
      <c r="J263" s="4"/>
      <c r="K263" s="4"/>
      <c r="AB263" s="4"/>
    </row>
    <row r="264" spans="3:28" ht="14.25" customHeight="1">
      <c r="C264" s="4"/>
      <c r="D264" s="2"/>
      <c r="F264" s="2"/>
      <c r="G264" s="4"/>
      <c r="H264" s="4"/>
      <c r="I264" s="4"/>
      <c r="J264" s="4"/>
      <c r="K264" s="4"/>
      <c r="AB264" s="4"/>
    </row>
    <row r="265" spans="3:28" ht="14.25" customHeight="1">
      <c r="C265" s="4"/>
      <c r="D265" s="2"/>
      <c r="F265" s="2"/>
      <c r="G265" s="4"/>
      <c r="H265" s="4"/>
      <c r="I265" s="4"/>
      <c r="J265" s="4"/>
      <c r="K265" s="4"/>
      <c r="AB265" s="4"/>
    </row>
    <row r="266" spans="3:28" ht="14.25" customHeight="1">
      <c r="C266" s="4"/>
      <c r="D266" s="2"/>
      <c r="F266" s="2"/>
      <c r="G266" s="4"/>
      <c r="H266" s="4"/>
      <c r="I266" s="4"/>
      <c r="J266" s="4"/>
      <c r="K266" s="4"/>
      <c r="AB266" s="4"/>
    </row>
    <row r="267" spans="3:28" ht="14.25" customHeight="1">
      <c r="C267" s="4"/>
      <c r="D267" s="2"/>
      <c r="F267" s="2"/>
      <c r="G267" s="4"/>
      <c r="H267" s="4"/>
      <c r="I267" s="4"/>
      <c r="J267" s="4"/>
      <c r="K267" s="4"/>
      <c r="AB267" s="4"/>
    </row>
    <row r="268" spans="3:28" ht="14.25" customHeight="1">
      <c r="C268" s="4"/>
      <c r="D268" s="2"/>
      <c r="F268" s="2"/>
      <c r="G268" s="4"/>
      <c r="H268" s="4"/>
      <c r="I268" s="4"/>
      <c r="J268" s="4"/>
      <c r="K268" s="4"/>
      <c r="AB268" s="4"/>
    </row>
    <row r="269" spans="3:28" ht="14.25" customHeight="1">
      <c r="C269" s="4"/>
      <c r="D269" s="2"/>
      <c r="F269" s="2"/>
      <c r="G269" s="4"/>
      <c r="H269" s="4"/>
      <c r="I269" s="4"/>
      <c r="J269" s="4"/>
      <c r="K269" s="4"/>
      <c r="AB269" s="4"/>
    </row>
    <row r="270" spans="3:28" ht="14.25" customHeight="1">
      <c r="C270" s="4"/>
      <c r="D270" s="2"/>
      <c r="F270" s="2"/>
      <c r="G270" s="4"/>
      <c r="H270" s="4"/>
      <c r="I270" s="4"/>
      <c r="J270" s="4"/>
      <c r="K270" s="4"/>
      <c r="AB270" s="4"/>
    </row>
    <row r="271" spans="3:28" ht="14.25" customHeight="1">
      <c r="C271" s="4"/>
      <c r="D271" s="2"/>
      <c r="F271" s="2"/>
      <c r="G271" s="4"/>
      <c r="H271" s="4"/>
      <c r="I271" s="4"/>
      <c r="J271" s="4"/>
      <c r="K271" s="4"/>
      <c r="AB271" s="4"/>
    </row>
    <row r="272" spans="3:28" ht="14.25" customHeight="1">
      <c r="C272" s="4"/>
      <c r="D272" s="2"/>
      <c r="F272" s="2"/>
      <c r="G272" s="4"/>
      <c r="H272" s="4"/>
      <c r="I272" s="4"/>
      <c r="J272" s="4"/>
      <c r="K272" s="4"/>
      <c r="AB272" s="4"/>
    </row>
    <row r="273" spans="3:28" ht="14.25" customHeight="1">
      <c r="C273" s="4"/>
      <c r="D273" s="2"/>
      <c r="F273" s="2"/>
      <c r="G273" s="4"/>
      <c r="H273" s="4"/>
      <c r="I273" s="4"/>
      <c r="J273" s="4"/>
      <c r="K273" s="4"/>
      <c r="AB273" s="4"/>
    </row>
    <row r="274" spans="3:28" ht="14.25" customHeight="1">
      <c r="C274" s="4"/>
      <c r="D274" s="2"/>
      <c r="F274" s="2"/>
      <c r="G274" s="4"/>
      <c r="H274" s="4"/>
      <c r="I274" s="4"/>
      <c r="J274" s="4"/>
      <c r="K274" s="4"/>
      <c r="AB274" s="4"/>
    </row>
    <row r="275" spans="3:28" ht="14.25" customHeight="1">
      <c r="C275" s="4"/>
      <c r="D275" s="2"/>
      <c r="F275" s="2"/>
      <c r="G275" s="4"/>
      <c r="H275" s="4"/>
      <c r="I275" s="4"/>
      <c r="J275" s="4"/>
      <c r="K275" s="4"/>
      <c r="AB275" s="4"/>
    </row>
    <row r="276" spans="3:28" ht="14.25" customHeight="1">
      <c r="C276" s="4"/>
      <c r="D276" s="2"/>
      <c r="F276" s="2"/>
      <c r="G276" s="4"/>
      <c r="H276" s="4"/>
      <c r="I276" s="4"/>
      <c r="J276" s="4"/>
      <c r="K276" s="4"/>
      <c r="AB276" s="4"/>
    </row>
    <row r="277" spans="3:28" ht="14.25" customHeight="1">
      <c r="C277" s="4"/>
      <c r="D277" s="2"/>
      <c r="F277" s="2"/>
      <c r="G277" s="4"/>
      <c r="H277" s="4"/>
      <c r="I277" s="4"/>
      <c r="J277" s="4"/>
      <c r="K277" s="4"/>
      <c r="AB277" s="4"/>
    </row>
    <row r="278" spans="3:28" ht="14.25" customHeight="1">
      <c r="C278" s="4"/>
      <c r="D278" s="2"/>
      <c r="F278" s="2"/>
      <c r="G278" s="4"/>
      <c r="H278" s="4"/>
      <c r="I278" s="4"/>
      <c r="J278" s="4"/>
      <c r="K278" s="4"/>
      <c r="AB278" s="4"/>
    </row>
    <row r="279" spans="3:28" ht="14.25" customHeight="1">
      <c r="C279" s="4"/>
      <c r="D279" s="2"/>
      <c r="F279" s="2"/>
      <c r="G279" s="4"/>
      <c r="H279" s="4"/>
      <c r="I279" s="4"/>
      <c r="J279" s="4"/>
      <c r="K279" s="4"/>
      <c r="AB279" s="4"/>
    </row>
    <row r="280" spans="3:28" ht="14.25" customHeight="1">
      <c r="C280" s="4"/>
      <c r="D280" s="2"/>
      <c r="F280" s="2"/>
      <c r="G280" s="4"/>
      <c r="H280" s="4"/>
      <c r="I280" s="4"/>
      <c r="J280" s="4"/>
      <c r="K280" s="4"/>
      <c r="AB280" s="4"/>
    </row>
    <row r="281" spans="3:28" ht="14.25" customHeight="1">
      <c r="C281" s="4"/>
      <c r="D281" s="2"/>
      <c r="F281" s="2"/>
      <c r="G281" s="4"/>
      <c r="H281" s="4"/>
      <c r="I281" s="4"/>
      <c r="J281" s="4"/>
      <c r="K281" s="4"/>
      <c r="AB281" s="4"/>
    </row>
    <row r="282" spans="3:28" ht="14.25" customHeight="1">
      <c r="C282" s="4"/>
      <c r="D282" s="2"/>
      <c r="F282" s="2"/>
      <c r="G282" s="4"/>
      <c r="H282" s="4"/>
      <c r="I282" s="4"/>
      <c r="J282" s="4"/>
      <c r="K282" s="4"/>
      <c r="AB282" s="4"/>
    </row>
    <row r="283" spans="3:28" ht="14.25" customHeight="1">
      <c r="C283" s="4"/>
      <c r="D283" s="2"/>
      <c r="F283" s="2"/>
      <c r="G283" s="4"/>
      <c r="H283" s="4"/>
      <c r="I283" s="4"/>
      <c r="J283" s="4"/>
      <c r="K283" s="4"/>
      <c r="AB283" s="4"/>
    </row>
    <row r="284" spans="3:28" ht="14.25" customHeight="1">
      <c r="C284" s="4"/>
      <c r="D284" s="2"/>
      <c r="F284" s="2"/>
      <c r="G284" s="4"/>
      <c r="H284" s="4"/>
      <c r="I284" s="4"/>
      <c r="J284" s="4"/>
      <c r="K284" s="4"/>
      <c r="AB284" s="4"/>
    </row>
    <row r="285" spans="3:28" ht="14.25" customHeight="1">
      <c r="C285" s="4"/>
      <c r="D285" s="2"/>
      <c r="F285" s="2"/>
      <c r="G285" s="4"/>
      <c r="H285" s="4"/>
      <c r="I285" s="4"/>
      <c r="J285" s="4"/>
      <c r="K285" s="4"/>
      <c r="AB285" s="4"/>
    </row>
    <row r="286" spans="3:28" ht="14.25" customHeight="1">
      <c r="C286" s="4"/>
      <c r="D286" s="2"/>
      <c r="F286" s="2"/>
      <c r="G286" s="4"/>
      <c r="H286" s="4"/>
      <c r="I286" s="4"/>
      <c r="J286" s="4"/>
      <c r="K286" s="4"/>
      <c r="AB286" s="4"/>
    </row>
    <row r="287" spans="3:28" ht="14.25" customHeight="1">
      <c r="C287" s="4"/>
      <c r="D287" s="2"/>
      <c r="F287" s="2"/>
      <c r="G287" s="4"/>
      <c r="H287" s="4"/>
      <c r="I287" s="4"/>
      <c r="J287" s="4"/>
      <c r="K287" s="4"/>
      <c r="AB287" s="4"/>
    </row>
    <row r="288" spans="3:28" ht="14.25" customHeight="1">
      <c r="C288" s="4"/>
      <c r="D288" s="2"/>
      <c r="F288" s="2"/>
      <c r="G288" s="4"/>
      <c r="H288" s="4"/>
      <c r="I288" s="4"/>
      <c r="J288" s="4"/>
      <c r="K288" s="4"/>
      <c r="AB288" s="4"/>
    </row>
    <row r="289" spans="3:28" ht="14.25" customHeight="1">
      <c r="C289" s="4"/>
      <c r="D289" s="2"/>
      <c r="F289" s="2"/>
      <c r="G289" s="4"/>
      <c r="H289" s="4"/>
      <c r="I289" s="4"/>
      <c r="J289" s="4"/>
      <c r="K289" s="4"/>
      <c r="AB289" s="4"/>
    </row>
    <row r="290" spans="3:28" ht="14.25" customHeight="1">
      <c r="C290" s="4"/>
      <c r="D290" s="2"/>
      <c r="F290" s="2"/>
      <c r="G290" s="4"/>
      <c r="H290" s="4"/>
      <c r="I290" s="4"/>
      <c r="J290" s="4"/>
      <c r="K290" s="4"/>
      <c r="AB290" s="4"/>
    </row>
    <row r="291" spans="3:28" ht="14.25" customHeight="1">
      <c r="C291" s="4"/>
      <c r="D291" s="2"/>
      <c r="F291" s="2"/>
      <c r="G291" s="4"/>
      <c r="H291" s="4"/>
      <c r="I291" s="4"/>
      <c r="J291" s="4"/>
      <c r="K291" s="4"/>
      <c r="AB291" s="4"/>
    </row>
    <row r="292" spans="3:28" ht="14.25" customHeight="1">
      <c r="C292" s="4"/>
      <c r="D292" s="2"/>
      <c r="F292" s="2"/>
      <c r="G292" s="4"/>
      <c r="H292" s="4"/>
      <c r="I292" s="4"/>
      <c r="J292" s="4"/>
      <c r="K292" s="4"/>
      <c r="AB292" s="4"/>
    </row>
    <row r="293" spans="3:28" ht="14.25" customHeight="1">
      <c r="C293" s="4"/>
      <c r="D293" s="2"/>
      <c r="F293" s="2"/>
      <c r="G293" s="4"/>
      <c r="H293" s="4"/>
      <c r="I293" s="4"/>
      <c r="J293" s="4"/>
      <c r="K293" s="4"/>
      <c r="AB293" s="4"/>
    </row>
    <row r="294" spans="3:28" ht="14.25" customHeight="1">
      <c r="C294" s="4"/>
      <c r="D294" s="2"/>
      <c r="F294" s="2"/>
      <c r="G294" s="4"/>
      <c r="H294" s="4"/>
      <c r="I294" s="4"/>
      <c r="J294" s="4"/>
      <c r="K294" s="4"/>
      <c r="AB294" s="4"/>
    </row>
    <row r="295" spans="3:28" ht="14.25" customHeight="1">
      <c r="C295" s="4"/>
      <c r="D295" s="2"/>
      <c r="F295" s="2"/>
      <c r="G295" s="4"/>
      <c r="H295" s="4"/>
      <c r="I295" s="4"/>
      <c r="J295" s="4"/>
      <c r="K295" s="4"/>
      <c r="AB295" s="4"/>
    </row>
    <row r="296" spans="3:28" ht="14.25" customHeight="1">
      <c r="C296" s="4"/>
      <c r="D296" s="2"/>
      <c r="F296" s="2"/>
      <c r="G296" s="4"/>
      <c r="H296" s="4"/>
      <c r="I296" s="4"/>
      <c r="J296" s="4"/>
      <c r="K296" s="4"/>
      <c r="AB296" s="4"/>
    </row>
    <row r="297" spans="3:28" ht="14.25" customHeight="1">
      <c r="C297" s="4"/>
      <c r="D297" s="2"/>
      <c r="F297" s="2"/>
      <c r="G297" s="4"/>
      <c r="H297" s="4"/>
      <c r="I297" s="4"/>
      <c r="J297" s="4"/>
      <c r="K297" s="4"/>
      <c r="AB297" s="4"/>
    </row>
    <row r="298" spans="3:28" ht="14.25" customHeight="1">
      <c r="C298" s="4"/>
      <c r="D298" s="2"/>
      <c r="F298" s="2"/>
      <c r="G298" s="4"/>
      <c r="H298" s="4"/>
      <c r="I298" s="4"/>
      <c r="J298" s="4"/>
      <c r="K298" s="4"/>
      <c r="AB298" s="4"/>
    </row>
    <row r="299" spans="3:28" ht="14.25" customHeight="1">
      <c r="C299" s="4"/>
      <c r="D299" s="2"/>
      <c r="F299" s="2"/>
      <c r="G299" s="4"/>
      <c r="H299" s="4"/>
      <c r="I299" s="4"/>
      <c r="J299" s="4"/>
      <c r="K299" s="4"/>
      <c r="AB299" s="4"/>
    </row>
    <row r="300" spans="3:28" ht="14.25" customHeight="1">
      <c r="C300" s="4"/>
      <c r="D300" s="2"/>
      <c r="F300" s="2"/>
      <c r="G300" s="4"/>
      <c r="H300" s="4"/>
      <c r="I300" s="4"/>
      <c r="J300" s="4"/>
      <c r="K300" s="4"/>
      <c r="AB300" s="4"/>
    </row>
    <row r="301" spans="3:28" ht="14.25" customHeight="1">
      <c r="C301" s="4"/>
      <c r="D301" s="2"/>
      <c r="F301" s="2"/>
      <c r="G301" s="4"/>
      <c r="H301" s="4"/>
      <c r="I301" s="4"/>
      <c r="J301" s="4"/>
      <c r="K301" s="4"/>
      <c r="AB301" s="4"/>
    </row>
    <row r="302" spans="3:28" ht="14.25" customHeight="1">
      <c r="C302" s="4"/>
      <c r="D302" s="2"/>
      <c r="F302" s="2"/>
      <c r="G302" s="4"/>
      <c r="H302" s="4"/>
      <c r="I302" s="4"/>
      <c r="J302" s="4"/>
      <c r="K302" s="4"/>
      <c r="AB302" s="4"/>
    </row>
    <row r="303" spans="3:28" ht="14.25" customHeight="1">
      <c r="C303" s="4"/>
      <c r="D303" s="2"/>
      <c r="F303" s="2"/>
      <c r="G303" s="4"/>
      <c r="H303" s="4"/>
      <c r="I303" s="4"/>
      <c r="J303" s="4"/>
      <c r="K303" s="4"/>
      <c r="AB303" s="4"/>
    </row>
    <row r="304" spans="3:28" ht="14.25" customHeight="1">
      <c r="C304" s="4"/>
      <c r="D304" s="2"/>
      <c r="F304" s="2"/>
      <c r="G304" s="4"/>
      <c r="H304" s="4"/>
      <c r="I304" s="4"/>
      <c r="J304" s="4"/>
      <c r="K304" s="4"/>
      <c r="AB304" s="4"/>
    </row>
    <row r="305" spans="3:28" ht="14.25" customHeight="1">
      <c r="C305" s="4"/>
      <c r="D305" s="2"/>
      <c r="F305" s="2"/>
      <c r="G305" s="4"/>
      <c r="H305" s="4"/>
      <c r="I305" s="4"/>
      <c r="J305" s="4"/>
      <c r="K305" s="4"/>
      <c r="AB305" s="4"/>
    </row>
    <row r="306" spans="3:28" ht="14.25" customHeight="1">
      <c r="C306" s="4"/>
      <c r="D306" s="2"/>
      <c r="F306" s="2"/>
      <c r="G306" s="4"/>
      <c r="H306" s="4"/>
      <c r="I306" s="4"/>
      <c r="J306" s="4"/>
      <c r="K306" s="4"/>
      <c r="AB306" s="4"/>
    </row>
    <row r="307" spans="3:28" ht="14.25" customHeight="1">
      <c r="C307" s="4"/>
      <c r="D307" s="2"/>
      <c r="F307" s="2"/>
      <c r="G307" s="4"/>
      <c r="H307" s="4"/>
      <c r="I307" s="4"/>
      <c r="J307" s="4"/>
      <c r="K307" s="4"/>
      <c r="AB307" s="4"/>
    </row>
    <row r="308" spans="3:28" ht="14.25" customHeight="1">
      <c r="C308" s="4"/>
      <c r="D308" s="2"/>
      <c r="F308" s="2"/>
      <c r="G308" s="4"/>
      <c r="H308" s="4"/>
      <c r="I308" s="4"/>
      <c r="J308" s="4"/>
      <c r="K308" s="4"/>
      <c r="AB308" s="4"/>
    </row>
    <row r="309" spans="3:28" ht="14.25" customHeight="1">
      <c r="C309" s="4"/>
      <c r="D309" s="2"/>
      <c r="F309" s="2"/>
      <c r="G309" s="4"/>
      <c r="H309" s="4"/>
      <c r="I309" s="4"/>
      <c r="J309" s="4"/>
      <c r="K309" s="4"/>
      <c r="AB309" s="4"/>
    </row>
    <row r="310" spans="3:28" ht="14.25" customHeight="1">
      <c r="C310" s="4"/>
      <c r="D310" s="2"/>
      <c r="F310" s="2"/>
      <c r="G310" s="4"/>
      <c r="H310" s="4"/>
      <c r="I310" s="4"/>
      <c r="J310" s="4"/>
      <c r="K310" s="4"/>
      <c r="AB310" s="4"/>
    </row>
    <row r="311" spans="3:28" ht="14.25" customHeight="1">
      <c r="C311" s="4"/>
      <c r="D311" s="2"/>
      <c r="F311" s="2"/>
      <c r="G311" s="4"/>
      <c r="H311" s="4"/>
      <c r="I311" s="4"/>
      <c r="J311" s="4"/>
      <c r="K311" s="4"/>
      <c r="AB311" s="4"/>
    </row>
    <row r="312" spans="3:28" ht="14.25" customHeight="1">
      <c r="C312" s="4"/>
      <c r="D312" s="2"/>
      <c r="F312" s="2"/>
      <c r="G312" s="4"/>
      <c r="H312" s="4"/>
      <c r="I312" s="4"/>
      <c r="J312" s="4"/>
      <c r="K312" s="4"/>
      <c r="AB312" s="4"/>
    </row>
    <row r="313" spans="3:28" ht="14.25" customHeight="1">
      <c r="C313" s="4"/>
      <c r="D313" s="2"/>
      <c r="F313" s="2"/>
      <c r="G313" s="4"/>
      <c r="H313" s="4"/>
      <c r="I313" s="4"/>
      <c r="J313" s="4"/>
      <c r="K313" s="4"/>
      <c r="AB313" s="4"/>
    </row>
    <row r="314" spans="3:28" ht="14.25" customHeight="1">
      <c r="C314" s="4"/>
      <c r="D314" s="2"/>
      <c r="F314" s="2"/>
      <c r="G314" s="4"/>
      <c r="H314" s="4"/>
      <c r="I314" s="4"/>
      <c r="J314" s="4"/>
      <c r="K314" s="4"/>
      <c r="AB314" s="4"/>
    </row>
    <row r="315" spans="3:28" ht="14.25" customHeight="1">
      <c r="C315" s="4"/>
      <c r="D315" s="2"/>
      <c r="F315" s="2"/>
      <c r="G315" s="4"/>
      <c r="H315" s="4"/>
      <c r="I315" s="4"/>
      <c r="J315" s="4"/>
      <c r="K315" s="4"/>
      <c r="AB315" s="4"/>
    </row>
    <row r="316" spans="3:28" ht="14.25" customHeight="1">
      <c r="C316" s="4"/>
      <c r="D316" s="2"/>
      <c r="F316" s="2"/>
      <c r="G316" s="4"/>
      <c r="H316" s="4"/>
      <c r="I316" s="4"/>
      <c r="J316" s="4"/>
      <c r="K316" s="4"/>
      <c r="AB316" s="4"/>
    </row>
    <row r="317" spans="3:28" ht="14.25" customHeight="1">
      <c r="C317" s="4"/>
      <c r="D317" s="2"/>
      <c r="F317" s="2"/>
      <c r="G317" s="4"/>
      <c r="H317" s="4"/>
      <c r="I317" s="4"/>
      <c r="J317" s="4"/>
      <c r="K317" s="4"/>
      <c r="AB317" s="4"/>
    </row>
    <row r="318" spans="3:28" ht="14.25" customHeight="1">
      <c r="C318" s="4"/>
      <c r="D318" s="2"/>
      <c r="F318" s="2"/>
      <c r="G318" s="4"/>
      <c r="H318" s="4"/>
      <c r="I318" s="4"/>
      <c r="J318" s="4"/>
      <c r="K318" s="4"/>
      <c r="AB318" s="4"/>
    </row>
    <row r="319" spans="3:28" ht="14.25" customHeight="1">
      <c r="C319" s="4"/>
      <c r="D319" s="2"/>
      <c r="F319" s="2"/>
      <c r="G319" s="4"/>
      <c r="H319" s="4"/>
      <c r="I319" s="4"/>
      <c r="J319" s="4"/>
      <c r="K319" s="4"/>
      <c r="AB319" s="4"/>
    </row>
    <row r="320" spans="3:28" ht="14.25" customHeight="1">
      <c r="C320" s="4"/>
      <c r="D320" s="2"/>
      <c r="F320" s="2"/>
      <c r="G320" s="4"/>
      <c r="H320" s="4"/>
      <c r="I320" s="4"/>
      <c r="J320" s="4"/>
      <c r="K320" s="4"/>
      <c r="AB320" s="4"/>
    </row>
    <row r="321" spans="3:28" ht="14.25" customHeight="1">
      <c r="C321" s="4"/>
      <c r="D321" s="2"/>
      <c r="F321" s="2"/>
      <c r="G321" s="4"/>
      <c r="H321" s="4"/>
      <c r="I321" s="4"/>
      <c r="J321" s="4"/>
      <c r="K321" s="4"/>
      <c r="AB321" s="4"/>
    </row>
    <row r="322" spans="3:28" ht="14.25" customHeight="1">
      <c r="C322" s="4"/>
      <c r="D322" s="2"/>
      <c r="F322" s="2"/>
      <c r="G322" s="4"/>
      <c r="H322" s="4"/>
      <c r="I322" s="4"/>
      <c r="J322" s="4"/>
      <c r="K322" s="4"/>
      <c r="AB322" s="4"/>
    </row>
    <row r="323" spans="3:28" ht="14.25" customHeight="1">
      <c r="C323" s="4"/>
      <c r="D323" s="2"/>
      <c r="F323" s="2"/>
      <c r="G323" s="4"/>
      <c r="H323" s="4"/>
      <c r="I323" s="4"/>
      <c r="J323" s="4"/>
      <c r="K323" s="4"/>
      <c r="AB323" s="4"/>
    </row>
    <row r="324" spans="3:28" ht="14.25" customHeight="1">
      <c r="C324" s="4"/>
      <c r="D324" s="2"/>
      <c r="F324" s="2"/>
      <c r="G324" s="4"/>
      <c r="H324" s="4"/>
      <c r="I324" s="4"/>
      <c r="J324" s="4"/>
      <c r="K324" s="4"/>
      <c r="AB324" s="4"/>
    </row>
    <row r="325" spans="3:28" ht="14.25" customHeight="1">
      <c r="C325" s="4"/>
      <c r="D325" s="2"/>
      <c r="F325" s="2"/>
      <c r="G325" s="4"/>
      <c r="H325" s="4"/>
      <c r="I325" s="4"/>
      <c r="J325" s="4"/>
      <c r="K325" s="4"/>
      <c r="AB325" s="4"/>
    </row>
    <row r="326" spans="3:28" ht="14.25" customHeight="1">
      <c r="C326" s="4"/>
      <c r="D326" s="2"/>
      <c r="F326" s="2"/>
      <c r="G326" s="4"/>
      <c r="H326" s="4"/>
      <c r="I326" s="4"/>
      <c r="J326" s="4"/>
      <c r="K326" s="4"/>
      <c r="AB326" s="4"/>
    </row>
    <row r="327" spans="3:28" ht="14.25" customHeight="1">
      <c r="C327" s="4"/>
      <c r="D327" s="2"/>
      <c r="F327" s="2"/>
      <c r="G327" s="4"/>
      <c r="H327" s="4"/>
      <c r="I327" s="4"/>
      <c r="J327" s="4"/>
      <c r="K327" s="4"/>
      <c r="AB327" s="4"/>
    </row>
    <row r="328" spans="3:28" ht="14.25" customHeight="1">
      <c r="C328" s="4"/>
      <c r="D328" s="2"/>
      <c r="F328" s="2"/>
      <c r="G328" s="4"/>
      <c r="H328" s="4"/>
      <c r="I328" s="4"/>
      <c r="J328" s="4"/>
      <c r="K328" s="4"/>
      <c r="AB328" s="4"/>
    </row>
    <row r="329" spans="3:28" ht="14.25" customHeight="1">
      <c r="C329" s="4"/>
      <c r="D329" s="2"/>
      <c r="F329" s="2"/>
      <c r="G329" s="4"/>
      <c r="H329" s="4"/>
      <c r="I329" s="4"/>
      <c r="J329" s="4"/>
      <c r="K329" s="4"/>
      <c r="AB329" s="4"/>
    </row>
    <row r="330" spans="3:28" ht="14.25" customHeight="1">
      <c r="C330" s="4"/>
      <c r="D330" s="2"/>
      <c r="F330" s="2"/>
      <c r="G330" s="4"/>
      <c r="H330" s="4"/>
      <c r="I330" s="4"/>
      <c r="J330" s="4"/>
      <c r="K330" s="4"/>
      <c r="AB330" s="4"/>
    </row>
    <row r="331" spans="3:28" ht="14.25" customHeight="1">
      <c r="C331" s="4"/>
      <c r="D331" s="2"/>
      <c r="F331" s="2"/>
      <c r="G331" s="4"/>
      <c r="H331" s="4"/>
      <c r="I331" s="4"/>
      <c r="J331" s="4"/>
      <c r="K331" s="4"/>
      <c r="AB331" s="4"/>
    </row>
    <row r="332" spans="3:28" ht="14.25" customHeight="1">
      <c r="C332" s="4"/>
      <c r="D332" s="2"/>
      <c r="F332" s="2"/>
      <c r="G332" s="4"/>
      <c r="H332" s="4"/>
      <c r="I332" s="4"/>
      <c r="J332" s="4"/>
      <c r="K332" s="4"/>
      <c r="AB332" s="4"/>
    </row>
    <row r="333" spans="3:28" ht="14.25" customHeight="1">
      <c r="C333" s="4"/>
      <c r="D333" s="2"/>
      <c r="F333" s="2"/>
      <c r="G333" s="4"/>
      <c r="H333" s="4"/>
      <c r="I333" s="4"/>
      <c r="J333" s="4"/>
      <c r="K333" s="4"/>
      <c r="AB333" s="4"/>
    </row>
    <row r="334" spans="3:28" ht="14.25" customHeight="1">
      <c r="C334" s="4"/>
      <c r="D334" s="2"/>
      <c r="F334" s="2"/>
      <c r="G334" s="4"/>
      <c r="H334" s="4"/>
      <c r="I334" s="4"/>
      <c r="J334" s="4"/>
      <c r="K334" s="4"/>
      <c r="AB334" s="4"/>
    </row>
    <row r="335" spans="3:28" ht="14.25" customHeight="1">
      <c r="C335" s="4"/>
      <c r="D335" s="2"/>
      <c r="F335" s="2"/>
      <c r="G335" s="4"/>
      <c r="H335" s="4"/>
      <c r="I335" s="4"/>
      <c r="J335" s="4"/>
      <c r="K335" s="4"/>
      <c r="AB335" s="4"/>
    </row>
    <row r="336" spans="3:28" ht="14.25" customHeight="1">
      <c r="C336" s="4"/>
      <c r="D336" s="2"/>
      <c r="F336" s="2"/>
      <c r="G336" s="4"/>
      <c r="H336" s="4"/>
      <c r="I336" s="4"/>
      <c r="J336" s="4"/>
      <c r="K336" s="4"/>
      <c r="AB336" s="4"/>
    </row>
    <row r="337" spans="3:28" ht="14.25" customHeight="1">
      <c r="C337" s="4"/>
      <c r="D337" s="2"/>
      <c r="F337" s="2"/>
      <c r="G337" s="4"/>
      <c r="H337" s="4"/>
      <c r="I337" s="4"/>
      <c r="J337" s="4"/>
      <c r="K337" s="4"/>
      <c r="AB337" s="4"/>
    </row>
    <row r="338" spans="3:28" ht="14.25" customHeight="1">
      <c r="C338" s="4"/>
      <c r="D338" s="2"/>
      <c r="F338" s="2"/>
      <c r="G338" s="4"/>
      <c r="H338" s="4"/>
      <c r="I338" s="4"/>
      <c r="J338" s="4"/>
      <c r="K338" s="4"/>
      <c r="AB338" s="4"/>
    </row>
    <row r="339" spans="3:28" ht="14.25" customHeight="1">
      <c r="C339" s="4"/>
      <c r="D339" s="2"/>
      <c r="F339" s="2"/>
      <c r="G339" s="4"/>
      <c r="H339" s="4"/>
      <c r="I339" s="4"/>
      <c r="J339" s="4"/>
      <c r="K339" s="4"/>
      <c r="AB339" s="4"/>
    </row>
    <row r="340" spans="3:28" ht="14.25" customHeight="1">
      <c r="C340" s="4"/>
      <c r="D340" s="2"/>
      <c r="F340" s="2"/>
      <c r="G340" s="4"/>
      <c r="H340" s="4"/>
      <c r="I340" s="4"/>
      <c r="J340" s="4"/>
      <c r="K340" s="4"/>
      <c r="AB340" s="4"/>
    </row>
    <row r="341" spans="3:28" ht="14.25" customHeight="1">
      <c r="C341" s="4"/>
      <c r="D341" s="2"/>
      <c r="F341" s="2"/>
      <c r="G341" s="4"/>
      <c r="H341" s="4"/>
      <c r="I341" s="4"/>
      <c r="J341" s="4"/>
      <c r="K341" s="4"/>
      <c r="AB341" s="4"/>
    </row>
    <row r="342" spans="3:28" ht="14.25" customHeight="1">
      <c r="C342" s="4"/>
      <c r="D342" s="2"/>
      <c r="F342" s="2"/>
      <c r="G342" s="4"/>
      <c r="H342" s="4"/>
      <c r="I342" s="4"/>
      <c r="J342" s="4"/>
      <c r="K342" s="4"/>
      <c r="AB342" s="4"/>
    </row>
    <row r="343" spans="3:28" ht="14.25" customHeight="1">
      <c r="C343" s="4"/>
      <c r="D343" s="2"/>
      <c r="F343" s="2"/>
      <c r="G343" s="4"/>
      <c r="H343" s="4"/>
      <c r="I343" s="4"/>
      <c r="J343" s="4"/>
      <c r="K343" s="4"/>
      <c r="AB343" s="4"/>
    </row>
    <row r="344" spans="3:28" ht="14.25" customHeight="1">
      <c r="C344" s="4"/>
      <c r="D344" s="2"/>
      <c r="F344" s="2"/>
      <c r="G344" s="4"/>
      <c r="H344" s="4"/>
      <c r="I344" s="4"/>
      <c r="J344" s="4"/>
      <c r="K344" s="4"/>
      <c r="AB344" s="4"/>
    </row>
    <row r="345" spans="3:28" ht="14.25" customHeight="1">
      <c r="C345" s="4"/>
      <c r="D345" s="2"/>
      <c r="F345" s="2"/>
      <c r="G345" s="4"/>
      <c r="H345" s="4"/>
      <c r="I345" s="4"/>
      <c r="J345" s="4"/>
      <c r="K345" s="4"/>
      <c r="AB345" s="4"/>
    </row>
    <row r="346" spans="3:28" ht="14.25" customHeight="1">
      <c r="C346" s="4"/>
      <c r="D346" s="2"/>
      <c r="F346" s="2"/>
      <c r="G346" s="4"/>
      <c r="H346" s="4"/>
      <c r="I346" s="4"/>
      <c r="J346" s="4"/>
      <c r="K346" s="4"/>
      <c r="AB346" s="4"/>
    </row>
    <row r="347" spans="3:28" ht="14.25" customHeight="1">
      <c r="C347" s="4"/>
      <c r="D347" s="2"/>
      <c r="F347" s="2"/>
      <c r="G347" s="4"/>
      <c r="H347" s="4"/>
      <c r="I347" s="4"/>
      <c r="J347" s="4"/>
      <c r="K347" s="4"/>
      <c r="AB347" s="4"/>
    </row>
    <row r="348" spans="3:28" ht="14.25" customHeight="1">
      <c r="C348" s="4"/>
      <c r="D348" s="2"/>
      <c r="F348" s="2"/>
      <c r="G348" s="4"/>
      <c r="H348" s="4"/>
      <c r="I348" s="4"/>
      <c r="J348" s="4"/>
      <c r="K348" s="4"/>
      <c r="AB348" s="4"/>
    </row>
    <row r="349" spans="3:28" ht="14.25" customHeight="1">
      <c r="C349" s="4"/>
      <c r="D349" s="2"/>
      <c r="F349" s="2"/>
      <c r="G349" s="4"/>
      <c r="H349" s="4"/>
      <c r="I349" s="4"/>
      <c r="J349" s="4"/>
      <c r="K349" s="4"/>
      <c r="AB349" s="4"/>
    </row>
    <row r="350" spans="3:28" ht="14.25" customHeight="1">
      <c r="C350" s="4"/>
      <c r="D350" s="2"/>
      <c r="F350" s="2"/>
      <c r="G350" s="4"/>
      <c r="H350" s="4"/>
      <c r="I350" s="4"/>
      <c r="J350" s="4"/>
      <c r="K350" s="4"/>
      <c r="AB350" s="4"/>
    </row>
    <row r="351" spans="3:28" ht="14.25" customHeight="1">
      <c r="C351" s="4"/>
      <c r="D351" s="2"/>
      <c r="F351" s="2"/>
      <c r="G351" s="4"/>
      <c r="H351" s="4"/>
      <c r="I351" s="4"/>
      <c r="J351" s="4"/>
      <c r="K351" s="4"/>
      <c r="AB351" s="4"/>
    </row>
    <row r="352" spans="3:28" ht="14.25" customHeight="1">
      <c r="C352" s="4"/>
      <c r="D352" s="2"/>
      <c r="F352" s="2"/>
      <c r="G352" s="4"/>
      <c r="H352" s="4"/>
      <c r="I352" s="4"/>
      <c r="J352" s="4"/>
      <c r="K352" s="4"/>
      <c r="AB352" s="4"/>
    </row>
    <row r="353" spans="3:28" ht="14.25" customHeight="1">
      <c r="C353" s="4"/>
      <c r="D353" s="2"/>
      <c r="F353" s="2"/>
      <c r="G353" s="4"/>
      <c r="H353" s="4"/>
      <c r="I353" s="4"/>
      <c r="J353" s="4"/>
      <c r="K353" s="4"/>
      <c r="AB353" s="4"/>
    </row>
    <row r="354" spans="3:28" ht="14.25" customHeight="1">
      <c r="C354" s="4"/>
      <c r="D354" s="2"/>
      <c r="F354" s="2"/>
      <c r="G354" s="4"/>
      <c r="H354" s="4"/>
      <c r="I354" s="4"/>
      <c r="J354" s="4"/>
      <c r="K354" s="4"/>
      <c r="AB354" s="4"/>
    </row>
    <row r="355" spans="3:28" ht="14.25" customHeight="1">
      <c r="C355" s="4"/>
      <c r="D355" s="2"/>
      <c r="F355" s="2"/>
      <c r="G355" s="4"/>
      <c r="H355" s="4"/>
      <c r="I355" s="4"/>
      <c r="J355" s="4"/>
      <c r="K355" s="4"/>
      <c r="AB355" s="4"/>
    </row>
    <row r="356" spans="3:28" ht="14.25" customHeight="1">
      <c r="C356" s="4"/>
      <c r="D356" s="2"/>
      <c r="F356" s="2"/>
      <c r="G356" s="4"/>
      <c r="H356" s="4"/>
      <c r="I356" s="4"/>
      <c r="J356" s="4"/>
      <c r="K356" s="4"/>
      <c r="AB356" s="4"/>
    </row>
    <row r="357" spans="3:28" ht="14.25" customHeight="1">
      <c r="C357" s="4"/>
      <c r="D357" s="2"/>
      <c r="F357" s="2"/>
      <c r="G357" s="4"/>
      <c r="H357" s="4"/>
      <c r="I357" s="4"/>
      <c r="J357" s="4"/>
      <c r="K357" s="4"/>
      <c r="AB357" s="4"/>
    </row>
    <row r="358" spans="3:28" ht="14.25" customHeight="1">
      <c r="C358" s="4"/>
      <c r="D358" s="2"/>
      <c r="F358" s="2"/>
      <c r="G358" s="4"/>
      <c r="H358" s="4"/>
      <c r="I358" s="4"/>
      <c r="J358" s="4"/>
      <c r="K358" s="4"/>
      <c r="AB358" s="4"/>
    </row>
    <row r="359" spans="3:28" ht="14.25" customHeight="1">
      <c r="C359" s="4"/>
      <c r="D359" s="2"/>
      <c r="F359" s="2"/>
      <c r="G359" s="4"/>
      <c r="H359" s="4"/>
      <c r="I359" s="4"/>
      <c r="J359" s="4"/>
      <c r="K359" s="4"/>
      <c r="AB359" s="4"/>
    </row>
    <row r="360" spans="3:28" ht="14.25" customHeight="1">
      <c r="C360" s="4"/>
      <c r="D360" s="2"/>
      <c r="F360" s="2"/>
      <c r="G360" s="4"/>
      <c r="H360" s="4"/>
      <c r="I360" s="4"/>
      <c r="J360" s="4"/>
      <c r="K360" s="4"/>
      <c r="AB360" s="4"/>
    </row>
    <row r="361" spans="3:28" ht="14.25" customHeight="1">
      <c r="C361" s="4"/>
      <c r="D361" s="2"/>
      <c r="F361" s="2"/>
      <c r="G361" s="4"/>
      <c r="H361" s="4"/>
      <c r="I361" s="4"/>
      <c r="J361" s="4"/>
      <c r="K361" s="4"/>
      <c r="AB361" s="4"/>
    </row>
    <row r="362" spans="3:28" ht="14.25" customHeight="1">
      <c r="C362" s="4"/>
      <c r="D362" s="2"/>
      <c r="F362" s="2"/>
      <c r="G362" s="4"/>
      <c r="H362" s="4"/>
      <c r="I362" s="4"/>
      <c r="J362" s="4"/>
      <c r="K362" s="4"/>
      <c r="AB362" s="4"/>
    </row>
    <row r="363" spans="3:28" ht="14.25" customHeight="1">
      <c r="C363" s="4"/>
      <c r="D363" s="2"/>
      <c r="F363" s="2"/>
      <c r="G363" s="4"/>
      <c r="H363" s="4"/>
      <c r="I363" s="4"/>
      <c r="J363" s="4"/>
      <c r="K363" s="4"/>
      <c r="AB363" s="4"/>
    </row>
    <row r="364" spans="3:28" ht="14.25" customHeight="1">
      <c r="C364" s="4"/>
      <c r="D364" s="2"/>
      <c r="F364" s="2"/>
      <c r="G364" s="4"/>
      <c r="H364" s="4"/>
      <c r="I364" s="4"/>
      <c r="J364" s="4"/>
      <c r="K364" s="4"/>
      <c r="AB364" s="4"/>
    </row>
    <row r="365" spans="3:28" ht="14.25" customHeight="1">
      <c r="C365" s="4"/>
      <c r="D365" s="2"/>
      <c r="F365" s="2"/>
      <c r="G365" s="4"/>
      <c r="H365" s="4"/>
      <c r="I365" s="4"/>
      <c r="J365" s="4"/>
      <c r="K365" s="4"/>
      <c r="AB365" s="4"/>
    </row>
    <row r="366" spans="3:28" ht="14.25" customHeight="1">
      <c r="C366" s="4"/>
      <c r="D366" s="2"/>
      <c r="F366" s="2"/>
      <c r="G366" s="4"/>
      <c r="H366" s="4"/>
      <c r="I366" s="4"/>
      <c r="J366" s="4"/>
      <c r="K366" s="4"/>
      <c r="AB366" s="4"/>
    </row>
    <row r="367" spans="3:28" ht="14.25" customHeight="1">
      <c r="C367" s="4"/>
      <c r="D367" s="2"/>
      <c r="F367" s="2"/>
      <c r="G367" s="4"/>
      <c r="H367" s="4"/>
      <c r="I367" s="4"/>
      <c r="J367" s="4"/>
      <c r="K367" s="4"/>
      <c r="AB367" s="4"/>
    </row>
    <row r="368" spans="3:28" ht="14.25" customHeight="1">
      <c r="C368" s="4"/>
      <c r="D368" s="2"/>
      <c r="F368" s="2"/>
      <c r="G368" s="4"/>
      <c r="H368" s="4"/>
      <c r="I368" s="4"/>
      <c r="J368" s="4"/>
      <c r="K368" s="4"/>
      <c r="AB368" s="4"/>
    </row>
    <row r="369" spans="3:28" ht="14.25" customHeight="1">
      <c r="C369" s="4"/>
      <c r="D369" s="2"/>
      <c r="F369" s="2"/>
      <c r="G369" s="4"/>
      <c r="H369" s="4"/>
      <c r="I369" s="4"/>
      <c r="J369" s="4"/>
      <c r="K369" s="4"/>
      <c r="AB369" s="4"/>
    </row>
    <row r="370" spans="3:28" ht="14.25" customHeight="1">
      <c r="C370" s="4"/>
      <c r="D370" s="2"/>
      <c r="F370" s="2"/>
      <c r="G370" s="4"/>
      <c r="H370" s="4"/>
      <c r="I370" s="4"/>
      <c r="J370" s="4"/>
      <c r="K370" s="4"/>
      <c r="AB370" s="4"/>
    </row>
    <row r="371" spans="3:28" ht="14.25" customHeight="1">
      <c r="C371" s="4"/>
      <c r="D371" s="2"/>
      <c r="F371" s="2"/>
      <c r="G371" s="4"/>
      <c r="H371" s="4"/>
      <c r="I371" s="4"/>
      <c r="J371" s="4"/>
      <c r="K371" s="4"/>
      <c r="AB371" s="4"/>
    </row>
    <row r="372" spans="3:28" ht="14.25" customHeight="1">
      <c r="C372" s="4"/>
      <c r="D372" s="2"/>
      <c r="F372" s="2"/>
      <c r="G372" s="4"/>
      <c r="H372" s="4"/>
      <c r="I372" s="4"/>
      <c r="J372" s="4"/>
      <c r="K372" s="4"/>
      <c r="AB372" s="4"/>
    </row>
    <row r="373" spans="3:28" ht="14.25" customHeight="1">
      <c r="C373" s="4"/>
      <c r="D373" s="2"/>
      <c r="F373" s="2"/>
      <c r="G373" s="4"/>
      <c r="H373" s="4"/>
      <c r="I373" s="4"/>
      <c r="J373" s="4"/>
      <c r="K373" s="4"/>
      <c r="AB373" s="4"/>
    </row>
    <row r="374" spans="3:28" ht="14.25" customHeight="1">
      <c r="C374" s="4"/>
      <c r="D374" s="2"/>
      <c r="F374" s="2"/>
      <c r="G374" s="4"/>
      <c r="H374" s="4"/>
      <c r="I374" s="4"/>
      <c r="J374" s="4"/>
      <c r="K374" s="4"/>
      <c r="AB374" s="4"/>
    </row>
    <row r="375" spans="3:28" ht="14.25" customHeight="1">
      <c r="C375" s="4"/>
      <c r="D375" s="2"/>
      <c r="F375" s="2"/>
      <c r="G375" s="4"/>
      <c r="H375" s="4"/>
      <c r="I375" s="4"/>
      <c r="J375" s="4"/>
      <c r="K375" s="4"/>
      <c r="AB375" s="4"/>
    </row>
    <row r="376" spans="3:28" ht="14.25" customHeight="1">
      <c r="C376" s="4"/>
      <c r="D376" s="2"/>
      <c r="F376" s="2"/>
      <c r="G376" s="4"/>
      <c r="H376" s="4"/>
      <c r="I376" s="4"/>
      <c r="J376" s="4"/>
      <c r="K376" s="4"/>
      <c r="AB376" s="4"/>
    </row>
    <row r="377" spans="3:28" ht="14.25" customHeight="1">
      <c r="C377" s="4"/>
      <c r="D377" s="2"/>
      <c r="F377" s="2"/>
      <c r="G377" s="4"/>
      <c r="H377" s="4"/>
      <c r="I377" s="4"/>
      <c r="J377" s="4"/>
      <c r="K377" s="4"/>
      <c r="AB377" s="4"/>
    </row>
    <row r="378" spans="3:28" ht="14.25" customHeight="1">
      <c r="C378" s="4"/>
      <c r="D378" s="2"/>
      <c r="F378" s="2"/>
      <c r="G378" s="4"/>
      <c r="H378" s="4"/>
      <c r="I378" s="4"/>
      <c r="J378" s="4"/>
      <c r="K378" s="4"/>
      <c r="AB378" s="4"/>
    </row>
    <row r="379" spans="3:28" ht="14.25" customHeight="1">
      <c r="C379" s="4"/>
      <c r="D379" s="2"/>
      <c r="F379" s="2"/>
      <c r="G379" s="4"/>
      <c r="H379" s="4"/>
      <c r="I379" s="4"/>
      <c r="J379" s="4"/>
      <c r="K379" s="4"/>
      <c r="AB379" s="4"/>
    </row>
    <row r="380" spans="3:28" ht="14.25" customHeight="1">
      <c r="C380" s="4"/>
      <c r="D380" s="2"/>
      <c r="F380" s="2"/>
      <c r="G380" s="4"/>
      <c r="H380" s="4"/>
      <c r="I380" s="4"/>
      <c r="J380" s="4"/>
      <c r="K380" s="4"/>
      <c r="AB380" s="4"/>
    </row>
    <row r="381" spans="3:28" ht="14.25" customHeight="1">
      <c r="C381" s="4"/>
      <c r="D381" s="2"/>
      <c r="F381" s="2"/>
      <c r="G381" s="4"/>
      <c r="H381" s="4"/>
      <c r="I381" s="4"/>
      <c r="J381" s="4"/>
      <c r="K381" s="4"/>
      <c r="AB381" s="4"/>
    </row>
    <row r="382" spans="3:28" ht="14.25" customHeight="1">
      <c r="C382" s="4"/>
      <c r="D382" s="2"/>
      <c r="F382" s="2"/>
      <c r="G382" s="4"/>
      <c r="H382" s="4"/>
      <c r="I382" s="4"/>
      <c r="J382" s="4"/>
      <c r="K382" s="4"/>
      <c r="AB382" s="4"/>
    </row>
    <row r="383" spans="3:28" ht="14.25" customHeight="1">
      <c r="C383" s="4"/>
      <c r="D383" s="2"/>
      <c r="F383" s="2"/>
      <c r="G383" s="4"/>
      <c r="H383" s="4"/>
      <c r="I383" s="4"/>
      <c r="J383" s="4"/>
      <c r="K383" s="4"/>
      <c r="AB383" s="4"/>
    </row>
    <row r="384" spans="3:28" ht="14.25" customHeight="1">
      <c r="C384" s="4"/>
      <c r="D384" s="2"/>
      <c r="F384" s="2"/>
      <c r="G384" s="4"/>
      <c r="H384" s="4"/>
      <c r="I384" s="4"/>
      <c r="J384" s="4"/>
      <c r="K384" s="4"/>
      <c r="AB384" s="4"/>
    </row>
    <row r="385" spans="3:28" ht="14.25" customHeight="1">
      <c r="C385" s="4"/>
      <c r="D385" s="2"/>
      <c r="F385" s="2"/>
      <c r="G385" s="4"/>
      <c r="H385" s="4"/>
      <c r="I385" s="4"/>
      <c r="J385" s="4"/>
      <c r="K385" s="4"/>
      <c r="AB385" s="4"/>
    </row>
    <row r="386" spans="3:28" ht="14.25" customHeight="1">
      <c r="C386" s="4"/>
      <c r="D386" s="2"/>
      <c r="F386" s="2"/>
      <c r="G386" s="4"/>
      <c r="H386" s="4"/>
      <c r="I386" s="4"/>
      <c r="J386" s="4"/>
      <c r="K386" s="4"/>
      <c r="AB386" s="4"/>
    </row>
    <row r="387" spans="3:28" ht="14.25" customHeight="1">
      <c r="C387" s="4"/>
      <c r="D387" s="2"/>
      <c r="F387" s="2"/>
      <c r="G387" s="4"/>
      <c r="H387" s="4"/>
      <c r="I387" s="4"/>
      <c r="J387" s="4"/>
      <c r="K387" s="4"/>
      <c r="AB387" s="4"/>
    </row>
    <row r="388" spans="3:28" ht="14.25" customHeight="1">
      <c r="C388" s="4"/>
      <c r="D388" s="2"/>
      <c r="F388" s="2"/>
      <c r="G388" s="4"/>
      <c r="H388" s="4"/>
      <c r="I388" s="4"/>
      <c r="J388" s="4"/>
      <c r="K388" s="4"/>
      <c r="AB388" s="4"/>
    </row>
    <row r="389" spans="3:28" ht="14.25" customHeight="1">
      <c r="C389" s="4"/>
      <c r="D389" s="2"/>
      <c r="F389" s="2"/>
      <c r="G389" s="4"/>
      <c r="H389" s="4"/>
      <c r="I389" s="4"/>
      <c r="J389" s="4"/>
      <c r="K389" s="4"/>
      <c r="AB389" s="4"/>
    </row>
    <row r="390" spans="3:28" ht="14.25" customHeight="1">
      <c r="C390" s="4"/>
      <c r="D390" s="2"/>
      <c r="F390" s="2"/>
      <c r="G390" s="4"/>
      <c r="H390" s="4"/>
      <c r="I390" s="4"/>
      <c r="J390" s="4"/>
      <c r="K390" s="4"/>
      <c r="AB390" s="4"/>
    </row>
    <row r="391" spans="3:28" ht="14.25" customHeight="1">
      <c r="C391" s="4"/>
      <c r="D391" s="2"/>
      <c r="F391" s="2"/>
      <c r="G391" s="4"/>
      <c r="H391" s="4"/>
      <c r="I391" s="4"/>
      <c r="J391" s="4"/>
      <c r="K391" s="4"/>
      <c r="AB391" s="4"/>
    </row>
    <row r="392" spans="3:28" ht="14.25" customHeight="1">
      <c r="C392" s="4"/>
      <c r="D392" s="2"/>
      <c r="F392" s="2"/>
      <c r="G392" s="4"/>
      <c r="H392" s="4"/>
      <c r="I392" s="4"/>
      <c r="J392" s="4"/>
      <c r="K392" s="4"/>
      <c r="AB392" s="4"/>
    </row>
    <row r="393" spans="3:28" ht="14.25" customHeight="1">
      <c r="C393" s="4"/>
      <c r="D393" s="2"/>
      <c r="F393" s="2"/>
      <c r="G393" s="4"/>
      <c r="H393" s="4"/>
      <c r="I393" s="4"/>
      <c r="J393" s="4"/>
      <c r="K393" s="4"/>
      <c r="AB393" s="4"/>
    </row>
    <row r="394" spans="3:28" ht="14.25" customHeight="1">
      <c r="C394" s="4"/>
      <c r="D394" s="2"/>
      <c r="F394" s="2"/>
      <c r="G394" s="4"/>
      <c r="H394" s="4"/>
      <c r="I394" s="4"/>
      <c r="J394" s="4"/>
      <c r="K394" s="4"/>
      <c r="AB394" s="4"/>
    </row>
    <row r="395" spans="3:28" ht="14.25" customHeight="1">
      <c r="C395" s="4"/>
      <c r="D395" s="2"/>
      <c r="F395" s="2"/>
      <c r="G395" s="4"/>
      <c r="H395" s="4"/>
      <c r="I395" s="4"/>
      <c r="J395" s="4"/>
      <c r="K395" s="4"/>
      <c r="AB395" s="4"/>
    </row>
    <row r="396" spans="3:28" ht="14.25" customHeight="1">
      <c r="C396" s="4"/>
      <c r="D396" s="2"/>
      <c r="F396" s="2"/>
      <c r="G396" s="4"/>
      <c r="H396" s="4"/>
      <c r="I396" s="4"/>
      <c r="J396" s="4"/>
      <c r="K396" s="4"/>
      <c r="AB396" s="4"/>
    </row>
    <row r="397" spans="3:28" ht="14.25" customHeight="1">
      <c r="C397" s="4"/>
      <c r="D397" s="2"/>
      <c r="F397" s="2"/>
      <c r="G397" s="4"/>
      <c r="H397" s="4"/>
      <c r="I397" s="4"/>
      <c r="J397" s="4"/>
      <c r="K397" s="4"/>
      <c r="AB397" s="4"/>
    </row>
    <row r="398" spans="3:28" ht="14.25" customHeight="1">
      <c r="C398" s="4"/>
      <c r="D398" s="2"/>
      <c r="F398" s="2"/>
      <c r="G398" s="4"/>
      <c r="H398" s="4"/>
      <c r="I398" s="4"/>
      <c r="J398" s="4"/>
      <c r="K398" s="4"/>
      <c r="AB398" s="4"/>
    </row>
    <row r="399" spans="3:28" ht="14.25" customHeight="1">
      <c r="C399" s="4"/>
      <c r="D399" s="2"/>
      <c r="F399" s="2"/>
      <c r="G399" s="4"/>
      <c r="H399" s="4"/>
      <c r="I399" s="4"/>
      <c r="J399" s="4"/>
      <c r="K399" s="4"/>
      <c r="AB399" s="4"/>
    </row>
    <row r="400" spans="3:28" ht="14.25" customHeight="1">
      <c r="C400" s="4"/>
      <c r="D400" s="2"/>
      <c r="F400" s="2"/>
      <c r="G400" s="4"/>
      <c r="H400" s="4"/>
      <c r="I400" s="4"/>
      <c r="J400" s="4"/>
      <c r="K400" s="4"/>
      <c r="AB400" s="4"/>
    </row>
    <row r="401" spans="3:28" ht="14.25" customHeight="1">
      <c r="C401" s="4"/>
      <c r="D401" s="2"/>
      <c r="F401" s="2"/>
      <c r="G401" s="4"/>
      <c r="H401" s="4"/>
      <c r="I401" s="4"/>
      <c r="J401" s="4"/>
      <c r="K401" s="4"/>
      <c r="AB401" s="4"/>
    </row>
    <row r="402" spans="3:28" ht="14.25" customHeight="1">
      <c r="C402" s="4"/>
      <c r="D402" s="2"/>
      <c r="F402" s="2"/>
      <c r="G402" s="4"/>
      <c r="H402" s="4"/>
      <c r="I402" s="4"/>
      <c r="J402" s="4"/>
      <c r="K402" s="4"/>
      <c r="AB402" s="4"/>
    </row>
    <row r="403" spans="3:28" ht="14.25" customHeight="1">
      <c r="C403" s="4"/>
      <c r="D403" s="2"/>
      <c r="F403" s="2"/>
      <c r="G403" s="4"/>
      <c r="H403" s="4"/>
      <c r="I403" s="4"/>
      <c r="J403" s="4"/>
      <c r="K403" s="4"/>
      <c r="AB403" s="4"/>
    </row>
    <row r="404" spans="3:28" ht="14.25" customHeight="1">
      <c r="C404" s="4"/>
      <c r="D404" s="2"/>
      <c r="F404" s="2"/>
      <c r="G404" s="4"/>
      <c r="H404" s="4"/>
      <c r="I404" s="4"/>
      <c r="J404" s="4"/>
      <c r="K404" s="4"/>
      <c r="AB404" s="4"/>
    </row>
    <row r="405" spans="3:28" ht="14.25" customHeight="1">
      <c r="C405" s="4"/>
      <c r="D405" s="2"/>
      <c r="F405" s="2"/>
      <c r="G405" s="4"/>
      <c r="H405" s="4"/>
      <c r="I405" s="4"/>
      <c r="J405" s="4"/>
      <c r="K405" s="4"/>
      <c r="AB405" s="4"/>
    </row>
    <row r="406" spans="3:28" ht="14.25" customHeight="1">
      <c r="C406" s="4"/>
      <c r="D406" s="2"/>
      <c r="F406" s="2"/>
      <c r="G406" s="4"/>
      <c r="H406" s="4"/>
      <c r="I406" s="4"/>
      <c r="J406" s="4"/>
      <c r="K406" s="4"/>
      <c r="AB406" s="4"/>
    </row>
    <row r="407" spans="3:28" ht="14.25" customHeight="1">
      <c r="C407" s="4"/>
      <c r="D407" s="2"/>
      <c r="F407" s="2"/>
      <c r="G407" s="4"/>
      <c r="H407" s="4"/>
      <c r="I407" s="4"/>
      <c r="J407" s="4"/>
      <c r="K407" s="4"/>
      <c r="AB407" s="4"/>
    </row>
    <row r="408" spans="3:28" ht="14.25" customHeight="1">
      <c r="C408" s="4"/>
      <c r="D408" s="2"/>
      <c r="F408" s="2"/>
      <c r="G408" s="4"/>
      <c r="H408" s="4"/>
      <c r="I408" s="4"/>
      <c r="J408" s="4"/>
      <c r="K408" s="4"/>
      <c r="AB408" s="4"/>
    </row>
    <row r="409" spans="3:28" ht="14.25" customHeight="1">
      <c r="C409" s="4"/>
      <c r="D409" s="2"/>
      <c r="F409" s="2"/>
      <c r="G409" s="4"/>
      <c r="H409" s="4"/>
      <c r="I409" s="4"/>
      <c r="J409" s="4"/>
      <c r="K409" s="4"/>
      <c r="AB409" s="4"/>
    </row>
    <row r="410" spans="3:28" ht="14.25" customHeight="1">
      <c r="C410" s="4"/>
      <c r="D410" s="2"/>
      <c r="F410" s="2"/>
      <c r="G410" s="4"/>
      <c r="H410" s="4"/>
      <c r="I410" s="4"/>
      <c r="J410" s="4"/>
      <c r="K410" s="4"/>
      <c r="AB410" s="4"/>
    </row>
    <row r="411" spans="3:28" ht="14.25" customHeight="1">
      <c r="C411" s="4"/>
      <c r="D411" s="2"/>
      <c r="F411" s="2"/>
      <c r="G411" s="4"/>
      <c r="H411" s="4"/>
      <c r="I411" s="4"/>
      <c r="J411" s="4"/>
      <c r="K411" s="4"/>
      <c r="AB411" s="4"/>
    </row>
    <row r="412" spans="3:28" ht="14.25" customHeight="1">
      <c r="C412" s="4"/>
      <c r="D412" s="2"/>
      <c r="F412" s="2"/>
      <c r="G412" s="4"/>
      <c r="H412" s="4"/>
      <c r="I412" s="4"/>
      <c r="J412" s="4"/>
      <c r="K412" s="4"/>
      <c r="AB412" s="4"/>
    </row>
    <row r="413" spans="3:28" ht="14.25" customHeight="1">
      <c r="C413" s="4"/>
      <c r="D413" s="2"/>
      <c r="F413" s="2"/>
      <c r="G413" s="4"/>
      <c r="H413" s="4"/>
      <c r="I413" s="4"/>
      <c r="J413" s="4"/>
      <c r="K413" s="4"/>
      <c r="AB413" s="4"/>
    </row>
    <row r="414" spans="3:28" ht="14.25" customHeight="1">
      <c r="C414" s="4"/>
      <c r="D414" s="2"/>
      <c r="F414" s="2"/>
      <c r="G414" s="4"/>
      <c r="H414" s="4"/>
      <c r="I414" s="4"/>
      <c r="J414" s="4"/>
      <c r="K414" s="4"/>
      <c r="AB414" s="4"/>
    </row>
    <row r="415" spans="3:28" ht="14.25" customHeight="1">
      <c r="C415" s="4"/>
      <c r="D415" s="2"/>
      <c r="F415" s="2"/>
      <c r="G415" s="4"/>
      <c r="H415" s="4"/>
      <c r="I415" s="4"/>
      <c r="J415" s="4"/>
      <c r="K415" s="4"/>
      <c r="AB415" s="4"/>
    </row>
    <row r="416" spans="3:28" ht="14.25" customHeight="1">
      <c r="C416" s="4"/>
      <c r="D416" s="2"/>
      <c r="F416" s="2"/>
      <c r="G416" s="4"/>
      <c r="H416" s="4"/>
      <c r="I416" s="4"/>
      <c r="J416" s="4"/>
      <c r="K416" s="4"/>
      <c r="AB416" s="4"/>
    </row>
    <row r="417" spans="3:28" ht="14.25" customHeight="1">
      <c r="C417" s="4"/>
      <c r="D417" s="2"/>
      <c r="F417" s="2"/>
      <c r="G417" s="4"/>
      <c r="H417" s="4"/>
      <c r="I417" s="4"/>
      <c r="J417" s="4"/>
      <c r="K417" s="4"/>
      <c r="AB417" s="4"/>
    </row>
    <row r="418" spans="3:28" ht="14.25" customHeight="1">
      <c r="C418" s="4"/>
      <c r="D418" s="2"/>
      <c r="F418" s="2"/>
      <c r="G418" s="4"/>
      <c r="H418" s="4"/>
      <c r="I418" s="4"/>
      <c r="J418" s="4"/>
      <c r="K418" s="4"/>
      <c r="AB418" s="4"/>
    </row>
    <row r="419" spans="3:28" ht="14.25" customHeight="1">
      <c r="C419" s="4"/>
      <c r="D419" s="2"/>
      <c r="F419" s="2"/>
      <c r="G419" s="4"/>
      <c r="H419" s="4"/>
      <c r="I419" s="4"/>
      <c r="J419" s="4"/>
      <c r="K419" s="4"/>
      <c r="AB419" s="4"/>
    </row>
    <row r="420" spans="3:28" ht="14.25" customHeight="1">
      <c r="C420" s="4"/>
      <c r="D420" s="2"/>
      <c r="F420" s="2"/>
      <c r="G420" s="4"/>
      <c r="H420" s="4"/>
      <c r="I420" s="4"/>
      <c r="J420" s="4"/>
      <c r="K420" s="4"/>
      <c r="AB420" s="4"/>
    </row>
    <row r="421" spans="3:28" ht="14.25" customHeight="1">
      <c r="C421" s="4"/>
      <c r="D421" s="2"/>
      <c r="F421" s="2"/>
      <c r="G421" s="4"/>
      <c r="H421" s="4"/>
      <c r="I421" s="4"/>
      <c r="J421" s="4"/>
      <c r="K421" s="4"/>
      <c r="AB421" s="4"/>
    </row>
    <row r="422" spans="3:28" ht="14.25" customHeight="1">
      <c r="C422" s="4"/>
      <c r="D422" s="2"/>
      <c r="F422" s="2"/>
      <c r="G422" s="4"/>
      <c r="H422" s="4"/>
      <c r="I422" s="4"/>
      <c r="J422" s="4"/>
      <c r="K422" s="4"/>
      <c r="AB422" s="4"/>
    </row>
    <row r="423" spans="3:28" ht="14.25" customHeight="1">
      <c r="C423" s="4"/>
      <c r="D423" s="2"/>
      <c r="F423" s="2"/>
      <c r="G423" s="4"/>
      <c r="H423" s="4"/>
      <c r="I423" s="4"/>
      <c r="J423" s="4"/>
      <c r="K423" s="4"/>
      <c r="AB423" s="4"/>
    </row>
    <row r="424" spans="3:28" ht="14.25" customHeight="1">
      <c r="C424" s="4"/>
      <c r="D424" s="2"/>
      <c r="F424" s="2"/>
      <c r="G424" s="4"/>
      <c r="H424" s="4"/>
      <c r="I424" s="4"/>
      <c r="J424" s="4"/>
      <c r="K424" s="4"/>
      <c r="AB424" s="4"/>
    </row>
    <row r="425" spans="3:28" ht="14.25" customHeight="1">
      <c r="C425" s="4"/>
      <c r="D425" s="2"/>
      <c r="F425" s="2"/>
      <c r="G425" s="4"/>
      <c r="H425" s="4"/>
      <c r="I425" s="4"/>
      <c r="J425" s="4"/>
      <c r="K425" s="4"/>
      <c r="AB425" s="4"/>
    </row>
    <row r="426" spans="3:28" ht="14.25" customHeight="1">
      <c r="C426" s="4"/>
      <c r="D426" s="2"/>
      <c r="F426" s="2"/>
      <c r="G426" s="4"/>
      <c r="H426" s="4"/>
      <c r="I426" s="4"/>
      <c r="J426" s="4"/>
      <c r="K426" s="4"/>
      <c r="AB426" s="4"/>
    </row>
    <row r="427" spans="3:28" ht="14.25" customHeight="1">
      <c r="C427" s="4"/>
      <c r="D427" s="2"/>
      <c r="F427" s="2"/>
      <c r="G427" s="4"/>
      <c r="H427" s="4"/>
      <c r="I427" s="4"/>
      <c r="J427" s="4"/>
      <c r="K427" s="4"/>
      <c r="AB427" s="4"/>
    </row>
    <row r="428" spans="3:28" ht="14.25" customHeight="1">
      <c r="C428" s="4"/>
      <c r="D428" s="2"/>
      <c r="F428" s="2"/>
      <c r="G428" s="4"/>
      <c r="H428" s="4"/>
      <c r="I428" s="4"/>
      <c r="J428" s="4"/>
      <c r="K428" s="4"/>
      <c r="AB428" s="4"/>
    </row>
    <row r="429" spans="3:28" ht="14.25" customHeight="1">
      <c r="C429" s="4"/>
      <c r="D429" s="2"/>
      <c r="F429" s="2"/>
      <c r="G429" s="4"/>
      <c r="H429" s="4"/>
      <c r="I429" s="4"/>
      <c r="J429" s="4"/>
      <c r="K429" s="4"/>
      <c r="AB429" s="4"/>
    </row>
    <row r="430" spans="3:28" ht="14.25" customHeight="1">
      <c r="C430" s="4"/>
      <c r="D430" s="2"/>
      <c r="F430" s="2"/>
      <c r="G430" s="4"/>
      <c r="H430" s="4"/>
      <c r="I430" s="4"/>
      <c r="J430" s="4"/>
      <c r="K430" s="4"/>
      <c r="AB430" s="4"/>
    </row>
    <row r="431" spans="3:28" ht="14.25" customHeight="1">
      <c r="C431" s="4"/>
      <c r="D431" s="2"/>
      <c r="F431" s="2"/>
      <c r="G431" s="4"/>
      <c r="H431" s="4"/>
      <c r="I431" s="4"/>
      <c r="J431" s="4"/>
      <c r="K431" s="4"/>
      <c r="AB431" s="4"/>
    </row>
    <row r="432" spans="3:28" ht="14.25" customHeight="1">
      <c r="C432" s="4"/>
      <c r="D432" s="2"/>
      <c r="F432" s="2"/>
      <c r="G432" s="4"/>
      <c r="H432" s="4"/>
      <c r="I432" s="4"/>
      <c r="J432" s="4"/>
      <c r="K432" s="4"/>
      <c r="AB432" s="4"/>
    </row>
    <row r="433" spans="3:28" ht="14.25" customHeight="1">
      <c r="C433" s="4"/>
      <c r="D433" s="2"/>
      <c r="F433" s="2"/>
      <c r="G433" s="4"/>
      <c r="H433" s="4"/>
      <c r="I433" s="4"/>
      <c r="J433" s="4"/>
      <c r="K433" s="4"/>
      <c r="AB433" s="4"/>
    </row>
    <row r="434" spans="3:28" ht="14.25" customHeight="1">
      <c r="C434" s="4"/>
      <c r="D434" s="2"/>
      <c r="F434" s="2"/>
      <c r="G434" s="4"/>
      <c r="H434" s="4"/>
      <c r="I434" s="4"/>
      <c r="J434" s="4"/>
      <c r="K434" s="4"/>
      <c r="AB434" s="4"/>
    </row>
    <row r="435" spans="3:28" ht="14.25" customHeight="1">
      <c r="C435" s="4"/>
      <c r="D435" s="2"/>
      <c r="F435" s="2"/>
      <c r="G435" s="4"/>
      <c r="H435" s="4"/>
      <c r="I435" s="4"/>
      <c r="J435" s="4"/>
      <c r="K435" s="4"/>
      <c r="AB435" s="4"/>
    </row>
    <row r="436" spans="3:28" ht="14.25" customHeight="1">
      <c r="C436" s="4"/>
      <c r="D436" s="2"/>
      <c r="F436" s="2"/>
      <c r="G436" s="4"/>
      <c r="H436" s="4"/>
      <c r="I436" s="4"/>
      <c r="J436" s="4"/>
      <c r="K436" s="4"/>
      <c r="AB436" s="4"/>
    </row>
    <row r="437" spans="3:28" ht="14.25" customHeight="1">
      <c r="C437" s="4"/>
      <c r="D437" s="2"/>
      <c r="F437" s="2"/>
      <c r="G437" s="4"/>
      <c r="H437" s="4"/>
      <c r="I437" s="4"/>
      <c r="J437" s="4"/>
      <c r="K437" s="4"/>
      <c r="AB437" s="4"/>
    </row>
    <row r="438" spans="3:28" ht="14.25" customHeight="1">
      <c r="C438" s="4"/>
      <c r="D438" s="2"/>
      <c r="F438" s="2"/>
      <c r="G438" s="4"/>
      <c r="H438" s="4"/>
      <c r="I438" s="4"/>
      <c r="J438" s="4"/>
      <c r="K438" s="4"/>
      <c r="AB438" s="4"/>
    </row>
    <row r="439" spans="3:28" ht="14.25" customHeight="1">
      <c r="C439" s="4"/>
      <c r="D439" s="2"/>
      <c r="F439" s="2"/>
      <c r="G439" s="4"/>
      <c r="H439" s="4"/>
      <c r="I439" s="4"/>
      <c r="J439" s="4"/>
      <c r="K439" s="4"/>
      <c r="AB439" s="4"/>
    </row>
    <row r="440" spans="3:28" ht="14.25" customHeight="1">
      <c r="C440" s="4"/>
      <c r="D440" s="2"/>
      <c r="F440" s="2"/>
      <c r="G440" s="4"/>
      <c r="H440" s="4"/>
      <c r="I440" s="4"/>
      <c r="J440" s="4"/>
      <c r="K440" s="4"/>
      <c r="AB440" s="4"/>
    </row>
    <row r="441" spans="3:28" ht="14.25" customHeight="1">
      <c r="C441" s="4"/>
      <c r="D441" s="2"/>
      <c r="F441" s="2"/>
      <c r="G441" s="4"/>
      <c r="H441" s="4"/>
      <c r="I441" s="4"/>
      <c r="J441" s="4"/>
      <c r="K441" s="4"/>
      <c r="AB441" s="4"/>
    </row>
    <row r="442" spans="3:28" ht="14.25" customHeight="1">
      <c r="C442" s="4"/>
      <c r="D442" s="2"/>
      <c r="F442" s="2"/>
      <c r="G442" s="4"/>
      <c r="H442" s="4"/>
      <c r="I442" s="4"/>
      <c r="J442" s="4"/>
      <c r="K442" s="4"/>
      <c r="AB442" s="4"/>
    </row>
    <row r="443" spans="3:28" ht="14.25" customHeight="1">
      <c r="C443" s="4"/>
      <c r="D443" s="2"/>
      <c r="F443" s="2"/>
      <c r="G443" s="4"/>
      <c r="H443" s="4"/>
      <c r="I443" s="4"/>
      <c r="J443" s="4"/>
      <c r="K443" s="4"/>
      <c r="AB443" s="4"/>
    </row>
    <row r="444" spans="3:28" ht="14.25" customHeight="1">
      <c r="C444" s="4"/>
      <c r="D444" s="2"/>
      <c r="F444" s="2"/>
      <c r="G444" s="4"/>
      <c r="H444" s="4"/>
      <c r="I444" s="4"/>
      <c r="J444" s="4"/>
      <c r="K444" s="4"/>
      <c r="AB444" s="4"/>
    </row>
    <row r="445" spans="3:28" ht="14.25" customHeight="1">
      <c r="C445" s="4"/>
      <c r="D445" s="2"/>
      <c r="F445" s="2"/>
      <c r="G445" s="4"/>
      <c r="H445" s="4"/>
      <c r="I445" s="4"/>
      <c r="J445" s="4"/>
      <c r="K445" s="4"/>
      <c r="AB445" s="4"/>
    </row>
    <row r="446" spans="3:28" ht="14.25" customHeight="1">
      <c r="C446" s="4"/>
      <c r="D446" s="2"/>
      <c r="F446" s="2"/>
      <c r="G446" s="4"/>
      <c r="H446" s="4"/>
      <c r="I446" s="4"/>
      <c r="J446" s="4"/>
      <c r="K446" s="4"/>
      <c r="AB446" s="4"/>
    </row>
    <row r="447" spans="3:28" ht="14.25" customHeight="1">
      <c r="C447" s="4"/>
      <c r="D447" s="2"/>
      <c r="F447" s="2"/>
      <c r="G447" s="4"/>
      <c r="H447" s="4"/>
      <c r="I447" s="4"/>
      <c r="J447" s="4"/>
      <c r="K447" s="4"/>
      <c r="AB447" s="4"/>
    </row>
    <row r="448" spans="3:28" ht="14.25" customHeight="1">
      <c r="C448" s="4"/>
      <c r="D448" s="2"/>
      <c r="F448" s="2"/>
      <c r="G448" s="4"/>
      <c r="H448" s="4"/>
      <c r="I448" s="4"/>
      <c r="J448" s="4"/>
      <c r="K448" s="4"/>
      <c r="AB448" s="4"/>
    </row>
    <row r="449" spans="3:28" ht="14.25" customHeight="1">
      <c r="C449" s="4"/>
      <c r="D449" s="2"/>
      <c r="F449" s="2"/>
      <c r="G449" s="4"/>
      <c r="H449" s="4"/>
      <c r="I449" s="4"/>
      <c r="J449" s="4"/>
      <c r="K449" s="4"/>
      <c r="AB449" s="4"/>
    </row>
    <row r="450" spans="3:28" ht="14.25" customHeight="1">
      <c r="C450" s="4"/>
      <c r="D450" s="2"/>
      <c r="F450" s="2"/>
      <c r="G450" s="4"/>
      <c r="H450" s="4"/>
      <c r="I450" s="4"/>
      <c r="J450" s="4"/>
      <c r="K450" s="4"/>
      <c r="AB450" s="4"/>
    </row>
    <row r="451" spans="3:28" ht="14.25" customHeight="1">
      <c r="C451" s="4"/>
      <c r="D451" s="2"/>
      <c r="F451" s="2"/>
      <c r="G451" s="4"/>
      <c r="H451" s="4"/>
      <c r="I451" s="4"/>
      <c r="J451" s="4"/>
      <c r="K451" s="4"/>
      <c r="AB451" s="4"/>
    </row>
    <row r="452" spans="3:28" ht="14.25" customHeight="1">
      <c r="C452" s="4"/>
      <c r="D452" s="2"/>
      <c r="F452" s="2"/>
      <c r="G452" s="4"/>
      <c r="H452" s="4"/>
      <c r="I452" s="4"/>
      <c r="J452" s="4"/>
      <c r="K452" s="4"/>
      <c r="AB452" s="4"/>
    </row>
    <row r="453" spans="3:28" ht="14.25" customHeight="1">
      <c r="C453" s="4"/>
      <c r="D453" s="2"/>
      <c r="F453" s="2"/>
      <c r="G453" s="4"/>
      <c r="H453" s="4"/>
      <c r="I453" s="4"/>
      <c r="J453" s="4"/>
      <c r="K453" s="4"/>
      <c r="AB453" s="4"/>
    </row>
    <row r="454" spans="3:28" ht="14.25" customHeight="1">
      <c r="C454" s="4"/>
      <c r="D454" s="2"/>
      <c r="F454" s="2"/>
      <c r="G454" s="4"/>
      <c r="H454" s="4"/>
      <c r="I454" s="4"/>
      <c r="J454" s="4"/>
      <c r="K454" s="4"/>
      <c r="AB454" s="4"/>
    </row>
    <row r="455" spans="3:28" ht="14.25" customHeight="1">
      <c r="C455" s="4"/>
      <c r="D455" s="2"/>
      <c r="F455" s="2"/>
      <c r="G455" s="4"/>
      <c r="H455" s="4"/>
      <c r="I455" s="4"/>
      <c r="J455" s="4"/>
      <c r="K455" s="4"/>
      <c r="AB455" s="4"/>
    </row>
    <row r="456" spans="3:28" ht="14.25" customHeight="1">
      <c r="C456" s="4"/>
      <c r="D456" s="2"/>
      <c r="F456" s="2"/>
      <c r="G456" s="4"/>
      <c r="H456" s="4"/>
      <c r="I456" s="4"/>
      <c r="J456" s="4"/>
      <c r="K456" s="4"/>
      <c r="AB456" s="4"/>
    </row>
    <row r="457" spans="3:28" ht="14.25" customHeight="1">
      <c r="C457" s="4"/>
      <c r="D457" s="2"/>
      <c r="F457" s="2"/>
      <c r="G457" s="4"/>
      <c r="H457" s="4"/>
      <c r="I457" s="4"/>
      <c r="J457" s="4"/>
      <c r="K457" s="4"/>
      <c r="AB457" s="4"/>
    </row>
    <row r="458" spans="3:28" ht="14.25" customHeight="1">
      <c r="C458" s="4"/>
      <c r="D458" s="2"/>
      <c r="F458" s="2"/>
      <c r="G458" s="4"/>
      <c r="H458" s="4"/>
      <c r="I458" s="4"/>
      <c r="J458" s="4"/>
      <c r="K458" s="4"/>
      <c r="AB458" s="4"/>
    </row>
    <row r="459" spans="3:28" ht="14.25" customHeight="1">
      <c r="C459" s="4"/>
      <c r="D459" s="2"/>
      <c r="F459" s="2"/>
      <c r="G459" s="4"/>
      <c r="H459" s="4"/>
      <c r="I459" s="4"/>
      <c r="J459" s="4"/>
      <c r="K459" s="4"/>
      <c r="AB459" s="4"/>
    </row>
    <row r="460" spans="3:28" ht="14.25" customHeight="1">
      <c r="C460" s="4"/>
      <c r="D460" s="2"/>
      <c r="F460" s="2"/>
      <c r="G460" s="4"/>
      <c r="H460" s="4"/>
      <c r="I460" s="4"/>
      <c r="J460" s="4"/>
      <c r="K460" s="4"/>
      <c r="AB460" s="4"/>
    </row>
    <row r="461" spans="3:28" ht="14.25" customHeight="1">
      <c r="C461" s="4"/>
      <c r="D461" s="2"/>
      <c r="F461" s="2"/>
      <c r="G461" s="4"/>
      <c r="H461" s="4"/>
      <c r="I461" s="4"/>
      <c r="J461" s="4"/>
      <c r="K461" s="4"/>
      <c r="AB461" s="4"/>
    </row>
    <row r="462" spans="3:28" ht="14.25" customHeight="1">
      <c r="C462" s="4"/>
      <c r="D462" s="2"/>
      <c r="F462" s="2"/>
      <c r="G462" s="4"/>
      <c r="H462" s="4"/>
      <c r="I462" s="4"/>
      <c r="J462" s="4"/>
      <c r="K462" s="4"/>
      <c r="AB462" s="4"/>
    </row>
    <row r="463" spans="3:28" ht="14.25" customHeight="1">
      <c r="C463" s="4"/>
      <c r="D463" s="2"/>
      <c r="F463" s="2"/>
      <c r="G463" s="4"/>
      <c r="H463" s="4"/>
      <c r="I463" s="4"/>
      <c r="J463" s="4"/>
      <c r="K463" s="4"/>
      <c r="AB463" s="4"/>
    </row>
    <row r="464" spans="3:28" ht="14.25" customHeight="1">
      <c r="C464" s="4"/>
      <c r="D464" s="2"/>
      <c r="F464" s="2"/>
      <c r="G464" s="4"/>
      <c r="H464" s="4"/>
      <c r="I464" s="4"/>
      <c r="J464" s="4"/>
      <c r="K464" s="4"/>
      <c r="AB464" s="4"/>
    </row>
    <row r="465" spans="3:28" ht="14.25" customHeight="1">
      <c r="C465" s="4"/>
      <c r="D465" s="2"/>
      <c r="F465" s="2"/>
      <c r="G465" s="4"/>
      <c r="H465" s="4"/>
      <c r="I465" s="4"/>
      <c r="J465" s="4"/>
      <c r="K465" s="4"/>
      <c r="AB465" s="4"/>
    </row>
    <row r="466" spans="3:28" ht="14.25" customHeight="1">
      <c r="C466" s="4"/>
      <c r="D466" s="2"/>
      <c r="F466" s="2"/>
      <c r="G466" s="4"/>
      <c r="H466" s="4"/>
      <c r="I466" s="4"/>
      <c r="J466" s="4"/>
      <c r="K466" s="4"/>
      <c r="AB466" s="4"/>
    </row>
    <row r="467" spans="3:28" ht="14.25" customHeight="1">
      <c r="C467" s="4"/>
      <c r="D467" s="2"/>
      <c r="F467" s="2"/>
      <c r="G467" s="4"/>
      <c r="H467" s="4"/>
      <c r="I467" s="4"/>
      <c r="J467" s="4"/>
      <c r="K467" s="4"/>
      <c r="AB467" s="4"/>
    </row>
    <row r="468" spans="3:28" ht="14.25" customHeight="1">
      <c r="C468" s="4"/>
      <c r="D468" s="2"/>
      <c r="F468" s="2"/>
      <c r="G468" s="4"/>
      <c r="H468" s="4"/>
      <c r="I468" s="4"/>
      <c r="J468" s="4"/>
      <c r="K468" s="4"/>
      <c r="AB468" s="4"/>
    </row>
    <row r="469" spans="3:28" ht="14.25" customHeight="1">
      <c r="C469" s="4"/>
      <c r="D469" s="2"/>
      <c r="F469" s="2"/>
      <c r="G469" s="4"/>
      <c r="H469" s="4"/>
      <c r="I469" s="4"/>
      <c r="J469" s="4"/>
      <c r="K469" s="4"/>
      <c r="AB469" s="4"/>
    </row>
    <row r="470" spans="3:28" ht="14.25" customHeight="1">
      <c r="C470" s="4"/>
      <c r="D470" s="2"/>
      <c r="F470" s="2"/>
      <c r="G470" s="4"/>
      <c r="H470" s="4"/>
      <c r="I470" s="4"/>
      <c r="J470" s="4"/>
      <c r="K470" s="4"/>
      <c r="AB470" s="4"/>
    </row>
    <row r="471" spans="3:28" ht="14.25" customHeight="1">
      <c r="C471" s="4"/>
      <c r="D471" s="2"/>
      <c r="F471" s="2"/>
      <c r="G471" s="4"/>
      <c r="H471" s="4"/>
      <c r="I471" s="4"/>
      <c r="J471" s="4"/>
      <c r="K471" s="4"/>
      <c r="AB471" s="4"/>
    </row>
    <row r="472" spans="3:28" ht="14.25" customHeight="1">
      <c r="C472" s="4"/>
      <c r="D472" s="2"/>
      <c r="F472" s="2"/>
      <c r="G472" s="4"/>
      <c r="H472" s="4"/>
      <c r="I472" s="4"/>
      <c r="J472" s="4"/>
      <c r="K472" s="4"/>
      <c r="AB472" s="4"/>
    </row>
    <row r="473" spans="3:28" ht="14.25" customHeight="1">
      <c r="C473" s="4"/>
      <c r="D473" s="2"/>
      <c r="F473" s="2"/>
      <c r="G473" s="4"/>
      <c r="H473" s="4"/>
      <c r="I473" s="4"/>
      <c r="J473" s="4"/>
      <c r="K473" s="4"/>
      <c r="AB473" s="4"/>
    </row>
    <row r="474" spans="3:28" ht="14.25" customHeight="1">
      <c r="C474" s="4"/>
      <c r="D474" s="2"/>
      <c r="F474" s="2"/>
      <c r="G474" s="4"/>
      <c r="H474" s="4"/>
      <c r="I474" s="4"/>
      <c r="J474" s="4"/>
      <c r="K474" s="4"/>
      <c r="AB474" s="4"/>
    </row>
    <row r="475" spans="3:28" ht="14.25" customHeight="1">
      <c r="C475" s="4"/>
      <c r="D475" s="2"/>
      <c r="F475" s="2"/>
      <c r="G475" s="4"/>
      <c r="H475" s="4"/>
      <c r="I475" s="4"/>
      <c r="J475" s="4"/>
      <c r="K475" s="4"/>
      <c r="AB475" s="4"/>
    </row>
    <row r="476" spans="3:28" ht="14.25" customHeight="1">
      <c r="C476" s="4"/>
      <c r="D476" s="2"/>
      <c r="F476" s="2"/>
      <c r="G476" s="4"/>
      <c r="H476" s="4"/>
      <c r="I476" s="4"/>
      <c r="J476" s="4"/>
      <c r="K476" s="4"/>
      <c r="AB476" s="4"/>
    </row>
    <row r="477" spans="3:28" ht="14.25" customHeight="1">
      <c r="C477" s="4"/>
      <c r="D477" s="2"/>
      <c r="F477" s="2"/>
      <c r="G477" s="4"/>
      <c r="H477" s="4"/>
      <c r="I477" s="4"/>
      <c r="J477" s="4"/>
      <c r="K477" s="4"/>
      <c r="AB477" s="4"/>
    </row>
    <row r="478" spans="3:28" ht="14.25" customHeight="1">
      <c r="C478" s="4"/>
      <c r="D478" s="2"/>
      <c r="F478" s="2"/>
      <c r="G478" s="4"/>
      <c r="H478" s="4"/>
      <c r="I478" s="4"/>
      <c r="J478" s="4"/>
      <c r="K478" s="4"/>
      <c r="AB478" s="4"/>
    </row>
    <row r="479" spans="3:28" ht="14.25" customHeight="1">
      <c r="C479" s="4"/>
      <c r="D479" s="2"/>
      <c r="F479" s="2"/>
      <c r="G479" s="4"/>
      <c r="H479" s="4"/>
      <c r="I479" s="4"/>
      <c r="J479" s="4"/>
      <c r="K479" s="4"/>
      <c r="AB479" s="4"/>
    </row>
    <row r="480" spans="3:28" ht="14.25" customHeight="1">
      <c r="C480" s="4"/>
      <c r="D480" s="2"/>
      <c r="F480" s="2"/>
      <c r="G480" s="4"/>
      <c r="H480" s="4"/>
      <c r="I480" s="4"/>
      <c r="J480" s="4"/>
      <c r="K480" s="4"/>
      <c r="AB480" s="4"/>
    </row>
    <row r="481" spans="3:28" ht="14.25" customHeight="1">
      <c r="C481" s="4"/>
      <c r="D481" s="2"/>
      <c r="F481" s="2"/>
      <c r="G481" s="4"/>
      <c r="H481" s="4"/>
      <c r="I481" s="4"/>
      <c r="J481" s="4"/>
      <c r="K481" s="4"/>
      <c r="AB481" s="4"/>
    </row>
    <row r="482" spans="3:28" ht="14.25" customHeight="1">
      <c r="C482" s="4"/>
      <c r="D482" s="2"/>
      <c r="F482" s="2"/>
      <c r="G482" s="4"/>
      <c r="H482" s="4"/>
      <c r="I482" s="4"/>
      <c r="J482" s="4"/>
      <c r="K482" s="4"/>
      <c r="AB482" s="4"/>
    </row>
    <row r="483" spans="3:28" ht="14.25" customHeight="1">
      <c r="C483" s="4"/>
      <c r="D483" s="2"/>
      <c r="F483" s="2"/>
      <c r="G483" s="4"/>
      <c r="H483" s="4"/>
      <c r="I483" s="4"/>
      <c r="J483" s="4"/>
      <c r="K483" s="4"/>
      <c r="AB483" s="4"/>
    </row>
    <row r="484" spans="3:28" ht="14.25" customHeight="1">
      <c r="C484" s="4"/>
      <c r="D484" s="2"/>
      <c r="F484" s="2"/>
      <c r="G484" s="4"/>
      <c r="H484" s="4"/>
      <c r="I484" s="4"/>
      <c r="J484" s="4"/>
      <c r="K484" s="4"/>
      <c r="AB484" s="4"/>
    </row>
    <row r="485" spans="3:28" ht="14.25" customHeight="1">
      <c r="C485" s="4"/>
      <c r="D485" s="2"/>
      <c r="F485" s="2"/>
      <c r="G485" s="4"/>
      <c r="H485" s="4"/>
      <c r="I485" s="4"/>
      <c r="J485" s="4"/>
      <c r="K485" s="4"/>
      <c r="AB485" s="4"/>
    </row>
    <row r="486" spans="3:28" ht="14.25" customHeight="1">
      <c r="C486" s="4"/>
      <c r="D486" s="2"/>
      <c r="F486" s="2"/>
      <c r="G486" s="4"/>
      <c r="H486" s="4"/>
      <c r="I486" s="4"/>
      <c r="J486" s="4"/>
      <c r="K486" s="4"/>
      <c r="AB486" s="4"/>
    </row>
    <row r="487" spans="3:28" ht="14.25" customHeight="1">
      <c r="C487" s="4"/>
      <c r="D487" s="2"/>
      <c r="F487" s="2"/>
      <c r="G487" s="4"/>
      <c r="H487" s="4"/>
      <c r="I487" s="4"/>
      <c r="J487" s="4"/>
      <c r="K487" s="4"/>
      <c r="AB487" s="4"/>
    </row>
    <row r="488" spans="3:28" ht="14.25" customHeight="1">
      <c r="C488" s="4"/>
      <c r="D488" s="2"/>
      <c r="F488" s="2"/>
      <c r="G488" s="4"/>
      <c r="H488" s="4"/>
      <c r="I488" s="4"/>
      <c r="J488" s="4"/>
      <c r="K488" s="4"/>
      <c r="AB488" s="4"/>
    </row>
    <row r="489" spans="3:28" ht="14.25" customHeight="1">
      <c r="C489" s="4"/>
      <c r="D489" s="2"/>
      <c r="F489" s="2"/>
      <c r="G489" s="4"/>
      <c r="H489" s="4"/>
      <c r="I489" s="4"/>
      <c r="J489" s="4"/>
      <c r="K489" s="4"/>
      <c r="AB489" s="4"/>
    </row>
    <row r="490" spans="3:28" ht="14.25" customHeight="1">
      <c r="C490" s="4"/>
      <c r="D490" s="2"/>
      <c r="F490" s="2"/>
      <c r="G490" s="4"/>
      <c r="H490" s="4"/>
      <c r="I490" s="4"/>
      <c r="J490" s="4"/>
      <c r="K490" s="4"/>
      <c r="AB490" s="4"/>
    </row>
    <row r="491" spans="3:28" ht="14.25" customHeight="1">
      <c r="C491" s="4"/>
      <c r="D491" s="2"/>
      <c r="F491" s="2"/>
      <c r="G491" s="4"/>
      <c r="H491" s="4"/>
      <c r="I491" s="4"/>
      <c r="J491" s="4"/>
      <c r="K491" s="4"/>
      <c r="AB491" s="4"/>
    </row>
    <row r="492" spans="3:28" ht="14.25" customHeight="1">
      <c r="C492" s="4"/>
      <c r="D492" s="2"/>
      <c r="F492" s="2"/>
      <c r="G492" s="4"/>
      <c r="H492" s="4"/>
      <c r="I492" s="4"/>
      <c r="J492" s="4"/>
      <c r="K492" s="4"/>
      <c r="AB492" s="4"/>
    </row>
    <row r="493" spans="3:28" ht="14.25" customHeight="1">
      <c r="C493" s="4"/>
      <c r="D493" s="2"/>
      <c r="F493" s="2"/>
      <c r="G493" s="4"/>
      <c r="H493" s="4"/>
      <c r="I493" s="4"/>
      <c r="J493" s="4"/>
      <c r="K493" s="4"/>
      <c r="AB493" s="4"/>
    </row>
    <row r="494" spans="3:28" ht="14.25" customHeight="1">
      <c r="C494" s="4"/>
      <c r="D494" s="2"/>
      <c r="F494" s="2"/>
      <c r="G494" s="4"/>
      <c r="H494" s="4"/>
      <c r="I494" s="4"/>
      <c r="J494" s="4"/>
      <c r="K494" s="4"/>
      <c r="AB494" s="4"/>
    </row>
    <row r="495" spans="3:28" ht="14.25" customHeight="1">
      <c r="C495" s="4"/>
      <c r="D495" s="2"/>
      <c r="F495" s="2"/>
      <c r="G495" s="4"/>
      <c r="H495" s="4"/>
      <c r="I495" s="4"/>
      <c r="J495" s="4"/>
      <c r="K495" s="4"/>
      <c r="AB495" s="4"/>
    </row>
    <row r="496" spans="3:28" ht="14.25" customHeight="1">
      <c r="C496" s="4"/>
      <c r="D496" s="2"/>
      <c r="F496" s="2"/>
      <c r="G496" s="4"/>
      <c r="H496" s="4"/>
      <c r="I496" s="4"/>
      <c r="J496" s="4"/>
      <c r="K496" s="4"/>
      <c r="AB496" s="4"/>
    </row>
    <row r="497" spans="3:28" ht="14.25" customHeight="1">
      <c r="C497" s="4"/>
      <c r="D497" s="2"/>
      <c r="F497" s="2"/>
      <c r="G497" s="4"/>
      <c r="H497" s="4"/>
      <c r="I497" s="4"/>
      <c r="J497" s="4"/>
      <c r="K497" s="4"/>
      <c r="AB497" s="4"/>
    </row>
    <row r="498" spans="3:28" ht="14.25" customHeight="1">
      <c r="C498" s="4"/>
      <c r="D498" s="2"/>
      <c r="F498" s="2"/>
      <c r="G498" s="4"/>
      <c r="H498" s="4"/>
      <c r="I498" s="4"/>
      <c r="J498" s="4"/>
      <c r="K498" s="4"/>
      <c r="AB498" s="4"/>
    </row>
    <row r="499" spans="3:28" ht="14.25" customHeight="1">
      <c r="C499" s="4"/>
      <c r="D499" s="2"/>
      <c r="F499" s="2"/>
      <c r="G499" s="4"/>
      <c r="H499" s="4"/>
      <c r="I499" s="4"/>
      <c r="J499" s="4"/>
      <c r="K499" s="4"/>
      <c r="AB499" s="4"/>
    </row>
    <row r="500" spans="3:28" ht="14.25" customHeight="1">
      <c r="C500" s="4"/>
      <c r="D500" s="2"/>
      <c r="F500" s="2"/>
      <c r="G500" s="4"/>
      <c r="H500" s="4"/>
      <c r="I500" s="4"/>
      <c r="J500" s="4"/>
      <c r="K500" s="4"/>
      <c r="AB500" s="4"/>
    </row>
    <row r="501" spans="3:28" ht="14.25" customHeight="1">
      <c r="C501" s="4"/>
      <c r="D501" s="2"/>
      <c r="F501" s="2"/>
      <c r="G501" s="4"/>
      <c r="H501" s="4"/>
      <c r="I501" s="4"/>
      <c r="J501" s="4"/>
      <c r="K501" s="4"/>
      <c r="AB501" s="4"/>
    </row>
    <row r="502" spans="3:28" ht="14.25" customHeight="1">
      <c r="C502" s="4"/>
      <c r="D502" s="2"/>
      <c r="F502" s="2"/>
      <c r="G502" s="4"/>
      <c r="H502" s="4"/>
      <c r="I502" s="4"/>
      <c r="J502" s="4"/>
      <c r="K502" s="4"/>
      <c r="AB502" s="4"/>
    </row>
    <row r="503" spans="3:28" ht="14.25" customHeight="1">
      <c r="C503" s="4"/>
      <c r="D503" s="2"/>
      <c r="F503" s="2"/>
      <c r="G503" s="4"/>
      <c r="H503" s="4"/>
      <c r="I503" s="4"/>
      <c r="J503" s="4"/>
      <c r="K503" s="4"/>
      <c r="AB503" s="4"/>
    </row>
    <row r="504" spans="3:28" ht="14.25" customHeight="1">
      <c r="C504" s="4"/>
      <c r="D504" s="2"/>
      <c r="F504" s="2"/>
      <c r="G504" s="4"/>
      <c r="H504" s="4"/>
      <c r="I504" s="4"/>
      <c r="J504" s="4"/>
      <c r="K504" s="4"/>
      <c r="AB504" s="4"/>
    </row>
    <row r="505" spans="3:28" ht="14.25" customHeight="1">
      <c r="C505" s="4"/>
      <c r="D505" s="2"/>
      <c r="F505" s="2"/>
      <c r="G505" s="4"/>
      <c r="H505" s="4"/>
      <c r="I505" s="4"/>
      <c r="J505" s="4"/>
      <c r="K505" s="4"/>
      <c r="AB505" s="4"/>
    </row>
    <row r="506" spans="3:28" ht="14.25" customHeight="1">
      <c r="C506" s="4"/>
      <c r="D506" s="2"/>
      <c r="F506" s="2"/>
      <c r="G506" s="4"/>
      <c r="H506" s="4"/>
      <c r="I506" s="4"/>
      <c r="J506" s="4"/>
      <c r="K506" s="4"/>
      <c r="AB506" s="4"/>
    </row>
    <row r="507" spans="3:28" ht="14.25" customHeight="1">
      <c r="C507" s="4"/>
      <c r="D507" s="2"/>
      <c r="F507" s="2"/>
      <c r="G507" s="4"/>
      <c r="H507" s="4"/>
      <c r="I507" s="4"/>
      <c r="J507" s="4"/>
      <c r="K507" s="4"/>
      <c r="AB507" s="4"/>
    </row>
    <row r="508" spans="3:28" ht="14.25" customHeight="1">
      <c r="C508" s="4"/>
      <c r="D508" s="2"/>
      <c r="F508" s="2"/>
      <c r="G508" s="4"/>
      <c r="H508" s="4"/>
      <c r="I508" s="4"/>
      <c r="J508" s="4"/>
      <c r="K508" s="4"/>
      <c r="AB508" s="4"/>
    </row>
    <row r="509" spans="3:28" ht="14.25" customHeight="1">
      <c r="C509" s="4"/>
      <c r="D509" s="2"/>
      <c r="F509" s="2"/>
      <c r="G509" s="4"/>
      <c r="H509" s="4"/>
      <c r="I509" s="4"/>
      <c r="J509" s="4"/>
      <c r="K509" s="4"/>
      <c r="AB509" s="4"/>
    </row>
    <row r="510" spans="3:28" ht="14.25" customHeight="1">
      <c r="C510" s="4"/>
      <c r="D510" s="2"/>
      <c r="F510" s="2"/>
      <c r="G510" s="4"/>
      <c r="H510" s="4"/>
      <c r="I510" s="4"/>
      <c r="J510" s="4"/>
      <c r="K510" s="4"/>
      <c r="AB510" s="4"/>
    </row>
    <row r="511" spans="3:28" ht="14.25" customHeight="1">
      <c r="C511" s="4"/>
      <c r="D511" s="2"/>
      <c r="F511" s="2"/>
      <c r="G511" s="4"/>
      <c r="H511" s="4"/>
      <c r="I511" s="4"/>
      <c r="J511" s="4"/>
      <c r="K511" s="4"/>
      <c r="AB511" s="4"/>
    </row>
    <row r="512" spans="3:28" ht="14.25" customHeight="1">
      <c r="C512" s="4"/>
      <c r="D512" s="2"/>
      <c r="F512" s="2"/>
      <c r="G512" s="4"/>
      <c r="H512" s="4"/>
      <c r="I512" s="4"/>
      <c r="J512" s="4"/>
      <c r="K512" s="4"/>
      <c r="AB512" s="4"/>
    </row>
    <row r="513" spans="3:28" ht="14.25" customHeight="1">
      <c r="C513" s="4"/>
      <c r="D513" s="2"/>
      <c r="F513" s="2"/>
      <c r="G513" s="4"/>
      <c r="H513" s="4"/>
      <c r="I513" s="4"/>
      <c r="J513" s="4"/>
      <c r="K513" s="4"/>
      <c r="AB513" s="4"/>
    </row>
    <row r="514" spans="3:28" ht="14.25" customHeight="1">
      <c r="C514" s="4"/>
      <c r="D514" s="2"/>
      <c r="F514" s="2"/>
      <c r="G514" s="4"/>
      <c r="H514" s="4"/>
      <c r="I514" s="4"/>
      <c r="J514" s="4"/>
      <c r="K514" s="4"/>
      <c r="AB514" s="4"/>
    </row>
    <row r="515" spans="3:28" ht="14.25" customHeight="1">
      <c r="C515" s="4"/>
      <c r="D515" s="2"/>
      <c r="F515" s="2"/>
      <c r="G515" s="4"/>
      <c r="H515" s="4"/>
      <c r="I515" s="4"/>
      <c r="J515" s="4"/>
      <c r="K515" s="4"/>
      <c r="AB515" s="4"/>
    </row>
    <row r="516" spans="3:28" ht="14.25" customHeight="1">
      <c r="C516" s="4"/>
      <c r="D516" s="2"/>
      <c r="F516" s="2"/>
      <c r="G516" s="4"/>
      <c r="H516" s="4"/>
      <c r="I516" s="4"/>
      <c r="J516" s="4"/>
      <c r="K516" s="4"/>
      <c r="AB516" s="4"/>
    </row>
    <row r="517" spans="3:28" ht="14.25" customHeight="1">
      <c r="C517" s="4"/>
      <c r="D517" s="2"/>
      <c r="F517" s="2"/>
      <c r="G517" s="4"/>
      <c r="H517" s="4"/>
      <c r="I517" s="4"/>
      <c r="J517" s="4"/>
      <c r="K517" s="4"/>
      <c r="AB517" s="4"/>
    </row>
    <row r="518" spans="3:28" ht="14.25" customHeight="1">
      <c r="C518" s="4"/>
      <c r="D518" s="2"/>
      <c r="F518" s="2"/>
      <c r="G518" s="4"/>
      <c r="H518" s="4"/>
      <c r="I518" s="4"/>
      <c r="J518" s="4"/>
      <c r="K518" s="4"/>
      <c r="AB518" s="4"/>
    </row>
    <row r="519" spans="3:28" ht="14.25" customHeight="1">
      <c r="C519" s="4"/>
      <c r="D519" s="2"/>
      <c r="F519" s="2"/>
      <c r="G519" s="4"/>
      <c r="H519" s="4"/>
      <c r="I519" s="4"/>
      <c r="J519" s="4"/>
      <c r="K519" s="4"/>
      <c r="AB519" s="4"/>
    </row>
    <row r="520" spans="3:28" ht="14.25" customHeight="1">
      <c r="C520" s="4"/>
      <c r="D520" s="2"/>
      <c r="F520" s="2"/>
      <c r="G520" s="4"/>
      <c r="H520" s="4"/>
      <c r="I520" s="4"/>
      <c r="J520" s="4"/>
      <c r="K520" s="4"/>
      <c r="AB520" s="4"/>
    </row>
    <row r="521" spans="3:28" ht="14.25" customHeight="1">
      <c r="C521" s="4"/>
      <c r="D521" s="2"/>
      <c r="F521" s="2"/>
      <c r="G521" s="4"/>
      <c r="H521" s="4"/>
      <c r="I521" s="4"/>
      <c r="J521" s="4"/>
      <c r="K521" s="4"/>
      <c r="AB521" s="4"/>
    </row>
    <row r="522" spans="3:28" ht="14.25" customHeight="1">
      <c r="C522" s="4"/>
      <c r="D522" s="2"/>
      <c r="F522" s="2"/>
      <c r="G522" s="4"/>
      <c r="H522" s="4"/>
      <c r="I522" s="4"/>
      <c r="J522" s="4"/>
      <c r="K522" s="4"/>
      <c r="AB522" s="4"/>
    </row>
    <row r="523" spans="3:28" ht="14.25" customHeight="1">
      <c r="C523" s="4"/>
      <c r="D523" s="2"/>
      <c r="F523" s="2"/>
      <c r="G523" s="4"/>
      <c r="H523" s="4"/>
      <c r="I523" s="4"/>
      <c r="J523" s="4"/>
      <c r="K523" s="4"/>
      <c r="AB523" s="4"/>
    </row>
    <row r="524" spans="3:28" ht="14.25" customHeight="1">
      <c r="C524" s="4"/>
      <c r="D524" s="2"/>
      <c r="F524" s="2"/>
      <c r="G524" s="4"/>
      <c r="H524" s="4"/>
      <c r="I524" s="4"/>
      <c r="J524" s="4"/>
      <c r="K524" s="4"/>
      <c r="AB524" s="4"/>
    </row>
    <row r="525" spans="3:28" ht="14.25" customHeight="1">
      <c r="C525" s="4"/>
      <c r="D525" s="2"/>
      <c r="F525" s="2"/>
      <c r="G525" s="4"/>
      <c r="H525" s="4"/>
      <c r="I525" s="4"/>
      <c r="J525" s="4"/>
      <c r="K525" s="4"/>
      <c r="AB525" s="4"/>
    </row>
    <row r="526" spans="3:28" ht="14.25" customHeight="1">
      <c r="C526" s="4"/>
      <c r="D526" s="2"/>
      <c r="F526" s="2"/>
      <c r="G526" s="4"/>
      <c r="H526" s="4"/>
      <c r="I526" s="4"/>
      <c r="J526" s="4"/>
      <c r="K526" s="4"/>
      <c r="AB526" s="4"/>
    </row>
    <row r="527" spans="3:28" ht="14.25" customHeight="1">
      <c r="C527" s="4"/>
      <c r="D527" s="2"/>
      <c r="F527" s="2"/>
      <c r="G527" s="4"/>
      <c r="H527" s="4"/>
      <c r="I527" s="4"/>
      <c r="J527" s="4"/>
      <c r="K527" s="4"/>
      <c r="AB527" s="4"/>
    </row>
    <row r="528" spans="3:28" ht="14.25" customHeight="1">
      <c r="C528" s="4"/>
      <c r="D528" s="2"/>
      <c r="F528" s="2"/>
      <c r="G528" s="4"/>
      <c r="H528" s="4"/>
      <c r="I528" s="4"/>
      <c r="J528" s="4"/>
      <c r="K528" s="4"/>
      <c r="AB528" s="4"/>
    </row>
    <row r="529" spans="3:28" ht="14.25" customHeight="1">
      <c r="C529" s="4"/>
      <c r="D529" s="2"/>
      <c r="F529" s="2"/>
      <c r="G529" s="4"/>
      <c r="H529" s="4"/>
      <c r="I529" s="4"/>
      <c r="J529" s="4"/>
      <c r="K529" s="4"/>
      <c r="AB529" s="4"/>
    </row>
    <row r="530" spans="3:28" ht="14.25" customHeight="1">
      <c r="C530" s="4"/>
      <c r="D530" s="2"/>
      <c r="F530" s="2"/>
      <c r="G530" s="4"/>
      <c r="H530" s="4"/>
      <c r="I530" s="4"/>
      <c r="J530" s="4"/>
      <c r="K530" s="4"/>
      <c r="AB530" s="4"/>
    </row>
    <row r="531" spans="3:28" ht="14.25" customHeight="1">
      <c r="C531" s="4"/>
      <c r="D531" s="2"/>
      <c r="F531" s="2"/>
      <c r="G531" s="4"/>
      <c r="H531" s="4"/>
      <c r="I531" s="4"/>
      <c r="J531" s="4"/>
      <c r="K531" s="4"/>
      <c r="AB531" s="4"/>
    </row>
    <row r="532" spans="3:28" ht="14.25" customHeight="1">
      <c r="C532" s="4"/>
      <c r="D532" s="2"/>
      <c r="F532" s="2"/>
      <c r="G532" s="4"/>
      <c r="H532" s="4"/>
      <c r="I532" s="4"/>
      <c r="J532" s="4"/>
      <c r="K532" s="4"/>
      <c r="AB532" s="4"/>
    </row>
    <row r="533" spans="3:28" ht="14.25" customHeight="1">
      <c r="C533" s="4"/>
      <c r="D533" s="2"/>
      <c r="F533" s="2"/>
      <c r="G533" s="4"/>
      <c r="H533" s="4"/>
      <c r="I533" s="4"/>
      <c r="J533" s="4"/>
      <c r="K533" s="4"/>
      <c r="AB533" s="4"/>
    </row>
    <row r="534" spans="3:28" ht="14.25" customHeight="1">
      <c r="C534" s="4"/>
      <c r="D534" s="2"/>
      <c r="F534" s="2"/>
      <c r="G534" s="4"/>
      <c r="H534" s="4"/>
      <c r="I534" s="4"/>
      <c r="J534" s="4"/>
      <c r="K534" s="4"/>
      <c r="AB534" s="4"/>
    </row>
    <row r="535" spans="3:28" ht="14.25" customHeight="1">
      <c r="C535" s="4"/>
      <c r="D535" s="2"/>
      <c r="F535" s="2"/>
      <c r="G535" s="4"/>
      <c r="H535" s="4"/>
      <c r="I535" s="4"/>
      <c r="J535" s="4"/>
      <c r="K535" s="4"/>
      <c r="AB535" s="4"/>
    </row>
    <row r="536" spans="3:28" ht="14.25" customHeight="1">
      <c r="C536" s="4"/>
      <c r="D536" s="2"/>
      <c r="F536" s="2"/>
      <c r="G536" s="4"/>
      <c r="H536" s="4"/>
      <c r="I536" s="4"/>
      <c r="J536" s="4"/>
      <c r="K536" s="4"/>
      <c r="AB536" s="4"/>
    </row>
    <row r="537" spans="3:28" ht="14.25" customHeight="1">
      <c r="C537" s="4"/>
      <c r="D537" s="2"/>
      <c r="F537" s="2"/>
      <c r="G537" s="4"/>
      <c r="H537" s="4"/>
      <c r="I537" s="4"/>
      <c r="J537" s="4"/>
      <c r="K537" s="4"/>
      <c r="AB537" s="4"/>
    </row>
    <row r="538" spans="3:28" ht="14.25" customHeight="1">
      <c r="C538" s="4"/>
      <c r="D538" s="2"/>
      <c r="F538" s="2"/>
      <c r="G538" s="4"/>
      <c r="H538" s="4"/>
      <c r="I538" s="4"/>
      <c r="J538" s="4"/>
      <c r="K538" s="4"/>
      <c r="AB538" s="4"/>
    </row>
    <row r="539" spans="3:28" ht="14.25" customHeight="1">
      <c r="C539" s="4"/>
      <c r="D539" s="2"/>
      <c r="F539" s="2"/>
      <c r="G539" s="4"/>
      <c r="H539" s="4"/>
      <c r="I539" s="4"/>
      <c r="J539" s="4"/>
      <c r="K539" s="4"/>
      <c r="AB539" s="4"/>
    </row>
    <row r="540" spans="3:28" ht="14.25" customHeight="1">
      <c r="C540" s="4"/>
      <c r="D540" s="2"/>
      <c r="F540" s="2"/>
      <c r="G540" s="4"/>
      <c r="H540" s="4"/>
      <c r="I540" s="4"/>
      <c r="J540" s="4"/>
      <c r="K540" s="4"/>
      <c r="AB540" s="4"/>
    </row>
    <row r="541" spans="3:28" ht="14.25" customHeight="1">
      <c r="C541" s="4"/>
      <c r="D541" s="2"/>
      <c r="F541" s="2"/>
      <c r="G541" s="4"/>
      <c r="H541" s="4"/>
      <c r="I541" s="4"/>
      <c r="J541" s="4"/>
      <c r="K541" s="4"/>
      <c r="AB541" s="4"/>
    </row>
    <row r="542" spans="3:28" ht="14.25" customHeight="1">
      <c r="C542" s="4"/>
      <c r="D542" s="2"/>
      <c r="F542" s="2"/>
      <c r="G542" s="4"/>
      <c r="H542" s="4"/>
      <c r="I542" s="4"/>
      <c r="J542" s="4"/>
      <c r="K542" s="4"/>
      <c r="AB542" s="4"/>
    </row>
    <row r="543" spans="3:28" ht="14.25" customHeight="1">
      <c r="C543" s="4"/>
      <c r="D543" s="2"/>
      <c r="F543" s="2"/>
      <c r="G543" s="4"/>
      <c r="H543" s="4"/>
      <c r="I543" s="4"/>
      <c r="J543" s="4"/>
      <c r="K543" s="4"/>
      <c r="AB543" s="4"/>
    </row>
    <row r="544" spans="3:28" ht="14.25" customHeight="1">
      <c r="C544" s="4"/>
      <c r="D544" s="2"/>
      <c r="F544" s="2"/>
      <c r="G544" s="4"/>
      <c r="H544" s="4"/>
      <c r="I544" s="4"/>
      <c r="J544" s="4"/>
      <c r="K544" s="4"/>
      <c r="AB544" s="4"/>
    </row>
    <row r="545" spans="3:28" ht="14.25" customHeight="1">
      <c r="C545" s="4"/>
      <c r="D545" s="2"/>
      <c r="F545" s="2"/>
      <c r="G545" s="4"/>
      <c r="H545" s="4"/>
      <c r="I545" s="4"/>
      <c r="J545" s="4"/>
      <c r="K545" s="4"/>
      <c r="AB545" s="4"/>
    </row>
    <row r="546" spans="3:28" ht="14.25" customHeight="1">
      <c r="C546" s="4"/>
      <c r="D546" s="2"/>
      <c r="F546" s="2"/>
      <c r="G546" s="4"/>
      <c r="H546" s="4"/>
      <c r="I546" s="4"/>
      <c r="J546" s="4"/>
      <c r="K546" s="4"/>
      <c r="AB546" s="4"/>
    </row>
    <row r="547" spans="3:28" ht="14.25" customHeight="1">
      <c r="C547" s="4"/>
      <c r="D547" s="2"/>
      <c r="F547" s="2"/>
      <c r="G547" s="4"/>
      <c r="H547" s="4"/>
      <c r="I547" s="4"/>
      <c r="J547" s="4"/>
      <c r="K547" s="4"/>
      <c r="AB547" s="4"/>
    </row>
    <row r="548" spans="3:28" ht="14.25" customHeight="1">
      <c r="C548" s="4"/>
      <c r="D548" s="2"/>
      <c r="F548" s="2"/>
      <c r="G548" s="4"/>
      <c r="H548" s="4"/>
      <c r="I548" s="4"/>
      <c r="J548" s="4"/>
      <c r="K548" s="4"/>
      <c r="AB548" s="4"/>
    </row>
    <row r="549" spans="3:28" ht="14.25" customHeight="1">
      <c r="C549" s="4"/>
      <c r="D549" s="2"/>
      <c r="F549" s="2"/>
      <c r="G549" s="4"/>
      <c r="H549" s="4"/>
      <c r="I549" s="4"/>
      <c r="J549" s="4"/>
      <c r="K549" s="4"/>
      <c r="AB549" s="4"/>
    </row>
    <row r="550" spans="3:28" ht="14.25" customHeight="1">
      <c r="C550" s="4"/>
      <c r="D550" s="2"/>
      <c r="F550" s="2"/>
      <c r="G550" s="4"/>
      <c r="H550" s="4"/>
      <c r="I550" s="4"/>
      <c r="J550" s="4"/>
      <c r="K550" s="4"/>
      <c r="AB550" s="4"/>
    </row>
    <row r="551" spans="3:28" ht="14.25" customHeight="1">
      <c r="C551" s="4"/>
      <c r="D551" s="2"/>
      <c r="F551" s="2"/>
      <c r="G551" s="4"/>
      <c r="H551" s="4"/>
      <c r="I551" s="4"/>
      <c r="J551" s="4"/>
      <c r="K551" s="4"/>
      <c r="AB551" s="4"/>
    </row>
    <row r="552" spans="3:28" ht="14.25" customHeight="1">
      <c r="C552" s="4"/>
      <c r="D552" s="2"/>
      <c r="F552" s="2"/>
      <c r="G552" s="4"/>
      <c r="H552" s="4"/>
      <c r="I552" s="4"/>
      <c r="J552" s="4"/>
      <c r="K552" s="4"/>
      <c r="AB552" s="4"/>
    </row>
    <row r="553" spans="3:28" ht="14.25" customHeight="1">
      <c r="C553" s="4"/>
      <c r="D553" s="2"/>
      <c r="F553" s="2"/>
      <c r="G553" s="4"/>
      <c r="H553" s="4"/>
      <c r="I553" s="4"/>
      <c r="J553" s="4"/>
      <c r="K553" s="4"/>
      <c r="AB553" s="4"/>
    </row>
    <row r="554" spans="3:28" ht="14.25" customHeight="1">
      <c r="C554" s="4"/>
      <c r="D554" s="2"/>
      <c r="F554" s="2"/>
      <c r="G554" s="4"/>
      <c r="H554" s="4"/>
      <c r="I554" s="4"/>
      <c r="J554" s="4"/>
      <c r="K554" s="4"/>
      <c r="AB554" s="4"/>
    </row>
    <row r="555" spans="3:28" ht="14.25" customHeight="1">
      <c r="C555" s="4"/>
      <c r="D555" s="2"/>
      <c r="F555" s="2"/>
      <c r="G555" s="4"/>
      <c r="H555" s="4"/>
      <c r="I555" s="4"/>
      <c r="J555" s="4"/>
      <c r="K555" s="4"/>
      <c r="AB555" s="4"/>
    </row>
    <row r="556" spans="3:28" ht="14.25" customHeight="1">
      <c r="C556" s="4"/>
      <c r="D556" s="2"/>
      <c r="F556" s="2"/>
      <c r="G556" s="4"/>
      <c r="H556" s="4"/>
      <c r="I556" s="4"/>
      <c r="J556" s="4"/>
      <c r="K556" s="4"/>
      <c r="AB556" s="4"/>
    </row>
    <row r="557" spans="3:28" ht="14.25" customHeight="1">
      <c r="C557" s="4"/>
      <c r="D557" s="2"/>
      <c r="F557" s="2"/>
      <c r="G557" s="4"/>
      <c r="H557" s="4"/>
      <c r="I557" s="4"/>
      <c r="J557" s="4"/>
      <c r="K557" s="4"/>
      <c r="AB557" s="4"/>
    </row>
    <row r="558" spans="3:28" ht="14.25" customHeight="1">
      <c r="C558" s="4"/>
      <c r="D558" s="2"/>
      <c r="F558" s="2"/>
      <c r="G558" s="4"/>
      <c r="H558" s="4"/>
      <c r="I558" s="4"/>
      <c r="J558" s="4"/>
      <c r="K558" s="4"/>
      <c r="AB558" s="4"/>
    </row>
    <row r="559" spans="3:28" ht="14.25" customHeight="1">
      <c r="C559" s="4"/>
      <c r="D559" s="2"/>
      <c r="F559" s="2"/>
      <c r="G559" s="4"/>
      <c r="H559" s="4"/>
      <c r="I559" s="4"/>
      <c r="J559" s="4"/>
      <c r="K559" s="4"/>
      <c r="AB559" s="4"/>
    </row>
    <row r="560" spans="3:28" ht="14.25" customHeight="1">
      <c r="C560" s="4"/>
      <c r="D560" s="2"/>
      <c r="F560" s="2"/>
      <c r="G560" s="4"/>
      <c r="H560" s="4"/>
      <c r="I560" s="4"/>
      <c r="J560" s="4"/>
      <c r="K560" s="4"/>
      <c r="AB560" s="4"/>
    </row>
    <row r="561" spans="3:28" ht="14.25" customHeight="1">
      <c r="C561" s="4"/>
      <c r="D561" s="2"/>
      <c r="F561" s="2"/>
      <c r="G561" s="4"/>
      <c r="H561" s="4"/>
      <c r="I561" s="4"/>
      <c r="J561" s="4"/>
      <c r="K561" s="4"/>
      <c r="AB561" s="4"/>
    </row>
    <row r="562" spans="3:28" ht="14.25" customHeight="1">
      <c r="C562" s="4"/>
      <c r="D562" s="2"/>
      <c r="F562" s="2"/>
      <c r="G562" s="4"/>
      <c r="H562" s="4"/>
      <c r="I562" s="4"/>
      <c r="J562" s="4"/>
      <c r="K562" s="4"/>
      <c r="AB562" s="4"/>
    </row>
    <row r="563" spans="3:28" ht="14.25" customHeight="1">
      <c r="C563" s="4"/>
      <c r="D563" s="2"/>
      <c r="F563" s="2"/>
      <c r="G563" s="4"/>
      <c r="H563" s="4"/>
      <c r="I563" s="4"/>
      <c r="J563" s="4"/>
      <c r="K563" s="4"/>
      <c r="AB563" s="4"/>
    </row>
    <row r="564" spans="3:28" ht="14.25" customHeight="1">
      <c r="C564" s="4"/>
      <c r="D564" s="2"/>
      <c r="F564" s="2"/>
      <c r="G564" s="4"/>
      <c r="H564" s="4"/>
      <c r="I564" s="4"/>
      <c r="J564" s="4"/>
      <c r="K564" s="4"/>
      <c r="AB564" s="4"/>
    </row>
    <row r="565" spans="3:28" ht="14.25" customHeight="1">
      <c r="C565" s="4"/>
      <c r="D565" s="2"/>
      <c r="F565" s="2"/>
      <c r="G565" s="4"/>
      <c r="H565" s="4"/>
      <c r="I565" s="4"/>
      <c r="J565" s="4"/>
      <c r="K565" s="4"/>
      <c r="AB565" s="4"/>
    </row>
    <row r="566" spans="3:28" ht="14.25" customHeight="1">
      <c r="C566" s="4"/>
      <c r="D566" s="2"/>
      <c r="F566" s="2"/>
      <c r="G566" s="4"/>
      <c r="H566" s="4"/>
      <c r="I566" s="4"/>
      <c r="J566" s="4"/>
      <c r="K566" s="4"/>
      <c r="AB566" s="4"/>
    </row>
    <row r="567" spans="3:28" ht="14.25" customHeight="1">
      <c r="C567" s="4"/>
      <c r="D567" s="2"/>
      <c r="F567" s="2"/>
      <c r="G567" s="4"/>
      <c r="H567" s="4"/>
      <c r="I567" s="4"/>
      <c r="J567" s="4"/>
      <c r="K567" s="4"/>
      <c r="AB567" s="4"/>
    </row>
    <row r="568" spans="3:28" ht="14.25" customHeight="1">
      <c r="C568" s="4"/>
      <c r="D568" s="2"/>
      <c r="F568" s="2"/>
      <c r="G568" s="4"/>
      <c r="H568" s="4"/>
      <c r="I568" s="4"/>
      <c r="J568" s="4"/>
      <c r="K568" s="4"/>
      <c r="AB568" s="4"/>
    </row>
    <row r="569" spans="3:28" ht="14.25" customHeight="1">
      <c r="C569" s="4"/>
      <c r="D569" s="2"/>
      <c r="F569" s="2"/>
      <c r="G569" s="4"/>
      <c r="H569" s="4"/>
      <c r="I569" s="4"/>
      <c r="J569" s="4"/>
      <c r="K569" s="4"/>
      <c r="AB569" s="4"/>
    </row>
    <row r="570" spans="3:28" ht="14.25" customHeight="1">
      <c r="C570" s="4"/>
      <c r="D570" s="2"/>
      <c r="F570" s="2"/>
      <c r="G570" s="4"/>
      <c r="H570" s="4"/>
      <c r="I570" s="4"/>
      <c r="J570" s="4"/>
      <c r="K570" s="4"/>
      <c r="AB570" s="4"/>
    </row>
    <row r="571" spans="3:28" ht="14.25" customHeight="1">
      <c r="C571" s="4"/>
      <c r="D571" s="2"/>
      <c r="F571" s="2"/>
      <c r="G571" s="4"/>
      <c r="H571" s="4"/>
      <c r="I571" s="4"/>
      <c r="J571" s="4"/>
      <c r="K571" s="4"/>
      <c r="AB571" s="4"/>
    </row>
    <row r="572" spans="3:28" ht="14.25" customHeight="1">
      <c r="C572" s="4"/>
      <c r="D572" s="2"/>
      <c r="F572" s="2"/>
      <c r="G572" s="4"/>
      <c r="H572" s="4"/>
      <c r="I572" s="4"/>
      <c r="J572" s="4"/>
      <c r="K572" s="4"/>
      <c r="AB572" s="4"/>
    </row>
    <row r="573" spans="3:28" ht="14.25" customHeight="1">
      <c r="C573" s="4"/>
      <c r="D573" s="2"/>
      <c r="F573" s="2"/>
      <c r="G573" s="4"/>
      <c r="H573" s="4"/>
      <c r="I573" s="4"/>
      <c r="J573" s="4"/>
      <c r="K573" s="4"/>
      <c r="AB573" s="4"/>
    </row>
    <row r="574" spans="3:28" ht="14.25" customHeight="1">
      <c r="C574" s="4"/>
      <c r="D574" s="2"/>
      <c r="F574" s="2"/>
      <c r="G574" s="4"/>
      <c r="H574" s="4"/>
      <c r="I574" s="4"/>
      <c r="J574" s="4"/>
      <c r="K574" s="4"/>
      <c r="AB574" s="4"/>
    </row>
    <row r="575" spans="3:28" ht="14.25" customHeight="1">
      <c r="C575" s="4"/>
      <c r="D575" s="2"/>
      <c r="F575" s="2"/>
      <c r="G575" s="4"/>
      <c r="H575" s="4"/>
      <c r="I575" s="4"/>
      <c r="J575" s="4"/>
      <c r="K575" s="4"/>
      <c r="AB575" s="4"/>
    </row>
    <row r="576" spans="3:28" ht="14.25" customHeight="1">
      <c r="C576" s="4"/>
      <c r="D576" s="2"/>
      <c r="F576" s="2"/>
      <c r="G576" s="4"/>
      <c r="H576" s="4"/>
      <c r="I576" s="4"/>
      <c r="J576" s="4"/>
      <c r="K576" s="4"/>
      <c r="AB576" s="4"/>
    </row>
    <row r="577" spans="3:28" ht="14.25" customHeight="1">
      <c r="C577" s="4"/>
      <c r="D577" s="2"/>
      <c r="F577" s="2"/>
      <c r="G577" s="4"/>
      <c r="H577" s="4"/>
      <c r="I577" s="4"/>
      <c r="J577" s="4"/>
      <c r="K577" s="4"/>
      <c r="AB577" s="4"/>
    </row>
    <row r="578" spans="3:28" ht="14.25" customHeight="1">
      <c r="C578" s="4"/>
      <c r="D578" s="2"/>
      <c r="F578" s="2"/>
      <c r="G578" s="4"/>
      <c r="H578" s="4"/>
      <c r="I578" s="4"/>
      <c r="J578" s="4"/>
      <c r="K578" s="4"/>
      <c r="AB578" s="4"/>
    </row>
    <row r="579" spans="3:28" ht="14.25" customHeight="1">
      <c r="C579" s="4"/>
      <c r="D579" s="2"/>
      <c r="F579" s="2"/>
      <c r="G579" s="4"/>
      <c r="H579" s="4"/>
      <c r="I579" s="4"/>
      <c r="J579" s="4"/>
      <c r="K579" s="4"/>
      <c r="AB579" s="4"/>
    </row>
    <row r="580" spans="3:28" ht="14.25" customHeight="1">
      <c r="C580" s="4"/>
      <c r="D580" s="2"/>
      <c r="F580" s="2"/>
      <c r="G580" s="4"/>
      <c r="H580" s="4"/>
      <c r="I580" s="4"/>
      <c r="J580" s="4"/>
      <c r="K580" s="4"/>
      <c r="AB580" s="4"/>
    </row>
    <row r="581" spans="3:28" ht="14.25" customHeight="1">
      <c r="C581" s="4"/>
      <c r="D581" s="2"/>
      <c r="F581" s="2"/>
      <c r="G581" s="4"/>
      <c r="H581" s="4"/>
      <c r="I581" s="4"/>
      <c r="J581" s="4"/>
      <c r="K581" s="4"/>
      <c r="AB581" s="4"/>
    </row>
    <row r="582" spans="3:28" ht="14.25" customHeight="1">
      <c r="C582" s="4"/>
      <c r="D582" s="2"/>
      <c r="F582" s="2"/>
      <c r="G582" s="4"/>
      <c r="H582" s="4"/>
      <c r="I582" s="4"/>
      <c r="J582" s="4"/>
      <c r="K582" s="4"/>
      <c r="AB582" s="4"/>
    </row>
    <row r="583" spans="3:28" ht="14.25" customHeight="1">
      <c r="C583" s="4"/>
      <c r="D583" s="2"/>
      <c r="F583" s="2"/>
      <c r="G583" s="4"/>
      <c r="H583" s="4"/>
      <c r="I583" s="4"/>
      <c r="J583" s="4"/>
      <c r="K583" s="4"/>
      <c r="AB583" s="4"/>
    </row>
    <row r="584" spans="3:28" ht="14.25" customHeight="1">
      <c r="C584" s="4"/>
      <c r="D584" s="2"/>
      <c r="F584" s="2"/>
      <c r="G584" s="4"/>
      <c r="H584" s="4"/>
      <c r="I584" s="4"/>
      <c r="J584" s="4"/>
      <c r="K584" s="4"/>
      <c r="AB584" s="4"/>
    </row>
    <row r="585" spans="3:28" ht="14.25" customHeight="1">
      <c r="C585" s="4"/>
      <c r="D585" s="2"/>
      <c r="F585" s="2"/>
      <c r="G585" s="4"/>
      <c r="H585" s="4"/>
      <c r="I585" s="4"/>
      <c r="J585" s="4"/>
      <c r="K585" s="4"/>
      <c r="AB585" s="4"/>
    </row>
    <row r="586" spans="3:28" ht="14.25" customHeight="1">
      <c r="C586" s="4"/>
      <c r="D586" s="2"/>
      <c r="F586" s="2"/>
      <c r="G586" s="4"/>
      <c r="H586" s="4"/>
      <c r="I586" s="4"/>
      <c r="J586" s="4"/>
      <c r="K586" s="4"/>
      <c r="AB586" s="4"/>
    </row>
    <row r="587" spans="3:28" ht="14.25" customHeight="1">
      <c r="C587" s="4"/>
      <c r="D587" s="2"/>
      <c r="F587" s="2"/>
      <c r="G587" s="4"/>
      <c r="H587" s="4"/>
      <c r="I587" s="4"/>
      <c r="J587" s="4"/>
      <c r="K587" s="4"/>
      <c r="AB587" s="4"/>
    </row>
    <row r="588" spans="3:28" ht="14.25" customHeight="1">
      <c r="C588" s="4"/>
      <c r="D588" s="2"/>
      <c r="F588" s="2"/>
      <c r="G588" s="4"/>
      <c r="H588" s="4"/>
      <c r="I588" s="4"/>
      <c r="J588" s="4"/>
      <c r="K588" s="4"/>
      <c r="AB588" s="4"/>
    </row>
    <row r="589" spans="3:28" ht="14.25" customHeight="1">
      <c r="C589" s="4"/>
      <c r="D589" s="2"/>
      <c r="F589" s="2"/>
      <c r="G589" s="4"/>
      <c r="H589" s="4"/>
      <c r="I589" s="4"/>
      <c r="J589" s="4"/>
      <c r="K589" s="4"/>
      <c r="AB589" s="4"/>
    </row>
    <row r="590" spans="3:28" ht="14.25" customHeight="1">
      <c r="C590" s="4"/>
      <c r="D590" s="2"/>
      <c r="F590" s="2"/>
      <c r="G590" s="4"/>
      <c r="H590" s="4"/>
      <c r="I590" s="4"/>
      <c r="J590" s="4"/>
      <c r="K590" s="4"/>
      <c r="AB590" s="4"/>
    </row>
    <row r="591" spans="3:28" ht="14.25" customHeight="1">
      <c r="C591" s="4"/>
      <c r="D591" s="2"/>
      <c r="F591" s="2"/>
      <c r="G591" s="4"/>
      <c r="H591" s="4"/>
      <c r="I591" s="4"/>
      <c r="J591" s="4"/>
      <c r="K591" s="4"/>
      <c r="AB591" s="4"/>
    </row>
    <row r="592" spans="3:28" ht="14.25" customHeight="1">
      <c r="C592" s="4"/>
      <c r="D592" s="2"/>
      <c r="F592" s="2"/>
      <c r="G592" s="4"/>
      <c r="H592" s="4"/>
      <c r="I592" s="4"/>
      <c r="J592" s="4"/>
      <c r="K592" s="4"/>
      <c r="AB592" s="4"/>
    </row>
    <row r="593" spans="3:28" ht="14.25" customHeight="1">
      <c r="C593" s="4"/>
      <c r="D593" s="2"/>
      <c r="F593" s="2"/>
      <c r="G593" s="4"/>
      <c r="H593" s="4"/>
      <c r="I593" s="4"/>
      <c r="J593" s="4"/>
      <c r="K593" s="4"/>
      <c r="AB593" s="4"/>
    </row>
    <row r="594" spans="3:28" ht="14.25" customHeight="1">
      <c r="C594" s="4"/>
      <c r="D594" s="2"/>
      <c r="F594" s="2"/>
      <c r="G594" s="4"/>
      <c r="H594" s="4"/>
      <c r="I594" s="4"/>
      <c r="J594" s="4"/>
      <c r="K594" s="4"/>
      <c r="AB594" s="4"/>
    </row>
    <row r="595" spans="3:28" ht="14.25" customHeight="1">
      <c r="C595" s="4"/>
      <c r="D595" s="2"/>
      <c r="F595" s="2"/>
      <c r="G595" s="4"/>
      <c r="H595" s="4"/>
      <c r="I595" s="4"/>
      <c r="J595" s="4"/>
      <c r="K595" s="4"/>
      <c r="AB595" s="4"/>
    </row>
    <row r="596" spans="3:28" ht="14.25" customHeight="1">
      <c r="C596" s="4"/>
      <c r="D596" s="2"/>
      <c r="F596" s="2"/>
      <c r="G596" s="4"/>
      <c r="H596" s="4"/>
      <c r="I596" s="4"/>
      <c r="J596" s="4"/>
      <c r="K596" s="4"/>
      <c r="AB596" s="4"/>
    </row>
    <row r="597" spans="3:28" ht="14.25" customHeight="1">
      <c r="C597" s="4"/>
      <c r="D597" s="2"/>
      <c r="F597" s="2"/>
      <c r="G597" s="4"/>
      <c r="H597" s="4"/>
      <c r="I597" s="4"/>
      <c r="J597" s="4"/>
      <c r="K597" s="4"/>
      <c r="AB597" s="4"/>
    </row>
    <row r="598" spans="3:28" ht="14.25" customHeight="1">
      <c r="C598" s="4"/>
      <c r="D598" s="2"/>
      <c r="F598" s="2"/>
      <c r="G598" s="4"/>
      <c r="H598" s="4"/>
      <c r="I598" s="4"/>
      <c r="J598" s="4"/>
      <c r="K598" s="4"/>
      <c r="AB598" s="4"/>
    </row>
    <row r="599" spans="3:28" ht="14.25" customHeight="1">
      <c r="C599" s="4"/>
      <c r="D599" s="2"/>
      <c r="F599" s="2"/>
      <c r="G599" s="4"/>
      <c r="H599" s="4"/>
      <c r="I599" s="4"/>
      <c r="J599" s="4"/>
      <c r="K599" s="4"/>
      <c r="AB599" s="4"/>
    </row>
    <row r="600" spans="3:28" ht="14.25" customHeight="1">
      <c r="C600" s="4"/>
      <c r="D600" s="2"/>
      <c r="F600" s="2"/>
      <c r="G600" s="4"/>
      <c r="H600" s="4"/>
      <c r="I600" s="4"/>
      <c r="J600" s="4"/>
      <c r="K600" s="4"/>
      <c r="AB600" s="4"/>
    </row>
    <row r="601" spans="3:28" ht="14.25" customHeight="1">
      <c r="C601" s="4"/>
      <c r="D601" s="2"/>
      <c r="F601" s="2"/>
      <c r="G601" s="4"/>
      <c r="H601" s="4"/>
      <c r="I601" s="4"/>
      <c r="J601" s="4"/>
      <c r="K601" s="4"/>
      <c r="AB601" s="4"/>
    </row>
    <row r="602" spans="3:28" ht="14.25" customHeight="1">
      <c r="C602" s="4"/>
      <c r="D602" s="2"/>
      <c r="F602" s="2"/>
      <c r="G602" s="4"/>
      <c r="H602" s="4"/>
      <c r="I602" s="4"/>
      <c r="J602" s="4"/>
      <c r="K602" s="4"/>
      <c r="AB602" s="4"/>
    </row>
    <row r="603" spans="3:28" ht="14.25" customHeight="1">
      <c r="C603" s="4"/>
      <c r="D603" s="2"/>
      <c r="F603" s="2"/>
      <c r="G603" s="4"/>
      <c r="H603" s="4"/>
      <c r="I603" s="4"/>
      <c r="J603" s="4"/>
      <c r="K603" s="4"/>
      <c r="AB603" s="4"/>
    </row>
    <row r="604" spans="3:28" ht="14.25" customHeight="1">
      <c r="C604" s="4"/>
      <c r="D604" s="2"/>
      <c r="F604" s="2"/>
      <c r="G604" s="4"/>
      <c r="H604" s="4"/>
      <c r="I604" s="4"/>
      <c r="J604" s="4"/>
      <c r="K604" s="4"/>
      <c r="AB604" s="4"/>
    </row>
    <row r="605" spans="3:28" ht="14.25" customHeight="1">
      <c r="C605" s="4"/>
      <c r="D605" s="2"/>
      <c r="F605" s="2"/>
      <c r="G605" s="4"/>
      <c r="H605" s="4"/>
      <c r="I605" s="4"/>
      <c r="J605" s="4"/>
      <c r="K605" s="4"/>
      <c r="AB605" s="4"/>
    </row>
    <row r="606" spans="3:28" ht="14.25" customHeight="1">
      <c r="C606" s="4"/>
      <c r="D606" s="2"/>
      <c r="F606" s="2"/>
      <c r="G606" s="4"/>
      <c r="H606" s="4"/>
      <c r="I606" s="4"/>
      <c r="J606" s="4"/>
      <c r="K606" s="4"/>
      <c r="AB606" s="4"/>
    </row>
    <row r="607" spans="3:28" ht="14.25" customHeight="1">
      <c r="C607" s="4"/>
      <c r="D607" s="2"/>
      <c r="F607" s="2"/>
      <c r="G607" s="4"/>
      <c r="H607" s="4"/>
      <c r="I607" s="4"/>
      <c r="J607" s="4"/>
      <c r="K607" s="4"/>
      <c r="AB607" s="4"/>
    </row>
    <row r="608" spans="3:28" ht="14.25" customHeight="1">
      <c r="C608" s="4"/>
      <c r="D608" s="2"/>
      <c r="F608" s="2"/>
      <c r="G608" s="4"/>
      <c r="H608" s="4"/>
      <c r="I608" s="4"/>
      <c r="J608" s="4"/>
      <c r="K608" s="4"/>
      <c r="AB608" s="4"/>
    </row>
    <row r="609" spans="3:28" ht="14.25" customHeight="1">
      <c r="C609" s="4"/>
      <c r="D609" s="2"/>
      <c r="F609" s="2"/>
      <c r="G609" s="4"/>
      <c r="H609" s="4"/>
      <c r="I609" s="4"/>
      <c r="J609" s="4"/>
      <c r="K609" s="4"/>
      <c r="AB609" s="4"/>
    </row>
    <row r="610" spans="3:28" ht="14.25" customHeight="1">
      <c r="C610" s="4"/>
      <c r="D610" s="2"/>
      <c r="F610" s="2"/>
      <c r="G610" s="4"/>
      <c r="H610" s="4"/>
      <c r="I610" s="4"/>
      <c r="J610" s="4"/>
      <c r="K610" s="4"/>
      <c r="AB610" s="4"/>
    </row>
    <row r="611" spans="3:28" ht="14.25" customHeight="1">
      <c r="C611" s="4"/>
      <c r="D611" s="2"/>
      <c r="F611" s="2"/>
      <c r="G611" s="4"/>
      <c r="H611" s="4"/>
      <c r="I611" s="4"/>
      <c r="J611" s="4"/>
      <c r="K611" s="4"/>
      <c r="AB611" s="4"/>
    </row>
    <row r="612" spans="3:28" ht="14.25" customHeight="1">
      <c r="C612" s="4"/>
      <c r="D612" s="2"/>
      <c r="F612" s="2"/>
      <c r="G612" s="4"/>
      <c r="H612" s="4"/>
      <c r="I612" s="4"/>
      <c r="J612" s="4"/>
      <c r="K612" s="4"/>
      <c r="AB612" s="4"/>
    </row>
    <row r="613" spans="3:28" ht="14.25" customHeight="1">
      <c r="C613" s="4"/>
      <c r="D613" s="2"/>
      <c r="F613" s="2"/>
      <c r="G613" s="4"/>
      <c r="H613" s="4"/>
      <c r="I613" s="4"/>
      <c r="J613" s="4"/>
      <c r="K613" s="4"/>
      <c r="AB613" s="4"/>
    </row>
    <row r="614" spans="3:28" ht="14.25" customHeight="1">
      <c r="C614" s="4"/>
      <c r="D614" s="2"/>
      <c r="F614" s="2"/>
      <c r="G614" s="4"/>
      <c r="H614" s="4"/>
      <c r="I614" s="4"/>
      <c r="J614" s="4"/>
      <c r="K614" s="4"/>
      <c r="AB614" s="4"/>
    </row>
    <row r="615" spans="3:28" ht="14.25" customHeight="1">
      <c r="C615" s="4"/>
      <c r="D615" s="2"/>
      <c r="F615" s="2"/>
      <c r="G615" s="4"/>
      <c r="H615" s="4"/>
      <c r="I615" s="4"/>
      <c r="J615" s="4"/>
      <c r="K615" s="4"/>
      <c r="AB615" s="4"/>
    </row>
    <row r="616" spans="3:28" ht="14.25" customHeight="1">
      <c r="C616" s="4"/>
      <c r="D616" s="2"/>
      <c r="F616" s="2"/>
      <c r="G616" s="4"/>
      <c r="H616" s="4"/>
      <c r="I616" s="4"/>
      <c r="J616" s="4"/>
      <c r="K616" s="4"/>
      <c r="AB616" s="4"/>
    </row>
    <row r="617" spans="3:28" ht="14.25" customHeight="1">
      <c r="C617" s="4"/>
      <c r="D617" s="2"/>
      <c r="F617" s="2"/>
      <c r="G617" s="4"/>
      <c r="H617" s="4"/>
      <c r="I617" s="4"/>
      <c r="J617" s="4"/>
      <c r="K617" s="4"/>
      <c r="AB617" s="4"/>
    </row>
    <row r="618" spans="3:28" ht="14.25" customHeight="1">
      <c r="C618" s="4"/>
      <c r="D618" s="2"/>
      <c r="F618" s="2"/>
      <c r="G618" s="4"/>
      <c r="H618" s="4"/>
      <c r="I618" s="4"/>
      <c r="J618" s="4"/>
      <c r="K618" s="4"/>
      <c r="AB618" s="4"/>
    </row>
    <row r="619" spans="3:28" ht="14.25" customHeight="1">
      <c r="C619" s="4"/>
      <c r="D619" s="2"/>
      <c r="F619" s="2"/>
      <c r="G619" s="4"/>
      <c r="H619" s="4"/>
      <c r="I619" s="4"/>
      <c r="J619" s="4"/>
      <c r="K619" s="4"/>
      <c r="AB619" s="4"/>
    </row>
    <row r="620" spans="3:28" ht="14.25" customHeight="1">
      <c r="C620" s="4"/>
      <c r="D620" s="2"/>
      <c r="F620" s="2"/>
      <c r="G620" s="4"/>
      <c r="H620" s="4"/>
      <c r="I620" s="4"/>
      <c r="J620" s="4"/>
      <c r="K620" s="4"/>
      <c r="AB620" s="4"/>
    </row>
    <row r="621" spans="3:28" ht="14.25" customHeight="1">
      <c r="C621" s="4"/>
      <c r="D621" s="2"/>
      <c r="F621" s="2"/>
      <c r="G621" s="4"/>
      <c r="H621" s="4"/>
      <c r="I621" s="4"/>
      <c r="J621" s="4"/>
      <c r="K621" s="4"/>
      <c r="AB621" s="4"/>
    </row>
    <row r="622" spans="3:28" ht="14.25" customHeight="1">
      <c r="C622" s="4"/>
      <c r="D622" s="2"/>
      <c r="F622" s="2"/>
      <c r="G622" s="4"/>
      <c r="H622" s="4"/>
      <c r="I622" s="4"/>
      <c r="J622" s="4"/>
      <c r="K622" s="4"/>
      <c r="AB622" s="4"/>
    </row>
    <row r="623" spans="3:28" ht="14.25" customHeight="1">
      <c r="C623" s="4"/>
      <c r="D623" s="2"/>
      <c r="F623" s="2"/>
      <c r="G623" s="4"/>
      <c r="H623" s="4"/>
      <c r="I623" s="4"/>
      <c r="J623" s="4"/>
      <c r="K623" s="4"/>
      <c r="AB623" s="4"/>
    </row>
    <row r="624" spans="3:28" ht="14.25" customHeight="1">
      <c r="C624" s="4"/>
      <c r="D624" s="2"/>
      <c r="F624" s="2"/>
      <c r="G624" s="4"/>
      <c r="H624" s="4"/>
      <c r="I624" s="4"/>
      <c r="J624" s="4"/>
      <c r="K624" s="4"/>
      <c r="AB624" s="4"/>
    </row>
    <row r="625" spans="3:28" ht="14.25" customHeight="1">
      <c r="C625" s="4"/>
      <c r="D625" s="2"/>
      <c r="F625" s="2"/>
      <c r="G625" s="4"/>
      <c r="H625" s="4"/>
      <c r="I625" s="4"/>
      <c r="J625" s="4"/>
      <c r="K625" s="4"/>
      <c r="AB625" s="4"/>
    </row>
    <row r="626" spans="3:28" ht="14.25" customHeight="1">
      <c r="C626" s="4"/>
      <c r="D626" s="2"/>
      <c r="F626" s="2"/>
      <c r="G626" s="4"/>
      <c r="H626" s="4"/>
      <c r="I626" s="4"/>
      <c r="J626" s="4"/>
      <c r="K626" s="4"/>
      <c r="AB626" s="4"/>
    </row>
    <row r="627" spans="3:28" ht="14.25" customHeight="1">
      <c r="C627" s="4"/>
      <c r="D627" s="2"/>
      <c r="F627" s="2"/>
      <c r="G627" s="4"/>
      <c r="H627" s="4"/>
      <c r="I627" s="4"/>
      <c r="J627" s="4"/>
      <c r="K627" s="4"/>
      <c r="AB627" s="4"/>
    </row>
    <row r="628" spans="3:28" ht="14.25" customHeight="1">
      <c r="C628" s="4"/>
      <c r="D628" s="2"/>
      <c r="F628" s="2"/>
      <c r="G628" s="4"/>
      <c r="H628" s="4"/>
      <c r="I628" s="4"/>
      <c r="J628" s="4"/>
      <c r="K628" s="4"/>
      <c r="AB628" s="4"/>
    </row>
    <row r="629" spans="3:28" ht="14.25" customHeight="1">
      <c r="C629" s="4"/>
      <c r="D629" s="2"/>
      <c r="F629" s="2"/>
      <c r="G629" s="4"/>
      <c r="H629" s="4"/>
      <c r="I629" s="4"/>
      <c r="J629" s="4"/>
      <c r="K629" s="4"/>
      <c r="AB629" s="4"/>
    </row>
    <row r="630" spans="3:28" ht="14.25" customHeight="1">
      <c r="C630" s="4"/>
      <c r="D630" s="2"/>
      <c r="F630" s="2"/>
      <c r="G630" s="4"/>
      <c r="H630" s="4"/>
      <c r="I630" s="4"/>
      <c r="J630" s="4"/>
      <c r="K630" s="4"/>
      <c r="AB630" s="4"/>
    </row>
    <row r="631" spans="3:28" ht="14.25" customHeight="1">
      <c r="C631" s="4"/>
      <c r="D631" s="2"/>
      <c r="F631" s="2"/>
      <c r="G631" s="4"/>
      <c r="H631" s="4"/>
      <c r="I631" s="4"/>
      <c r="J631" s="4"/>
      <c r="K631" s="4"/>
      <c r="AB631" s="4"/>
    </row>
    <row r="632" spans="3:28" ht="14.25" customHeight="1">
      <c r="C632" s="4"/>
      <c r="D632" s="2"/>
      <c r="F632" s="2"/>
      <c r="G632" s="4"/>
      <c r="H632" s="4"/>
      <c r="I632" s="4"/>
      <c r="J632" s="4"/>
      <c r="K632" s="4"/>
      <c r="AB632" s="4"/>
    </row>
    <row r="633" spans="3:28" ht="14.25" customHeight="1">
      <c r="C633" s="4"/>
      <c r="D633" s="2"/>
      <c r="F633" s="2"/>
      <c r="G633" s="4"/>
      <c r="H633" s="4"/>
      <c r="I633" s="4"/>
      <c r="J633" s="4"/>
      <c r="K633" s="4"/>
      <c r="AB633" s="4"/>
    </row>
    <row r="634" spans="3:28" ht="14.25" customHeight="1">
      <c r="C634" s="4"/>
      <c r="D634" s="2"/>
      <c r="F634" s="2"/>
      <c r="G634" s="4"/>
      <c r="H634" s="4"/>
      <c r="I634" s="4"/>
      <c r="J634" s="4"/>
      <c r="K634" s="4"/>
      <c r="AB634" s="4"/>
    </row>
    <row r="635" spans="3:28" ht="14.25" customHeight="1">
      <c r="C635" s="4"/>
      <c r="D635" s="2"/>
      <c r="F635" s="2"/>
      <c r="G635" s="4"/>
      <c r="H635" s="4"/>
      <c r="I635" s="4"/>
      <c r="J635" s="4"/>
      <c r="K635" s="4"/>
      <c r="AB635" s="4"/>
    </row>
    <row r="636" spans="3:28" ht="14.25" customHeight="1">
      <c r="C636" s="4"/>
      <c r="D636" s="2"/>
      <c r="F636" s="2"/>
      <c r="G636" s="4"/>
      <c r="H636" s="4"/>
      <c r="I636" s="4"/>
      <c r="J636" s="4"/>
      <c r="K636" s="4"/>
      <c r="AB636" s="4"/>
    </row>
    <row r="637" spans="3:28" ht="14.25" customHeight="1">
      <c r="C637" s="4"/>
      <c r="D637" s="2"/>
      <c r="F637" s="2"/>
      <c r="G637" s="4"/>
      <c r="H637" s="4"/>
      <c r="I637" s="4"/>
      <c r="J637" s="4"/>
      <c r="K637" s="4"/>
      <c r="AB637" s="4"/>
    </row>
    <row r="638" spans="3:28" ht="14.25" customHeight="1">
      <c r="C638" s="4"/>
      <c r="D638" s="2"/>
      <c r="F638" s="2"/>
      <c r="G638" s="4"/>
      <c r="H638" s="4"/>
      <c r="I638" s="4"/>
      <c r="J638" s="4"/>
      <c r="K638" s="4"/>
      <c r="AB638" s="4"/>
    </row>
    <row r="639" spans="3:28" ht="14.25" customHeight="1">
      <c r="C639" s="4"/>
      <c r="D639" s="2"/>
      <c r="F639" s="2"/>
      <c r="G639" s="4"/>
      <c r="H639" s="4"/>
      <c r="I639" s="4"/>
      <c r="J639" s="4"/>
      <c r="K639" s="4"/>
      <c r="AB639" s="4"/>
    </row>
    <row r="640" spans="3:28" ht="14.25" customHeight="1">
      <c r="C640" s="4"/>
      <c r="D640" s="2"/>
      <c r="F640" s="2"/>
      <c r="G640" s="4"/>
      <c r="H640" s="4"/>
      <c r="I640" s="4"/>
      <c r="J640" s="4"/>
      <c r="K640" s="4"/>
      <c r="AB640" s="4"/>
    </row>
    <row r="641" spans="3:28" ht="14.25" customHeight="1">
      <c r="C641" s="4"/>
      <c r="D641" s="2"/>
      <c r="F641" s="2"/>
      <c r="G641" s="4"/>
      <c r="H641" s="4"/>
      <c r="I641" s="4"/>
      <c r="J641" s="4"/>
      <c r="K641" s="4"/>
      <c r="AB641" s="4"/>
    </row>
    <row r="642" spans="3:28" ht="14.25" customHeight="1">
      <c r="C642" s="4"/>
      <c r="D642" s="2"/>
      <c r="F642" s="2"/>
      <c r="G642" s="4"/>
      <c r="H642" s="4"/>
      <c r="I642" s="4"/>
      <c r="J642" s="4"/>
      <c r="K642" s="4"/>
      <c r="AB642" s="4"/>
    </row>
    <row r="643" spans="3:28" ht="14.25" customHeight="1">
      <c r="C643" s="4"/>
      <c r="D643" s="2"/>
      <c r="F643" s="2"/>
      <c r="G643" s="4"/>
      <c r="H643" s="4"/>
      <c r="I643" s="4"/>
      <c r="J643" s="4"/>
      <c r="K643" s="4"/>
      <c r="AB643" s="4"/>
    </row>
    <row r="644" spans="3:28" ht="14.25" customHeight="1">
      <c r="C644" s="4"/>
      <c r="D644" s="2"/>
      <c r="F644" s="2"/>
      <c r="G644" s="4"/>
      <c r="H644" s="4"/>
      <c r="I644" s="4"/>
      <c r="J644" s="4"/>
      <c r="K644" s="4"/>
      <c r="AB644" s="4"/>
    </row>
    <row r="645" spans="3:28" ht="14.25" customHeight="1">
      <c r="C645" s="4"/>
      <c r="D645" s="2"/>
      <c r="F645" s="2"/>
      <c r="G645" s="4"/>
      <c r="H645" s="4"/>
      <c r="I645" s="4"/>
      <c r="J645" s="4"/>
      <c r="K645" s="4"/>
      <c r="AB645" s="4"/>
    </row>
    <row r="646" spans="3:28" ht="14.25" customHeight="1">
      <c r="C646" s="4"/>
      <c r="D646" s="2"/>
      <c r="F646" s="2"/>
      <c r="G646" s="4"/>
      <c r="H646" s="4"/>
      <c r="I646" s="4"/>
      <c r="J646" s="4"/>
      <c r="K646" s="4"/>
      <c r="AB646" s="4"/>
    </row>
    <row r="647" spans="3:28" ht="14.25" customHeight="1">
      <c r="C647" s="4"/>
      <c r="D647" s="2"/>
      <c r="F647" s="2"/>
      <c r="G647" s="4"/>
      <c r="H647" s="4"/>
      <c r="I647" s="4"/>
      <c r="J647" s="4"/>
      <c r="K647" s="4"/>
      <c r="AB647" s="4"/>
    </row>
    <row r="648" spans="3:28" ht="14.25" customHeight="1">
      <c r="C648" s="4"/>
      <c r="D648" s="2"/>
      <c r="F648" s="2"/>
      <c r="G648" s="4"/>
      <c r="H648" s="4"/>
      <c r="I648" s="4"/>
      <c r="J648" s="4"/>
      <c r="K648" s="4"/>
      <c r="AB648" s="4"/>
    </row>
    <row r="649" spans="3:28" ht="14.25" customHeight="1">
      <c r="C649" s="4"/>
      <c r="D649" s="2"/>
      <c r="F649" s="2"/>
      <c r="G649" s="4"/>
      <c r="H649" s="4"/>
      <c r="I649" s="4"/>
      <c r="J649" s="4"/>
      <c r="K649" s="4"/>
      <c r="AB649" s="4"/>
    </row>
    <row r="650" spans="3:28" ht="14.25" customHeight="1">
      <c r="C650" s="4"/>
      <c r="D650" s="2"/>
      <c r="F650" s="2"/>
      <c r="G650" s="4"/>
      <c r="H650" s="4"/>
      <c r="I650" s="4"/>
      <c r="J650" s="4"/>
      <c r="K650" s="4"/>
      <c r="AB650" s="4"/>
    </row>
    <row r="651" spans="3:28" ht="14.25" customHeight="1">
      <c r="C651" s="4"/>
      <c r="D651" s="2"/>
      <c r="F651" s="2"/>
      <c r="G651" s="4"/>
      <c r="H651" s="4"/>
      <c r="I651" s="4"/>
      <c r="J651" s="4"/>
      <c r="K651" s="4"/>
      <c r="AB651" s="4"/>
    </row>
    <row r="652" spans="3:28" ht="14.25" customHeight="1">
      <c r="C652" s="4"/>
      <c r="D652" s="2"/>
      <c r="F652" s="2"/>
      <c r="G652" s="4"/>
      <c r="H652" s="4"/>
      <c r="I652" s="4"/>
      <c r="J652" s="4"/>
      <c r="K652" s="4"/>
      <c r="AB652" s="4"/>
    </row>
    <row r="653" spans="3:28" ht="14.25" customHeight="1">
      <c r="C653" s="4"/>
      <c r="D653" s="2"/>
      <c r="F653" s="2"/>
      <c r="G653" s="4"/>
      <c r="H653" s="4"/>
      <c r="I653" s="4"/>
      <c r="J653" s="4"/>
      <c r="K653" s="4"/>
      <c r="AB653" s="4"/>
    </row>
    <row r="654" spans="3:28" ht="14.25" customHeight="1">
      <c r="C654" s="4"/>
      <c r="D654" s="2"/>
      <c r="F654" s="2"/>
      <c r="G654" s="4"/>
      <c r="H654" s="4"/>
      <c r="I654" s="4"/>
      <c r="J654" s="4"/>
      <c r="K654" s="4"/>
      <c r="AB654" s="4"/>
    </row>
    <row r="655" spans="3:28" ht="14.25" customHeight="1">
      <c r="C655" s="4"/>
      <c r="D655" s="2"/>
      <c r="F655" s="2"/>
      <c r="G655" s="4"/>
      <c r="H655" s="4"/>
      <c r="I655" s="4"/>
      <c r="J655" s="4"/>
      <c r="K655" s="4"/>
      <c r="AB655" s="4"/>
    </row>
    <row r="656" spans="3:28" ht="14.25" customHeight="1">
      <c r="C656" s="4"/>
      <c r="D656" s="2"/>
      <c r="F656" s="2"/>
      <c r="G656" s="4"/>
      <c r="H656" s="4"/>
      <c r="I656" s="4"/>
      <c r="J656" s="4"/>
      <c r="K656" s="4"/>
      <c r="AB656" s="4"/>
    </row>
    <row r="657" spans="3:28" ht="14.25" customHeight="1">
      <c r="C657" s="4"/>
      <c r="D657" s="2"/>
      <c r="F657" s="2"/>
      <c r="G657" s="4"/>
      <c r="H657" s="4"/>
      <c r="I657" s="4"/>
      <c r="J657" s="4"/>
      <c r="K657" s="4"/>
      <c r="AB657" s="4"/>
    </row>
    <row r="658" spans="3:28" ht="14.25" customHeight="1">
      <c r="C658" s="4"/>
      <c r="D658" s="2"/>
      <c r="F658" s="2"/>
      <c r="G658" s="4"/>
      <c r="H658" s="4"/>
      <c r="I658" s="4"/>
      <c r="J658" s="4"/>
      <c r="K658" s="4"/>
      <c r="AB658" s="4"/>
    </row>
    <row r="659" spans="3:28" ht="14.25" customHeight="1">
      <c r="C659" s="4"/>
      <c r="D659" s="2"/>
      <c r="F659" s="2"/>
      <c r="G659" s="4"/>
      <c r="H659" s="4"/>
      <c r="I659" s="4"/>
      <c r="J659" s="4"/>
      <c r="K659" s="4"/>
      <c r="AB659" s="4"/>
    </row>
    <row r="660" spans="3:28" ht="14.25" customHeight="1">
      <c r="C660" s="4"/>
      <c r="D660" s="2"/>
      <c r="F660" s="2"/>
      <c r="G660" s="4"/>
      <c r="H660" s="4"/>
      <c r="I660" s="4"/>
      <c r="J660" s="4"/>
      <c r="K660" s="4"/>
      <c r="AB660" s="4"/>
    </row>
    <row r="661" spans="3:28" ht="14.25" customHeight="1">
      <c r="C661" s="4"/>
      <c r="D661" s="2"/>
      <c r="F661" s="2"/>
      <c r="G661" s="4"/>
      <c r="H661" s="4"/>
      <c r="I661" s="4"/>
      <c r="J661" s="4"/>
      <c r="K661" s="4"/>
      <c r="AB661" s="4"/>
    </row>
    <row r="662" spans="3:28" ht="14.25" customHeight="1">
      <c r="C662" s="4"/>
      <c r="D662" s="2"/>
      <c r="F662" s="2"/>
      <c r="G662" s="4"/>
      <c r="H662" s="4"/>
      <c r="I662" s="4"/>
      <c r="J662" s="4"/>
      <c r="K662" s="4"/>
      <c r="AB662" s="4"/>
    </row>
    <row r="663" spans="3:28" ht="14.25" customHeight="1">
      <c r="C663" s="4"/>
      <c r="D663" s="2"/>
      <c r="F663" s="2"/>
      <c r="G663" s="4"/>
      <c r="H663" s="4"/>
      <c r="I663" s="4"/>
      <c r="J663" s="4"/>
      <c r="K663" s="4"/>
      <c r="AB663" s="4"/>
    </row>
    <row r="664" spans="3:28" ht="14.25" customHeight="1">
      <c r="C664" s="4"/>
      <c r="D664" s="2"/>
      <c r="F664" s="2"/>
      <c r="G664" s="4"/>
      <c r="H664" s="4"/>
      <c r="I664" s="4"/>
      <c r="J664" s="4"/>
      <c r="K664" s="4"/>
      <c r="AB664" s="4"/>
    </row>
    <row r="665" spans="3:28" ht="14.25" customHeight="1">
      <c r="C665" s="4"/>
      <c r="D665" s="2"/>
      <c r="F665" s="2"/>
      <c r="G665" s="4"/>
      <c r="H665" s="4"/>
      <c r="I665" s="4"/>
      <c r="J665" s="4"/>
      <c r="K665" s="4"/>
      <c r="AB665" s="4"/>
    </row>
    <row r="666" spans="3:28" ht="14.25" customHeight="1">
      <c r="C666" s="4"/>
      <c r="D666" s="2"/>
      <c r="F666" s="2"/>
      <c r="G666" s="4"/>
      <c r="H666" s="4"/>
      <c r="I666" s="4"/>
      <c r="J666" s="4"/>
      <c r="K666" s="4"/>
      <c r="AB666" s="4"/>
    </row>
    <row r="667" spans="3:28" ht="14.25" customHeight="1">
      <c r="C667" s="4"/>
      <c r="D667" s="2"/>
      <c r="F667" s="2"/>
      <c r="G667" s="4"/>
      <c r="H667" s="4"/>
      <c r="I667" s="4"/>
      <c r="J667" s="4"/>
      <c r="K667" s="4"/>
      <c r="AB667" s="4"/>
    </row>
    <row r="668" spans="3:28" ht="14.25" customHeight="1">
      <c r="C668" s="4"/>
      <c r="D668" s="2"/>
      <c r="F668" s="2"/>
      <c r="G668" s="4"/>
      <c r="H668" s="4"/>
      <c r="I668" s="4"/>
      <c r="J668" s="4"/>
      <c r="K668" s="4"/>
      <c r="AB668" s="4"/>
    </row>
    <row r="669" spans="3:28" ht="14.25" customHeight="1">
      <c r="C669" s="4"/>
      <c r="D669" s="2"/>
      <c r="F669" s="2"/>
      <c r="G669" s="4"/>
      <c r="H669" s="4"/>
      <c r="I669" s="4"/>
      <c r="J669" s="4"/>
      <c r="K669" s="4"/>
      <c r="AB669" s="4"/>
    </row>
    <row r="670" spans="3:28" ht="14.25" customHeight="1">
      <c r="C670" s="4"/>
      <c r="D670" s="2"/>
      <c r="F670" s="2"/>
      <c r="G670" s="4"/>
      <c r="H670" s="4"/>
      <c r="I670" s="4"/>
      <c r="J670" s="4"/>
      <c r="K670" s="4"/>
      <c r="AB670" s="4"/>
    </row>
    <row r="671" spans="3:28" ht="14.25" customHeight="1">
      <c r="C671" s="4"/>
      <c r="D671" s="2"/>
      <c r="F671" s="2"/>
      <c r="G671" s="4"/>
      <c r="H671" s="4"/>
      <c r="I671" s="4"/>
      <c r="J671" s="4"/>
      <c r="K671" s="4"/>
      <c r="AB671" s="4"/>
    </row>
    <row r="672" spans="3:28" ht="14.25" customHeight="1">
      <c r="C672" s="4"/>
      <c r="D672" s="2"/>
      <c r="F672" s="2"/>
      <c r="G672" s="4"/>
      <c r="H672" s="4"/>
      <c r="I672" s="4"/>
      <c r="J672" s="4"/>
      <c r="K672" s="4"/>
      <c r="AB672" s="4"/>
    </row>
    <row r="673" spans="3:28" ht="14.25" customHeight="1">
      <c r="C673" s="4"/>
      <c r="D673" s="2"/>
      <c r="F673" s="2"/>
      <c r="G673" s="4"/>
      <c r="H673" s="4"/>
      <c r="I673" s="4"/>
      <c r="J673" s="4"/>
      <c r="K673" s="4"/>
      <c r="AB673" s="4"/>
    </row>
    <row r="674" spans="3:28" ht="14.25" customHeight="1">
      <c r="C674" s="4"/>
      <c r="D674" s="2"/>
      <c r="F674" s="2"/>
      <c r="G674" s="4"/>
      <c r="H674" s="4"/>
      <c r="I674" s="4"/>
      <c r="J674" s="4"/>
      <c r="K674" s="4"/>
      <c r="AB674" s="4"/>
    </row>
    <row r="675" spans="3:28" ht="14.25" customHeight="1">
      <c r="C675" s="4"/>
      <c r="D675" s="2"/>
      <c r="F675" s="2"/>
      <c r="G675" s="4"/>
      <c r="H675" s="4"/>
      <c r="I675" s="4"/>
      <c r="J675" s="4"/>
      <c r="K675" s="4"/>
      <c r="AB675" s="4"/>
    </row>
    <row r="676" spans="3:28" ht="14.25" customHeight="1">
      <c r="C676" s="4"/>
      <c r="D676" s="2"/>
      <c r="F676" s="2"/>
      <c r="G676" s="4"/>
      <c r="H676" s="4"/>
      <c r="I676" s="4"/>
      <c r="J676" s="4"/>
      <c r="K676" s="4"/>
      <c r="AB676" s="4"/>
    </row>
    <row r="677" spans="3:28" ht="14.25" customHeight="1">
      <c r="C677" s="4"/>
      <c r="D677" s="2"/>
      <c r="F677" s="2"/>
      <c r="G677" s="4"/>
      <c r="H677" s="4"/>
      <c r="I677" s="4"/>
      <c r="J677" s="4"/>
      <c r="K677" s="4"/>
      <c r="AB677" s="4"/>
    </row>
    <row r="678" spans="3:28" ht="14.25" customHeight="1">
      <c r="C678" s="4"/>
      <c r="D678" s="2"/>
      <c r="F678" s="2"/>
      <c r="G678" s="4"/>
      <c r="H678" s="4"/>
      <c r="I678" s="4"/>
      <c r="J678" s="4"/>
      <c r="K678" s="4"/>
      <c r="AB678" s="4"/>
    </row>
    <row r="679" spans="3:28" ht="14.25" customHeight="1">
      <c r="C679" s="4"/>
      <c r="D679" s="2"/>
      <c r="F679" s="2"/>
      <c r="G679" s="4"/>
      <c r="H679" s="4"/>
      <c r="I679" s="4"/>
      <c r="J679" s="4"/>
      <c r="K679" s="4"/>
      <c r="AB679" s="4"/>
    </row>
    <row r="680" spans="3:28" ht="14.25" customHeight="1">
      <c r="C680" s="4"/>
      <c r="D680" s="2"/>
      <c r="F680" s="2"/>
      <c r="G680" s="4"/>
      <c r="H680" s="4"/>
      <c r="I680" s="4"/>
      <c r="J680" s="4"/>
      <c r="K680" s="4"/>
      <c r="AB680" s="4"/>
    </row>
    <row r="681" spans="3:28" ht="14.25" customHeight="1">
      <c r="C681" s="4"/>
      <c r="D681" s="2"/>
      <c r="F681" s="2"/>
      <c r="G681" s="4"/>
      <c r="H681" s="4"/>
      <c r="I681" s="4"/>
      <c r="J681" s="4"/>
      <c r="K681" s="4"/>
      <c r="AB681" s="4"/>
    </row>
    <row r="682" spans="3:28" ht="14.25" customHeight="1">
      <c r="C682" s="4"/>
      <c r="D682" s="2"/>
      <c r="F682" s="2"/>
      <c r="G682" s="4"/>
      <c r="H682" s="4"/>
      <c r="I682" s="4"/>
      <c r="J682" s="4"/>
      <c r="K682" s="4"/>
      <c r="AB682" s="4"/>
    </row>
    <row r="683" spans="3:28" ht="14.25" customHeight="1">
      <c r="C683" s="4"/>
      <c r="D683" s="2"/>
      <c r="F683" s="2"/>
      <c r="G683" s="4"/>
      <c r="H683" s="4"/>
      <c r="I683" s="4"/>
      <c r="J683" s="4"/>
      <c r="K683" s="4"/>
      <c r="AB683" s="4"/>
    </row>
    <row r="684" spans="3:28" ht="14.25" customHeight="1">
      <c r="C684" s="4"/>
      <c r="D684" s="2"/>
      <c r="F684" s="2"/>
      <c r="G684" s="4"/>
      <c r="H684" s="4"/>
      <c r="I684" s="4"/>
      <c r="J684" s="4"/>
      <c r="K684" s="4"/>
      <c r="AB684" s="4"/>
    </row>
    <row r="685" spans="3:28" ht="14.25" customHeight="1">
      <c r="C685" s="4"/>
      <c r="D685" s="2"/>
      <c r="F685" s="2"/>
      <c r="G685" s="4"/>
      <c r="H685" s="4"/>
      <c r="I685" s="4"/>
      <c r="J685" s="4"/>
      <c r="K685" s="4"/>
      <c r="AB685" s="4"/>
    </row>
    <row r="686" spans="3:28" ht="14.25" customHeight="1">
      <c r="C686" s="4"/>
      <c r="D686" s="2"/>
      <c r="F686" s="2"/>
      <c r="G686" s="4"/>
      <c r="H686" s="4"/>
      <c r="I686" s="4"/>
      <c r="J686" s="4"/>
      <c r="K686" s="4"/>
      <c r="AB686" s="4"/>
    </row>
    <row r="687" spans="3:28" ht="14.25" customHeight="1">
      <c r="C687" s="4"/>
      <c r="D687" s="2"/>
      <c r="F687" s="2"/>
      <c r="G687" s="4"/>
      <c r="H687" s="4"/>
      <c r="I687" s="4"/>
      <c r="J687" s="4"/>
      <c r="K687" s="4"/>
      <c r="AB687" s="4"/>
    </row>
    <row r="688" spans="3:28" ht="14.25" customHeight="1">
      <c r="C688" s="4"/>
      <c r="D688" s="2"/>
      <c r="F688" s="2"/>
      <c r="G688" s="4"/>
      <c r="H688" s="4"/>
      <c r="I688" s="4"/>
      <c r="J688" s="4"/>
      <c r="K688" s="4"/>
      <c r="AB688" s="4"/>
    </row>
    <row r="689" spans="3:28" ht="14.25" customHeight="1">
      <c r="C689" s="4"/>
      <c r="D689" s="2"/>
      <c r="F689" s="2"/>
      <c r="G689" s="4"/>
      <c r="H689" s="4"/>
      <c r="I689" s="4"/>
      <c r="J689" s="4"/>
      <c r="K689" s="4"/>
      <c r="AB689" s="4"/>
    </row>
    <row r="690" spans="3:28" ht="14.25" customHeight="1">
      <c r="C690" s="4"/>
      <c r="D690" s="2"/>
      <c r="F690" s="2"/>
      <c r="G690" s="4"/>
      <c r="H690" s="4"/>
      <c r="I690" s="4"/>
      <c r="J690" s="4"/>
      <c r="K690" s="4"/>
      <c r="AB690" s="4"/>
    </row>
    <row r="691" spans="3:28" ht="14.25" customHeight="1">
      <c r="C691" s="4"/>
      <c r="D691" s="2"/>
      <c r="F691" s="2"/>
      <c r="G691" s="4"/>
      <c r="H691" s="4"/>
      <c r="I691" s="4"/>
      <c r="J691" s="4"/>
      <c r="K691" s="4"/>
      <c r="AB691" s="4"/>
    </row>
    <row r="692" spans="3:28" ht="14.25" customHeight="1">
      <c r="C692" s="4"/>
      <c r="D692" s="2"/>
      <c r="F692" s="2"/>
      <c r="G692" s="4"/>
      <c r="H692" s="4"/>
      <c r="I692" s="4"/>
      <c r="J692" s="4"/>
      <c r="K692" s="4"/>
      <c r="AB692" s="4"/>
    </row>
    <row r="693" spans="3:28" ht="14.25" customHeight="1">
      <c r="C693" s="4"/>
      <c r="D693" s="2"/>
      <c r="F693" s="2"/>
      <c r="G693" s="4"/>
      <c r="H693" s="4"/>
      <c r="I693" s="4"/>
      <c r="J693" s="4"/>
      <c r="K693" s="4"/>
      <c r="AB693" s="4"/>
    </row>
    <row r="694" spans="3:28" ht="14.25" customHeight="1">
      <c r="C694" s="4"/>
      <c r="D694" s="2"/>
      <c r="F694" s="2"/>
      <c r="G694" s="4"/>
      <c r="H694" s="4"/>
      <c r="I694" s="4"/>
      <c r="J694" s="4"/>
      <c r="K694" s="4"/>
      <c r="AB694" s="4"/>
    </row>
    <row r="695" spans="3:28" ht="14.25" customHeight="1">
      <c r="C695" s="4"/>
      <c r="D695" s="2"/>
      <c r="F695" s="2"/>
      <c r="G695" s="4"/>
      <c r="H695" s="4"/>
      <c r="I695" s="4"/>
      <c r="J695" s="4"/>
      <c r="K695" s="4"/>
      <c r="AB695" s="4"/>
    </row>
    <row r="696" spans="3:28" ht="14.25" customHeight="1">
      <c r="C696" s="4"/>
      <c r="D696" s="2"/>
      <c r="F696" s="2"/>
      <c r="G696" s="4"/>
      <c r="H696" s="4"/>
      <c r="I696" s="4"/>
      <c r="J696" s="4"/>
      <c r="K696" s="4"/>
      <c r="AB696" s="4"/>
    </row>
    <row r="697" spans="3:28" ht="14.25" customHeight="1">
      <c r="C697" s="4"/>
      <c r="D697" s="2"/>
      <c r="F697" s="2"/>
      <c r="G697" s="4"/>
      <c r="H697" s="4"/>
      <c r="I697" s="4"/>
      <c r="J697" s="4"/>
      <c r="K697" s="4"/>
      <c r="AB697" s="4"/>
    </row>
    <row r="698" spans="3:28" ht="14.25" customHeight="1">
      <c r="C698" s="4"/>
      <c r="D698" s="2"/>
      <c r="F698" s="2"/>
      <c r="G698" s="4"/>
      <c r="H698" s="4"/>
      <c r="I698" s="4"/>
      <c r="J698" s="4"/>
      <c r="K698" s="4"/>
      <c r="AB698" s="4"/>
    </row>
    <row r="699" spans="3:28" ht="14.25" customHeight="1">
      <c r="C699" s="4"/>
      <c r="D699" s="2"/>
      <c r="F699" s="2"/>
      <c r="G699" s="4"/>
      <c r="H699" s="4"/>
      <c r="I699" s="4"/>
      <c r="J699" s="4"/>
      <c r="K699" s="4"/>
      <c r="AB699" s="4"/>
    </row>
    <row r="700" spans="3:28" ht="14.25" customHeight="1">
      <c r="C700" s="4"/>
      <c r="D700" s="2"/>
      <c r="F700" s="2"/>
      <c r="G700" s="4"/>
      <c r="H700" s="4"/>
      <c r="I700" s="4"/>
      <c r="J700" s="4"/>
      <c r="K700" s="4"/>
      <c r="AB700" s="4"/>
    </row>
    <row r="701" spans="3:28" ht="14.25" customHeight="1">
      <c r="C701" s="4"/>
      <c r="D701" s="2"/>
      <c r="F701" s="2"/>
      <c r="G701" s="4"/>
      <c r="H701" s="4"/>
      <c r="I701" s="4"/>
      <c r="J701" s="4"/>
      <c r="K701" s="4"/>
      <c r="AB701" s="4"/>
    </row>
    <row r="702" spans="3:28" ht="14.25" customHeight="1">
      <c r="C702" s="4"/>
      <c r="D702" s="2"/>
      <c r="F702" s="2"/>
      <c r="G702" s="4"/>
      <c r="H702" s="4"/>
      <c r="I702" s="4"/>
      <c r="J702" s="4"/>
      <c r="K702" s="4"/>
      <c r="AB702" s="4"/>
    </row>
    <row r="703" spans="3:28" ht="14.25" customHeight="1">
      <c r="C703" s="4"/>
      <c r="D703" s="2"/>
      <c r="F703" s="2"/>
      <c r="G703" s="4"/>
      <c r="H703" s="4"/>
      <c r="I703" s="4"/>
      <c r="J703" s="4"/>
      <c r="K703" s="4"/>
      <c r="AB703" s="4"/>
    </row>
    <row r="704" spans="3:28" ht="14.25" customHeight="1">
      <c r="C704" s="4"/>
      <c r="D704" s="2"/>
      <c r="F704" s="2"/>
      <c r="G704" s="4"/>
      <c r="H704" s="4"/>
      <c r="I704" s="4"/>
      <c r="J704" s="4"/>
      <c r="K704" s="4"/>
      <c r="AB704" s="4"/>
    </row>
    <row r="705" spans="3:28" ht="14.25" customHeight="1">
      <c r="C705" s="4"/>
      <c r="D705" s="2"/>
      <c r="F705" s="2"/>
      <c r="G705" s="4"/>
      <c r="H705" s="4"/>
      <c r="I705" s="4"/>
      <c r="J705" s="4"/>
      <c r="K705" s="4"/>
      <c r="AB705" s="4"/>
    </row>
    <row r="706" spans="3:28" ht="14.25" customHeight="1">
      <c r="C706" s="4"/>
      <c r="D706" s="2"/>
      <c r="F706" s="2"/>
      <c r="G706" s="4"/>
      <c r="H706" s="4"/>
      <c r="I706" s="4"/>
      <c r="J706" s="4"/>
      <c r="K706" s="4"/>
      <c r="AB706" s="4"/>
    </row>
    <row r="707" spans="3:28" ht="14.25" customHeight="1">
      <c r="C707" s="4"/>
      <c r="D707" s="2"/>
      <c r="F707" s="2"/>
      <c r="G707" s="4"/>
      <c r="H707" s="4"/>
      <c r="I707" s="4"/>
      <c r="J707" s="4"/>
      <c r="K707" s="4"/>
      <c r="AB707" s="4"/>
    </row>
    <row r="708" spans="3:28" ht="14.25" customHeight="1">
      <c r="C708" s="4"/>
      <c r="D708" s="2"/>
      <c r="F708" s="2"/>
      <c r="G708" s="4"/>
      <c r="H708" s="4"/>
      <c r="I708" s="4"/>
      <c r="J708" s="4"/>
      <c r="K708" s="4"/>
      <c r="AB708" s="4"/>
    </row>
    <row r="709" spans="3:28" ht="14.25" customHeight="1">
      <c r="C709" s="4"/>
      <c r="D709" s="2"/>
      <c r="F709" s="2"/>
      <c r="G709" s="4"/>
      <c r="H709" s="4"/>
      <c r="I709" s="4"/>
      <c r="J709" s="4"/>
      <c r="K709" s="4"/>
      <c r="AB709" s="4"/>
    </row>
    <row r="710" spans="3:28" ht="14.25" customHeight="1">
      <c r="C710" s="4"/>
      <c r="D710" s="2"/>
      <c r="F710" s="2"/>
      <c r="G710" s="4"/>
      <c r="H710" s="4"/>
      <c r="I710" s="4"/>
      <c r="J710" s="4"/>
      <c r="K710" s="4"/>
      <c r="AB710" s="4"/>
    </row>
    <row r="711" spans="3:28" ht="14.25" customHeight="1">
      <c r="C711" s="4"/>
      <c r="D711" s="2"/>
      <c r="F711" s="2"/>
      <c r="G711" s="4"/>
      <c r="H711" s="4"/>
      <c r="I711" s="4"/>
      <c r="J711" s="4"/>
      <c r="K711" s="4"/>
      <c r="AB711" s="4"/>
    </row>
    <row r="712" spans="3:28" ht="14.25" customHeight="1">
      <c r="C712" s="4"/>
      <c r="D712" s="2"/>
      <c r="F712" s="2"/>
      <c r="G712" s="4"/>
      <c r="H712" s="4"/>
      <c r="I712" s="4"/>
      <c r="J712" s="4"/>
      <c r="K712" s="4"/>
      <c r="AB712" s="4"/>
    </row>
    <row r="713" spans="3:28" ht="14.25" customHeight="1">
      <c r="C713" s="4"/>
      <c r="D713" s="2"/>
      <c r="F713" s="2"/>
      <c r="G713" s="4"/>
      <c r="H713" s="4"/>
      <c r="I713" s="4"/>
      <c r="J713" s="4"/>
      <c r="K713" s="4"/>
      <c r="AB713" s="4"/>
    </row>
    <row r="714" spans="3:28" ht="14.25" customHeight="1">
      <c r="C714" s="4"/>
      <c r="D714" s="2"/>
      <c r="F714" s="2"/>
      <c r="G714" s="4"/>
      <c r="H714" s="4"/>
      <c r="I714" s="4"/>
      <c r="J714" s="4"/>
      <c r="K714" s="4"/>
      <c r="AB714" s="4"/>
    </row>
    <row r="715" spans="3:28" ht="14.25" customHeight="1">
      <c r="C715" s="4"/>
      <c r="D715" s="2"/>
      <c r="F715" s="2"/>
      <c r="G715" s="4"/>
      <c r="H715" s="4"/>
      <c r="I715" s="4"/>
      <c r="J715" s="4"/>
      <c r="K715" s="4"/>
      <c r="AB715" s="4"/>
    </row>
    <row r="716" spans="3:28" ht="14.25" customHeight="1">
      <c r="C716" s="4"/>
      <c r="D716" s="2"/>
      <c r="F716" s="2"/>
      <c r="G716" s="4"/>
      <c r="H716" s="4"/>
      <c r="I716" s="4"/>
      <c r="J716" s="4"/>
      <c r="K716" s="4"/>
      <c r="AB716" s="4"/>
    </row>
    <row r="717" spans="3:28" ht="14.25" customHeight="1">
      <c r="C717" s="4"/>
      <c r="D717" s="2"/>
      <c r="F717" s="2"/>
      <c r="G717" s="4"/>
      <c r="H717" s="4"/>
      <c r="I717" s="4"/>
      <c r="J717" s="4"/>
      <c r="K717" s="4"/>
      <c r="AB717" s="4"/>
    </row>
    <row r="718" spans="3:28" ht="14.25" customHeight="1">
      <c r="C718" s="4"/>
      <c r="D718" s="2"/>
      <c r="F718" s="2"/>
      <c r="G718" s="4"/>
      <c r="H718" s="4"/>
      <c r="I718" s="4"/>
      <c r="J718" s="4"/>
      <c r="K718" s="4"/>
      <c r="AB718" s="4"/>
    </row>
    <row r="719" spans="3:28" ht="14.25" customHeight="1">
      <c r="C719" s="4"/>
      <c r="D719" s="2"/>
      <c r="F719" s="2"/>
      <c r="G719" s="4"/>
      <c r="H719" s="4"/>
      <c r="I719" s="4"/>
      <c r="J719" s="4"/>
      <c r="K719" s="4"/>
      <c r="AB719" s="4"/>
    </row>
    <row r="720" spans="3:28" ht="14.25" customHeight="1">
      <c r="C720" s="4"/>
      <c r="D720" s="2"/>
      <c r="F720" s="2"/>
      <c r="G720" s="4"/>
      <c r="H720" s="4"/>
      <c r="I720" s="4"/>
      <c r="J720" s="4"/>
      <c r="K720" s="4"/>
      <c r="AB720" s="4"/>
    </row>
    <row r="721" spans="3:28" ht="14.25" customHeight="1">
      <c r="C721" s="4"/>
      <c r="D721" s="2"/>
      <c r="F721" s="2"/>
      <c r="G721" s="4"/>
      <c r="H721" s="4"/>
      <c r="I721" s="4"/>
      <c r="J721" s="4"/>
      <c r="K721" s="4"/>
      <c r="AB721" s="4"/>
    </row>
    <row r="722" spans="3:28" ht="14.25" customHeight="1">
      <c r="C722" s="4"/>
      <c r="D722" s="2"/>
      <c r="F722" s="2"/>
      <c r="G722" s="4"/>
      <c r="H722" s="4"/>
      <c r="I722" s="4"/>
      <c r="J722" s="4"/>
      <c r="K722" s="4"/>
      <c r="AB722" s="4"/>
    </row>
    <row r="723" spans="3:28" ht="14.25" customHeight="1">
      <c r="C723" s="4"/>
      <c r="D723" s="2"/>
      <c r="F723" s="2"/>
      <c r="G723" s="4"/>
      <c r="H723" s="4"/>
      <c r="I723" s="4"/>
      <c r="J723" s="4"/>
      <c r="K723" s="4"/>
      <c r="AB723" s="4"/>
    </row>
    <row r="724" spans="3:28" ht="14.25" customHeight="1">
      <c r="C724" s="4"/>
      <c r="D724" s="2"/>
      <c r="F724" s="2"/>
      <c r="G724" s="4"/>
      <c r="H724" s="4"/>
      <c r="I724" s="4"/>
      <c r="J724" s="4"/>
      <c r="K724" s="4"/>
      <c r="AB724" s="4"/>
    </row>
    <row r="725" spans="3:28" ht="14.25" customHeight="1">
      <c r="C725" s="4"/>
      <c r="D725" s="2"/>
      <c r="F725" s="2"/>
      <c r="G725" s="4"/>
      <c r="H725" s="4"/>
      <c r="I725" s="4"/>
      <c r="J725" s="4"/>
      <c r="K725" s="4"/>
      <c r="AB725" s="4"/>
    </row>
    <row r="726" spans="3:28" ht="14.25" customHeight="1">
      <c r="C726" s="4"/>
      <c r="D726" s="2"/>
      <c r="F726" s="2"/>
      <c r="G726" s="4"/>
      <c r="H726" s="4"/>
      <c r="I726" s="4"/>
      <c r="J726" s="4"/>
      <c r="K726" s="4"/>
      <c r="AB726" s="4"/>
    </row>
    <row r="727" spans="3:28" ht="14.25" customHeight="1">
      <c r="C727" s="4"/>
      <c r="D727" s="2"/>
      <c r="F727" s="2"/>
      <c r="G727" s="4"/>
      <c r="H727" s="4"/>
      <c r="I727" s="4"/>
      <c r="J727" s="4"/>
      <c r="K727" s="4"/>
      <c r="AB727" s="4"/>
    </row>
    <row r="728" spans="3:28" ht="14.25" customHeight="1">
      <c r="C728" s="4"/>
      <c r="D728" s="2"/>
      <c r="F728" s="2"/>
      <c r="G728" s="4"/>
      <c r="H728" s="4"/>
      <c r="I728" s="4"/>
      <c r="J728" s="4"/>
      <c r="K728" s="4"/>
      <c r="AB728" s="4"/>
    </row>
    <row r="729" spans="3:28" ht="14.25" customHeight="1">
      <c r="C729" s="4"/>
      <c r="D729" s="2"/>
      <c r="F729" s="2"/>
      <c r="G729" s="4"/>
      <c r="H729" s="4"/>
      <c r="I729" s="4"/>
      <c r="J729" s="4"/>
      <c r="K729" s="4"/>
      <c r="AB729" s="4"/>
    </row>
    <row r="730" spans="3:28" ht="14.25" customHeight="1">
      <c r="C730" s="4"/>
      <c r="D730" s="2"/>
      <c r="F730" s="2"/>
      <c r="G730" s="4"/>
      <c r="H730" s="4"/>
      <c r="I730" s="4"/>
      <c r="J730" s="4"/>
      <c r="K730" s="4"/>
      <c r="AB730" s="4"/>
    </row>
    <row r="731" spans="3:28" ht="14.25" customHeight="1">
      <c r="C731" s="4"/>
      <c r="D731" s="2"/>
      <c r="F731" s="2"/>
      <c r="G731" s="4"/>
      <c r="H731" s="4"/>
      <c r="I731" s="4"/>
      <c r="J731" s="4"/>
      <c r="K731" s="4"/>
      <c r="AB731" s="4"/>
    </row>
    <row r="732" spans="3:28" ht="14.25" customHeight="1">
      <c r="C732" s="4"/>
      <c r="D732" s="2"/>
      <c r="F732" s="2"/>
      <c r="G732" s="4"/>
      <c r="H732" s="4"/>
      <c r="I732" s="4"/>
      <c r="J732" s="4"/>
      <c r="K732" s="4"/>
      <c r="AB732" s="4"/>
    </row>
    <row r="733" spans="3:28" ht="14.25" customHeight="1">
      <c r="C733" s="4"/>
      <c r="D733" s="2"/>
      <c r="F733" s="2"/>
      <c r="G733" s="4"/>
      <c r="H733" s="4"/>
      <c r="I733" s="4"/>
      <c r="J733" s="4"/>
      <c r="K733" s="4"/>
      <c r="AB733" s="4"/>
    </row>
    <row r="734" spans="3:28" ht="14.25" customHeight="1">
      <c r="C734" s="4"/>
      <c r="D734" s="2"/>
      <c r="F734" s="2"/>
      <c r="G734" s="4"/>
      <c r="H734" s="4"/>
      <c r="I734" s="4"/>
      <c r="J734" s="4"/>
      <c r="K734" s="4"/>
      <c r="AB734" s="4"/>
    </row>
    <row r="735" spans="3:28" ht="14.25" customHeight="1">
      <c r="C735" s="4"/>
      <c r="D735" s="2"/>
      <c r="F735" s="2"/>
      <c r="G735" s="4"/>
      <c r="H735" s="4"/>
      <c r="I735" s="4"/>
      <c r="J735" s="4"/>
      <c r="K735" s="4"/>
      <c r="AB735" s="4"/>
    </row>
    <row r="736" spans="3:28" ht="14.25" customHeight="1">
      <c r="C736" s="4"/>
      <c r="D736" s="2"/>
      <c r="F736" s="2"/>
      <c r="G736" s="4"/>
      <c r="H736" s="4"/>
      <c r="I736" s="4"/>
      <c r="J736" s="4"/>
      <c r="K736" s="4"/>
      <c r="AB736" s="4"/>
    </row>
    <row r="737" spans="3:28" ht="14.25" customHeight="1">
      <c r="C737" s="4"/>
      <c r="D737" s="2"/>
      <c r="F737" s="2"/>
      <c r="G737" s="4"/>
      <c r="H737" s="4"/>
      <c r="I737" s="4"/>
      <c r="J737" s="4"/>
      <c r="K737" s="4"/>
      <c r="AB737" s="4"/>
    </row>
    <row r="738" spans="3:28" ht="14.25" customHeight="1">
      <c r="C738" s="4"/>
      <c r="D738" s="2"/>
      <c r="F738" s="2"/>
      <c r="G738" s="4"/>
      <c r="H738" s="4"/>
      <c r="I738" s="4"/>
      <c r="J738" s="4"/>
      <c r="K738" s="4"/>
      <c r="AB738" s="4"/>
    </row>
    <row r="739" spans="3:28" ht="14.25" customHeight="1">
      <c r="C739" s="4"/>
      <c r="D739" s="2"/>
      <c r="F739" s="2"/>
      <c r="G739" s="4"/>
      <c r="H739" s="4"/>
      <c r="I739" s="4"/>
      <c r="J739" s="4"/>
      <c r="K739" s="4"/>
      <c r="AB739" s="4"/>
    </row>
    <row r="740" spans="3:28" ht="14.25" customHeight="1">
      <c r="C740" s="4"/>
      <c r="D740" s="2"/>
      <c r="F740" s="2"/>
      <c r="G740" s="4"/>
      <c r="H740" s="4"/>
      <c r="I740" s="4"/>
      <c r="J740" s="4"/>
      <c r="K740" s="4"/>
      <c r="AB740" s="4"/>
    </row>
    <row r="741" spans="3:28" ht="14.25" customHeight="1">
      <c r="C741" s="4"/>
      <c r="D741" s="2"/>
      <c r="F741" s="2"/>
      <c r="G741" s="4"/>
      <c r="H741" s="4"/>
      <c r="I741" s="4"/>
      <c r="J741" s="4"/>
      <c r="K741" s="4"/>
      <c r="AB741" s="4"/>
    </row>
    <row r="742" spans="3:28" ht="14.25" customHeight="1">
      <c r="C742" s="4"/>
      <c r="D742" s="2"/>
      <c r="F742" s="2"/>
      <c r="G742" s="4"/>
      <c r="H742" s="4"/>
      <c r="I742" s="4"/>
      <c r="J742" s="4"/>
      <c r="K742" s="4"/>
      <c r="AB742" s="4"/>
    </row>
    <row r="743" spans="3:28" ht="14.25" customHeight="1">
      <c r="C743" s="4"/>
      <c r="D743" s="2"/>
      <c r="F743" s="2"/>
      <c r="G743" s="4"/>
      <c r="H743" s="4"/>
      <c r="I743" s="4"/>
      <c r="J743" s="4"/>
      <c r="K743" s="4"/>
      <c r="AB743" s="4"/>
    </row>
    <row r="744" spans="3:28" ht="14.25" customHeight="1">
      <c r="C744" s="4"/>
      <c r="D744" s="2"/>
      <c r="F744" s="2"/>
      <c r="G744" s="4"/>
      <c r="H744" s="4"/>
      <c r="I744" s="4"/>
      <c r="J744" s="4"/>
      <c r="K744" s="4"/>
      <c r="AB744" s="4"/>
    </row>
    <row r="745" spans="3:28" ht="14.25" customHeight="1">
      <c r="C745" s="4"/>
      <c r="D745" s="2"/>
      <c r="F745" s="2"/>
      <c r="G745" s="4"/>
      <c r="H745" s="4"/>
      <c r="I745" s="4"/>
      <c r="J745" s="4"/>
      <c r="K745" s="4"/>
      <c r="AB745" s="4"/>
    </row>
    <row r="746" spans="3:28" ht="14.25" customHeight="1">
      <c r="C746" s="4"/>
      <c r="D746" s="2"/>
      <c r="F746" s="2"/>
      <c r="G746" s="4"/>
      <c r="H746" s="4"/>
      <c r="I746" s="4"/>
      <c r="J746" s="4"/>
      <c r="K746" s="4"/>
      <c r="AB746" s="4"/>
    </row>
    <row r="747" spans="3:28" ht="14.25" customHeight="1">
      <c r="C747" s="4"/>
      <c r="D747" s="2"/>
      <c r="F747" s="2"/>
      <c r="G747" s="4"/>
      <c r="H747" s="4"/>
      <c r="I747" s="4"/>
      <c r="J747" s="4"/>
      <c r="K747" s="4"/>
      <c r="AB747" s="4"/>
    </row>
    <row r="748" spans="3:28" ht="14.25" customHeight="1">
      <c r="C748" s="4"/>
      <c r="D748" s="2"/>
      <c r="F748" s="2"/>
      <c r="G748" s="4"/>
      <c r="H748" s="4"/>
      <c r="I748" s="4"/>
      <c r="J748" s="4"/>
      <c r="K748" s="4"/>
      <c r="AB748" s="4"/>
    </row>
    <row r="749" spans="3:28" ht="14.25" customHeight="1">
      <c r="C749" s="4"/>
      <c r="D749" s="2"/>
      <c r="F749" s="2"/>
      <c r="G749" s="4"/>
      <c r="H749" s="4"/>
      <c r="I749" s="4"/>
      <c r="J749" s="4"/>
      <c r="K749" s="4"/>
      <c r="AB749" s="4"/>
    </row>
    <row r="750" spans="3:28" ht="14.25" customHeight="1">
      <c r="C750" s="4"/>
      <c r="D750" s="2"/>
      <c r="F750" s="2"/>
      <c r="G750" s="4"/>
      <c r="H750" s="4"/>
      <c r="I750" s="4"/>
      <c r="J750" s="4"/>
      <c r="K750" s="4"/>
      <c r="AB750" s="4"/>
    </row>
    <row r="751" spans="3:28" ht="14.25" customHeight="1">
      <c r="C751" s="4"/>
      <c r="D751" s="2"/>
      <c r="F751" s="2"/>
      <c r="G751" s="4"/>
      <c r="H751" s="4"/>
      <c r="I751" s="4"/>
      <c r="J751" s="4"/>
      <c r="K751" s="4"/>
      <c r="AB751" s="4"/>
    </row>
    <row r="752" spans="3:28" ht="14.25" customHeight="1">
      <c r="C752" s="4"/>
      <c r="D752" s="2"/>
      <c r="F752" s="2"/>
      <c r="G752" s="4"/>
      <c r="H752" s="4"/>
      <c r="I752" s="4"/>
      <c r="J752" s="4"/>
      <c r="K752" s="4"/>
      <c r="AB752" s="4"/>
    </row>
    <row r="753" spans="3:28" ht="14.25" customHeight="1">
      <c r="C753" s="4"/>
      <c r="D753" s="2"/>
      <c r="F753" s="2"/>
      <c r="G753" s="4"/>
      <c r="H753" s="4"/>
      <c r="I753" s="4"/>
      <c r="J753" s="4"/>
      <c r="K753" s="4"/>
      <c r="AB753" s="4"/>
    </row>
    <row r="754" spans="3:28" ht="14.25" customHeight="1">
      <c r="C754" s="4"/>
      <c r="D754" s="2"/>
      <c r="F754" s="2"/>
      <c r="G754" s="4"/>
      <c r="H754" s="4"/>
      <c r="I754" s="4"/>
      <c r="J754" s="4"/>
      <c r="K754" s="4"/>
      <c r="AB754" s="4"/>
    </row>
    <row r="755" spans="3:28" ht="14.25" customHeight="1">
      <c r="C755" s="4"/>
      <c r="D755" s="2"/>
      <c r="F755" s="2"/>
      <c r="G755" s="4"/>
      <c r="H755" s="4"/>
      <c r="I755" s="4"/>
      <c r="J755" s="4"/>
      <c r="K755" s="4"/>
      <c r="AB755" s="4"/>
    </row>
    <row r="756" spans="3:28" ht="14.25" customHeight="1">
      <c r="C756" s="4"/>
      <c r="D756" s="2"/>
      <c r="F756" s="2"/>
      <c r="G756" s="4"/>
      <c r="H756" s="4"/>
      <c r="I756" s="4"/>
      <c r="J756" s="4"/>
      <c r="K756" s="4"/>
      <c r="AB756" s="4"/>
    </row>
    <row r="757" spans="3:28" ht="14.25" customHeight="1">
      <c r="C757" s="4"/>
      <c r="D757" s="2"/>
      <c r="F757" s="2"/>
      <c r="G757" s="4"/>
      <c r="H757" s="4"/>
      <c r="I757" s="4"/>
      <c r="J757" s="4"/>
      <c r="K757" s="4"/>
      <c r="AB757" s="4"/>
    </row>
    <row r="758" spans="3:28" ht="14.25" customHeight="1">
      <c r="C758" s="4"/>
      <c r="D758" s="2"/>
      <c r="F758" s="2"/>
      <c r="G758" s="4"/>
      <c r="H758" s="4"/>
      <c r="I758" s="4"/>
      <c r="J758" s="4"/>
      <c r="K758" s="4"/>
      <c r="AB758" s="4"/>
    </row>
    <row r="759" spans="3:28" ht="14.25" customHeight="1">
      <c r="C759" s="4"/>
      <c r="D759" s="2"/>
      <c r="F759" s="2"/>
      <c r="G759" s="4"/>
      <c r="H759" s="4"/>
      <c r="I759" s="4"/>
      <c r="J759" s="4"/>
      <c r="K759" s="4"/>
      <c r="AB759" s="4"/>
    </row>
    <row r="760" spans="3:28" ht="14.25" customHeight="1">
      <c r="C760" s="4"/>
      <c r="D760" s="2"/>
      <c r="F760" s="2"/>
      <c r="G760" s="4"/>
      <c r="H760" s="4"/>
      <c r="I760" s="4"/>
      <c r="J760" s="4"/>
      <c r="K760" s="4"/>
      <c r="AB760" s="4"/>
    </row>
    <row r="761" spans="3:28" ht="14.25" customHeight="1">
      <c r="C761" s="4"/>
      <c r="D761" s="2"/>
      <c r="F761" s="2"/>
      <c r="G761" s="4"/>
      <c r="H761" s="4"/>
      <c r="I761" s="4"/>
      <c r="J761" s="4"/>
      <c r="K761" s="4"/>
      <c r="AB761" s="4"/>
    </row>
    <row r="762" spans="3:28" ht="14.25" customHeight="1">
      <c r="C762" s="4"/>
      <c r="D762" s="2"/>
      <c r="F762" s="2"/>
      <c r="G762" s="4"/>
      <c r="H762" s="4"/>
      <c r="I762" s="4"/>
      <c r="J762" s="4"/>
      <c r="K762" s="4"/>
      <c r="AB762" s="4"/>
    </row>
    <row r="763" spans="3:28" ht="14.25" customHeight="1">
      <c r="C763" s="4"/>
      <c r="D763" s="2"/>
      <c r="F763" s="2"/>
      <c r="G763" s="4"/>
      <c r="H763" s="4"/>
      <c r="I763" s="4"/>
      <c r="J763" s="4"/>
      <c r="K763" s="4"/>
      <c r="AB763" s="4"/>
    </row>
    <row r="764" spans="3:28" ht="14.25" customHeight="1">
      <c r="C764" s="4"/>
      <c r="D764" s="2"/>
      <c r="F764" s="2"/>
      <c r="G764" s="4"/>
      <c r="H764" s="4"/>
      <c r="I764" s="4"/>
      <c r="J764" s="4"/>
      <c r="K764" s="4"/>
      <c r="AB764" s="4"/>
    </row>
    <row r="765" spans="3:28" ht="14.25" customHeight="1">
      <c r="C765" s="4"/>
      <c r="D765" s="2"/>
      <c r="F765" s="2"/>
      <c r="G765" s="4"/>
      <c r="H765" s="4"/>
      <c r="I765" s="4"/>
      <c r="J765" s="4"/>
      <c r="K765" s="4"/>
      <c r="AB765" s="4"/>
    </row>
    <row r="766" spans="3:28" ht="14.25" customHeight="1">
      <c r="C766" s="4"/>
      <c r="D766" s="2"/>
      <c r="F766" s="2"/>
      <c r="G766" s="4"/>
      <c r="H766" s="4"/>
      <c r="I766" s="4"/>
      <c r="J766" s="4"/>
      <c r="K766" s="4"/>
      <c r="AB766" s="4"/>
    </row>
    <row r="767" spans="3:28" ht="14.25" customHeight="1">
      <c r="C767" s="4"/>
      <c r="D767" s="2"/>
      <c r="F767" s="2"/>
      <c r="G767" s="4"/>
      <c r="H767" s="4"/>
      <c r="I767" s="4"/>
      <c r="J767" s="4"/>
      <c r="K767" s="4"/>
      <c r="AB767" s="4"/>
    </row>
    <row r="768" spans="3:28" ht="14.25" customHeight="1">
      <c r="C768" s="4"/>
      <c r="D768" s="2"/>
      <c r="F768" s="2"/>
      <c r="G768" s="4"/>
      <c r="H768" s="4"/>
      <c r="I768" s="4"/>
      <c r="J768" s="4"/>
      <c r="K768" s="4"/>
      <c r="AB768" s="4"/>
    </row>
    <row r="769" spans="3:28" ht="14.25" customHeight="1">
      <c r="C769" s="4"/>
      <c r="D769" s="2"/>
      <c r="F769" s="2"/>
      <c r="G769" s="4"/>
      <c r="H769" s="4"/>
      <c r="I769" s="4"/>
      <c r="J769" s="4"/>
      <c r="K769" s="4"/>
      <c r="AB769" s="4"/>
    </row>
    <row r="770" spans="3:28" ht="14.25" customHeight="1">
      <c r="C770" s="4"/>
      <c r="D770" s="2"/>
      <c r="F770" s="2"/>
      <c r="G770" s="4"/>
      <c r="H770" s="4"/>
      <c r="I770" s="4"/>
      <c r="J770" s="4"/>
      <c r="K770" s="4"/>
      <c r="AB770" s="4"/>
    </row>
    <row r="771" spans="3:28" ht="14.25" customHeight="1">
      <c r="C771" s="4"/>
      <c r="D771" s="2"/>
      <c r="F771" s="2"/>
      <c r="G771" s="4"/>
      <c r="H771" s="4"/>
      <c r="I771" s="4"/>
      <c r="J771" s="4"/>
      <c r="K771" s="4"/>
      <c r="AB771" s="4"/>
    </row>
    <row r="772" spans="3:28" ht="14.25" customHeight="1">
      <c r="C772" s="4"/>
      <c r="D772" s="2"/>
      <c r="F772" s="2"/>
      <c r="G772" s="4"/>
      <c r="H772" s="4"/>
      <c r="I772" s="4"/>
      <c r="J772" s="4"/>
      <c r="K772" s="4"/>
      <c r="AB772" s="4"/>
    </row>
    <row r="773" spans="3:28" ht="14.25" customHeight="1">
      <c r="C773" s="4"/>
      <c r="D773" s="2"/>
      <c r="F773" s="2"/>
      <c r="G773" s="4"/>
      <c r="H773" s="4"/>
      <c r="I773" s="4"/>
      <c r="J773" s="4"/>
      <c r="K773" s="4"/>
      <c r="AB773" s="4"/>
    </row>
    <row r="774" spans="3:28" ht="14.25" customHeight="1">
      <c r="C774" s="4"/>
      <c r="D774" s="2"/>
      <c r="F774" s="2"/>
      <c r="G774" s="4"/>
      <c r="H774" s="4"/>
      <c r="I774" s="4"/>
      <c r="J774" s="4"/>
      <c r="K774" s="4"/>
      <c r="AB774" s="4"/>
    </row>
    <row r="775" spans="3:28" ht="14.25" customHeight="1">
      <c r="C775" s="4"/>
      <c r="D775" s="2"/>
      <c r="F775" s="2"/>
      <c r="G775" s="4"/>
      <c r="H775" s="4"/>
      <c r="I775" s="4"/>
      <c r="J775" s="4"/>
      <c r="K775" s="4"/>
      <c r="AB775" s="4"/>
    </row>
    <row r="776" spans="3:28" ht="14.25" customHeight="1">
      <c r="C776" s="4"/>
      <c r="D776" s="2"/>
      <c r="F776" s="2"/>
      <c r="G776" s="4"/>
      <c r="H776" s="4"/>
      <c r="I776" s="4"/>
      <c r="J776" s="4"/>
      <c r="K776" s="4"/>
      <c r="AB776" s="4"/>
    </row>
    <row r="777" spans="3:28" ht="14.25" customHeight="1">
      <c r="C777" s="4"/>
      <c r="D777" s="2"/>
      <c r="F777" s="2"/>
      <c r="G777" s="4"/>
      <c r="H777" s="4"/>
      <c r="I777" s="4"/>
      <c r="J777" s="4"/>
      <c r="K777" s="4"/>
      <c r="AB777" s="4"/>
    </row>
    <row r="778" spans="3:28" ht="14.25" customHeight="1">
      <c r="C778" s="4"/>
      <c r="D778" s="2"/>
      <c r="F778" s="2"/>
      <c r="G778" s="4"/>
      <c r="H778" s="4"/>
      <c r="I778" s="4"/>
      <c r="J778" s="4"/>
      <c r="K778" s="4"/>
      <c r="AB778" s="4"/>
    </row>
    <row r="779" spans="3:28" ht="14.25" customHeight="1">
      <c r="C779" s="4"/>
      <c r="D779" s="2"/>
      <c r="F779" s="2"/>
      <c r="G779" s="4"/>
      <c r="H779" s="4"/>
      <c r="I779" s="4"/>
      <c r="J779" s="4"/>
      <c r="K779" s="4"/>
      <c r="AB779" s="4"/>
    </row>
    <row r="780" spans="3:28" ht="14.25" customHeight="1">
      <c r="C780" s="4"/>
      <c r="D780" s="2"/>
      <c r="F780" s="2"/>
      <c r="G780" s="4"/>
      <c r="H780" s="4"/>
      <c r="I780" s="4"/>
      <c r="J780" s="4"/>
      <c r="K780" s="4"/>
      <c r="AB780" s="4"/>
    </row>
    <row r="781" spans="3:28" ht="14.25" customHeight="1">
      <c r="C781" s="4"/>
      <c r="D781" s="2"/>
      <c r="F781" s="2"/>
      <c r="G781" s="4"/>
      <c r="H781" s="4"/>
      <c r="I781" s="4"/>
      <c r="J781" s="4"/>
      <c r="K781" s="4"/>
      <c r="AB781" s="4"/>
    </row>
    <row r="782" spans="3:28" ht="14.25" customHeight="1">
      <c r="C782" s="4"/>
      <c r="D782" s="2"/>
      <c r="F782" s="2"/>
      <c r="G782" s="4"/>
      <c r="H782" s="4"/>
      <c r="I782" s="4"/>
      <c r="J782" s="4"/>
      <c r="K782" s="4"/>
      <c r="AB782" s="4"/>
    </row>
    <row r="783" spans="3:28" ht="14.25" customHeight="1">
      <c r="C783" s="4"/>
      <c r="D783" s="2"/>
      <c r="F783" s="2"/>
      <c r="G783" s="4"/>
      <c r="H783" s="4"/>
      <c r="I783" s="4"/>
      <c r="J783" s="4"/>
      <c r="K783" s="4"/>
      <c r="AB783" s="4"/>
    </row>
    <row r="784" spans="3:28" ht="14.25" customHeight="1">
      <c r="C784" s="4"/>
      <c r="D784" s="2"/>
      <c r="F784" s="2"/>
      <c r="G784" s="4"/>
      <c r="H784" s="4"/>
      <c r="I784" s="4"/>
      <c r="J784" s="4"/>
      <c r="K784" s="4"/>
      <c r="AB784" s="4"/>
    </row>
    <row r="785" spans="3:28" ht="14.25" customHeight="1">
      <c r="C785" s="4"/>
      <c r="D785" s="2"/>
      <c r="F785" s="2"/>
      <c r="G785" s="4"/>
      <c r="H785" s="4"/>
      <c r="I785" s="4"/>
      <c r="J785" s="4"/>
      <c r="K785" s="4"/>
      <c r="AB785" s="4"/>
    </row>
    <row r="786" spans="3:28" ht="14.25" customHeight="1">
      <c r="C786" s="4"/>
      <c r="D786" s="2"/>
      <c r="F786" s="2"/>
      <c r="G786" s="4"/>
      <c r="H786" s="4"/>
      <c r="I786" s="4"/>
      <c r="J786" s="4"/>
      <c r="K786" s="4"/>
      <c r="AB786" s="4"/>
    </row>
    <row r="787" spans="3:28" ht="14.25" customHeight="1">
      <c r="C787" s="4"/>
      <c r="D787" s="2"/>
      <c r="F787" s="2"/>
      <c r="G787" s="4"/>
      <c r="H787" s="4"/>
      <c r="I787" s="4"/>
      <c r="J787" s="4"/>
      <c r="K787" s="4"/>
      <c r="AB787" s="4"/>
    </row>
    <row r="788" spans="3:28" ht="14.25" customHeight="1">
      <c r="C788" s="4"/>
      <c r="D788" s="2"/>
      <c r="F788" s="2"/>
      <c r="G788" s="4"/>
      <c r="H788" s="4"/>
      <c r="I788" s="4"/>
      <c r="J788" s="4"/>
      <c r="K788" s="4"/>
      <c r="AB788" s="4"/>
    </row>
    <row r="789" spans="3:28" ht="14.25" customHeight="1">
      <c r="C789" s="4"/>
      <c r="D789" s="2"/>
      <c r="F789" s="2"/>
      <c r="G789" s="4"/>
      <c r="H789" s="4"/>
      <c r="I789" s="4"/>
      <c r="J789" s="4"/>
      <c r="K789" s="4"/>
      <c r="AB789" s="4"/>
    </row>
    <row r="790" spans="3:28" ht="14.25" customHeight="1">
      <c r="C790" s="4"/>
      <c r="D790" s="2"/>
      <c r="F790" s="2"/>
      <c r="G790" s="4"/>
      <c r="H790" s="4"/>
      <c r="I790" s="4"/>
      <c r="J790" s="4"/>
      <c r="K790" s="4"/>
      <c r="AB790" s="4"/>
    </row>
    <row r="791" spans="3:28" ht="14.25" customHeight="1">
      <c r="C791" s="4"/>
      <c r="D791" s="2"/>
      <c r="F791" s="2"/>
      <c r="G791" s="4"/>
      <c r="H791" s="4"/>
      <c r="I791" s="4"/>
      <c r="J791" s="4"/>
      <c r="K791" s="4"/>
      <c r="AB791" s="4"/>
    </row>
    <row r="792" spans="3:28" ht="14.25" customHeight="1">
      <c r="C792" s="4"/>
      <c r="D792" s="2"/>
      <c r="F792" s="2"/>
      <c r="G792" s="4"/>
      <c r="H792" s="4"/>
      <c r="I792" s="4"/>
      <c r="J792" s="4"/>
      <c r="K792" s="4"/>
      <c r="AB792" s="4"/>
    </row>
    <row r="793" spans="3:28" ht="14.25" customHeight="1">
      <c r="C793" s="4"/>
      <c r="D793" s="2"/>
      <c r="F793" s="2"/>
      <c r="G793" s="4"/>
      <c r="H793" s="4"/>
      <c r="I793" s="4"/>
      <c r="J793" s="4"/>
      <c r="K793" s="4"/>
      <c r="AB793" s="4"/>
    </row>
    <row r="794" spans="3:28" ht="14.25" customHeight="1">
      <c r="C794" s="4"/>
      <c r="D794" s="2"/>
      <c r="F794" s="2"/>
      <c r="G794" s="4"/>
      <c r="H794" s="4"/>
      <c r="I794" s="4"/>
      <c r="J794" s="4"/>
      <c r="K794" s="4"/>
      <c r="AB794" s="4"/>
    </row>
    <row r="795" spans="3:28" ht="14.25" customHeight="1">
      <c r="C795" s="4"/>
      <c r="D795" s="2"/>
      <c r="F795" s="2"/>
      <c r="G795" s="4"/>
      <c r="H795" s="4"/>
      <c r="I795" s="4"/>
      <c r="J795" s="4"/>
      <c r="K795" s="4"/>
      <c r="AB795" s="4"/>
    </row>
    <row r="796" spans="3:28" ht="14.25" customHeight="1">
      <c r="C796" s="4"/>
      <c r="D796" s="2"/>
      <c r="F796" s="2"/>
      <c r="G796" s="4"/>
      <c r="H796" s="4"/>
      <c r="I796" s="4"/>
      <c r="J796" s="4"/>
      <c r="K796" s="4"/>
      <c r="AB796" s="4"/>
    </row>
    <row r="797" spans="3:28" ht="14.25" customHeight="1">
      <c r="C797" s="4"/>
      <c r="D797" s="2"/>
      <c r="F797" s="2"/>
      <c r="G797" s="4"/>
      <c r="H797" s="4"/>
      <c r="I797" s="4"/>
      <c r="J797" s="4"/>
      <c r="K797" s="4"/>
      <c r="AB797" s="4"/>
    </row>
    <row r="798" spans="3:28" ht="14.25" customHeight="1">
      <c r="C798" s="4"/>
      <c r="D798" s="2"/>
      <c r="F798" s="2"/>
      <c r="G798" s="4"/>
      <c r="H798" s="4"/>
      <c r="I798" s="4"/>
      <c r="J798" s="4"/>
      <c r="K798" s="4"/>
      <c r="AB798" s="4"/>
    </row>
    <row r="799" spans="3:28" ht="14.25" customHeight="1">
      <c r="C799" s="4"/>
      <c r="D799" s="2"/>
      <c r="F799" s="2"/>
      <c r="G799" s="4"/>
      <c r="H799" s="4"/>
      <c r="I799" s="4"/>
      <c r="J799" s="4"/>
      <c r="K799" s="4"/>
      <c r="AB799" s="4"/>
    </row>
    <row r="800" spans="3:28" ht="14.25" customHeight="1">
      <c r="C800" s="4"/>
      <c r="D800" s="2"/>
      <c r="F800" s="2"/>
      <c r="G800" s="4"/>
      <c r="H800" s="4"/>
      <c r="I800" s="4"/>
      <c r="J800" s="4"/>
      <c r="K800" s="4"/>
      <c r="AB800" s="4"/>
    </row>
    <row r="801" spans="3:28" ht="14.25" customHeight="1">
      <c r="C801" s="4"/>
      <c r="D801" s="2"/>
      <c r="F801" s="2"/>
      <c r="G801" s="4"/>
      <c r="H801" s="4"/>
      <c r="I801" s="4"/>
      <c r="J801" s="4"/>
      <c r="K801" s="4"/>
      <c r="AB801" s="4"/>
    </row>
    <row r="802" spans="3:28" ht="14.25" customHeight="1">
      <c r="C802" s="4"/>
      <c r="D802" s="2"/>
      <c r="F802" s="2"/>
      <c r="G802" s="4"/>
      <c r="H802" s="4"/>
      <c r="I802" s="4"/>
      <c r="J802" s="4"/>
      <c r="K802" s="4"/>
      <c r="AB802" s="4"/>
    </row>
    <row r="803" spans="3:28" ht="14.25" customHeight="1">
      <c r="C803" s="4"/>
      <c r="D803" s="2"/>
      <c r="F803" s="2"/>
      <c r="G803" s="4"/>
      <c r="H803" s="4"/>
      <c r="I803" s="4"/>
      <c r="J803" s="4"/>
      <c r="K803" s="4"/>
      <c r="AB803" s="4"/>
    </row>
    <row r="804" spans="3:28" ht="14.25" customHeight="1">
      <c r="C804" s="4"/>
      <c r="D804" s="2"/>
      <c r="F804" s="2"/>
      <c r="G804" s="4"/>
      <c r="H804" s="4"/>
      <c r="I804" s="4"/>
      <c r="J804" s="4"/>
      <c r="K804" s="4"/>
      <c r="AB804" s="4"/>
    </row>
    <row r="805" spans="3:28" ht="14.25" customHeight="1">
      <c r="C805" s="4"/>
      <c r="D805" s="2"/>
      <c r="F805" s="2"/>
      <c r="G805" s="4"/>
      <c r="H805" s="4"/>
      <c r="I805" s="4"/>
      <c r="J805" s="4"/>
      <c r="K805" s="4"/>
      <c r="AB805" s="4"/>
    </row>
    <row r="806" spans="3:28" ht="14.25" customHeight="1">
      <c r="C806" s="4"/>
      <c r="D806" s="2"/>
      <c r="F806" s="2"/>
      <c r="G806" s="4"/>
      <c r="H806" s="4"/>
      <c r="I806" s="4"/>
      <c r="J806" s="4"/>
      <c r="K806" s="4"/>
      <c r="AB806" s="4"/>
    </row>
    <row r="807" spans="3:28" ht="14.25" customHeight="1">
      <c r="C807" s="4"/>
      <c r="D807" s="2"/>
      <c r="F807" s="2"/>
      <c r="G807" s="4"/>
      <c r="H807" s="4"/>
      <c r="I807" s="4"/>
      <c r="J807" s="4"/>
      <c r="K807" s="4"/>
      <c r="AB807" s="4"/>
    </row>
    <row r="808" spans="3:28" ht="14.25" customHeight="1">
      <c r="C808" s="4"/>
      <c r="D808" s="2"/>
      <c r="F808" s="2"/>
      <c r="G808" s="4"/>
      <c r="H808" s="4"/>
      <c r="I808" s="4"/>
      <c r="J808" s="4"/>
      <c r="K808" s="4"/>
      <c r="AB808" s="4"/>
    </row>
    <row r="809" spans="3:28" ht="14.25" customHeight="1">
      <c r="C809" s="4"/>
      <c r="D809" s="2"/>
      <c r="F809" s="2"/>
      <c r="G809" s="4"/>
      <c r="H809" s="4"/>
      <c r="I809" s="4"/>
      <c r="J809" s="4"/>
      <c r="K809" s="4"/>
      <c r="AB809" s="4"/>
    </row>
    <row r="810" spans="3:28" ht="14.25" customHeight="1">
      <c r="C810" s="4"/>
      <c r="D810" s="2"/>
      <c r="F810" s="2"/>
      <c r="G810" s="4"/>
      <c r="H810" s="4"/>
      <c r="I810" s="4"/>
      <c r="J810" s="4"/>
      <c r="K810" s="4"/>
      <c r="AB810" s="4"/>
    </row>
    <row r="811" spans="3:28" ht="14.25" customHeight="1">
      <c r="C811" s="4"/>
      <c r="D811" s="2"/>
      <c r="F811" s="2"/>
      <c r="G811" s="4"/>
      <c r="H811" s="4"/>
      <c r="I811" s="4"/>
      <c r="J811" s="4"/>
      <c r="K811" s="4"/>
      <c r="AB811" s="4"/>
    </row>
    <row r="812" spans="3:28" ht="14.25" customHeight="1">
      <c r="C812" s="4"/>
      <c r="D812" s="2"/>
      <c r="F812" s="2"/>
      <c r="G812" s="4"/>
      <c r="H812" s="4"/>
      <c r="I812" s="4"/>
      <c r="J812" s="4"/>
      <c r="K812" s="4"/>
      <c r="AB812" s="4"/>
    </row>
    <row r="813" spans="3:28" ht="14.25" customHeight="1">
      <c r="C813" s="4"/>
      <c r="D813" s="2"/>
      <c r="F813" s="2"/>
      <c r="G813" s="4"/>
      <c r="H813" s="4"/>
      <c r="I813" s="4"/>
      <c r="J813" s="4"/>
      <c r="K813" s="4"/>
      <c r="AB813" s="4"/>
    </row>
    <row r="814" spans="3:28" ht="14.25" customHeight="1">
      <c r="C814" s="4"/>
      <c r="D814" s="2"/>
      <c r="F814" s="2"/>
      <c r="G814" s="4"/>
      <c r="H814" s="4"/>
      <c r="I814" s="4"/>
      <c r="J814" s="4"/>
      <c r="K814" s="4"/>
      <c r="AB814" s="4"/>
    </row>
    <row r="815" spans="3:28" ht="14.25" customHeight="1">
      <c r="C815" s="4"/>
      <c r="D815" s="2"/>
      <c r="F815" s="2"/>
      <c r="G815" s="4"/>
      <c r="H815" s="4"/>
      <c r="I815" s="4"/>
      <c r="J815" s="4"/>
      <c r="K815" s="4"/>
      <c r="AB815" s="4"/>
    </row>
    <row r="816" spans="3:28" ht="14.25" customHeight="1">
      <c r="C816" s="4"/>
      <c r="D816" s="2"/>
      <c r="F816" s="2"/>
      <c r="G816" s="4"/>
      <c r="H816" s="4"/>
      <c r="I816" s="4"/>
      <c r="J816" s="4"/>
      <c r="K816" s="4"/>
      <c r="AB816" s="4"/>
    </row>
    <row r="817" spans="3:28" ht="14.25" customHeight="1">
      <c r="C817" s="4"/>
      <c r="D817" s="2"/>
      <c r="F817" s="2"/>
      <c r="G817" s="4"/>
      <c r="H817" s="4"/>
      <c r="I817" s="4"/>
      <c r="J817" s="4"/>
      <c r="K817" s="4"/>
      <c r="AB817" s="4"/>
    </row>
    <row r="818" spans="3:28" ht="14.25" customHeight="1">
      <c r="C818" s="4"/>
      <c r="D818" s="2"/>
      <c r="F818" s="2"/>
      <c r="G818" s="4"/>
      <c r="H818" s="4"/>
      <c r="I818" s="4"/>
      <c r="J818" s="4"/>
      <c r="K818" s="4"/>
      <c r="AB818" s="4"/>
    </row>
    <row r="819" spans="3:28" ht="14.25" customHeight="1">
      <c r="C819" s="4"/>
      <c r="D819" s="2"/>
      <c r="F819" s="2"/>
      <c r="G819" s="4"/>
      <c r="H819" s="4"/>
      <c r="I819" s="4"/>
      <c r="J819" s="4"/>
      <c r="K819" s="4"/>
      <c r="AB819" s="4"/>
    </row>
    <row r="820" spans="3:28" ht="14.25" customHeight="1">
      <c r="C820" s="4"/>
      <c r="D820" s="2"/>
      <c r="F820" s="2"/>
      <c r="G820" s="4"/>
      <c r="H820" s="4"/>
      <c r="I820" s="4"/>
      <c r="J820" s="4"/>
      <c r="K820" s="4"/>
      <c r="AB820" s="4"/>
    </row>
    <row r="821" spans="3:28" ht="14.25" customHeight="1">
      <c r="C821" s="4"/>
      <c r="D821" s="2"/>
      <c r="F821" s="2"/>
      <c r="G821" s="4"/>
      <c r="H821" s="4"/>
      <c r="I821" s="4"/>
      <c r="J821" s="4"/>
      <c r="K821" s="4"/>
      <c r="AB821" s="4"/>
    </row>
    <row r="822" spans="3:28" ht="14.25" customHeight="1">
      <c r="C822" s="4"/>
      <c r="D822" s="2"/>
      <c r="F822" s="2"/>
      <c r="G822" s="4"/>
      <c r="H822" s="4"/>
      <c r="I822" s="4"/>
      <c r="J822" s="4"/>
      <c r="K822" s="4"/>
      <c r="AB822" s="4"/>
    </row>
    <row r="823" spans="3:28" ht="14.25" customHeight="1">
      <c r="C823" s="4"/>
      <c r="D823" s="2"/>
      <c r="F823" s="2"/>
      <c r="G823" s="4"/>
      <c r="H823" s="4"/>
      <c r="I823" s="4"/>
      <c r="J823" s="4"/>
      <c r="K823" s="4"/>
      <c r="AB823" s="4"/>
    </row>
    <row r="824" spans="3:28" ht="14.25" customHeight="1">
      <c r="C824" s="4"/>
      <c r="D824" s="2"/>
      <c r="F824" s="2"/>
      <c r="G824" s="4"/>
      <c r="H824" s="4"/>
      <c r="I824" s="4"/>
      <c r="J824" s="4"/>
      <c r="K824" s="4"/>
      <c r="AB824" s="4"/>
    </row>
    <row r="825" spans="3:28" ht="14.25" customHeight="1">
      <c r="C825" s="4"/>
      <c r="D825" s="2"/>
      <c r="F825" s="2"/>
      <c r="G825" s="4"/>
      <c r="H825" s="4"/>
      <c r="I825" s="4"/>
      <c r="J825" s="4"/>
      <c r="K825" s="4"/>
      <c r="AB825" s="4"/>
    </row>
    <row r="826" spans="3:28" ht="14.25" customHeight="1">
      <c r="C826" s="4"/>
      <c r="D826" s="2"/>
      <c r="F826" s="2"/>
      <c r="G826" s="4"/>
      <c r="H826" s="4"/>
      <c r="I826" s="4"/>
      <c r="J826" s="4"/>
      <c r="K826" s="4"/>
      <c r="AB826" s="4"/>
    </row>
    <row r="827" spans="3:28" ht="14.25" customHeight="1">
      <c r="C827" s="4"/>
      <c r="D827" s="2"/>
      <c r="F827" s="2"/>
      <c r="G827" s="4"/>
      <c r="H827" s="4"/>
      <c r="I827" s="4"/>
      <c r="J827" s="4"/>
      <c r="K827" s="4"/>
      <c r="AB827" s="4"/>
    </row>
    <row r="828" spans="3:28" ht="14.25" customHeight="1">
      <c r="C828" s="4"/>
      <c r="D828" s="2"/>
      <c r="F828" s="2"/>
      <c r="G828" s="4"/>
      <c r="H828" s="4"/>
      <c r="I828" s="4"/>
      <c r="J828" s="4"/>
      <c r="K828" s="4"/>
      <c r="AB828" s="4"/>
    </row>
    <row r="829" spans="3:28" ht="14.25" customHeight="1">
      <c r="C829" s="4"/>
      <c r="D829" s="2"/>
      <c r="F829" s="2"/>
      <c r="G829" s="4"/>
      <c r="H829" s="4"/>
      <c r="I829" s="4"/>
      <c r="J829" s="4"/>
      <c r="K829" s="4"/>
      <c r="AB829" s="4"/>
    </row>
    <row r="830" spans="3:28" ht="14.25" customHeight="1">
      <c r="C830" s="4"/>
      <c r="D830" s="2"/>
      <c r="F830" s="2"/>
      <c r="G830" s="4"/>
      <c r="H830" s="4"/>
      <c r="I830" s="4"/>
      <c r="J830" s="4"/>
      <c r="K830" s="4"/>
      <c r="AB830" s="4"/>
    </row>
    <row r="831" spans="3:28" ht="14.25" customHeight="1">
      <c r="C831" s="4"/>
      <c r="D831" s="2"/>
      <c r="F831" s="2"/>
      <c r="G831" s="4"/>
      <c r="H831" s="4"/>
      <c r="I831" s="4"/>
      <c r="J831" s="4"/>
      <c r="K831" s="4"/>
      <c r="AB831" s="4"/>
    </row>
    <row r="832" spans="3:28" ht="14.25" customHeight="1">
      <c r="C832" s="4"/>
      <c r="D832" s="2"/>
      <c r="F832" s="2"/>
      <c r="G832" s="4"/>
      <c r="H832" s="4"/>
      <c r="I832" s="4"/>
      <c r="J832" s="4"/>
      <c r="K832" s="4"/>
      <c r="AB832" s="4"/>
    </row>
    <row r="833" spans="3:28" ht="14.25" customHeight="1">
      <c r="C833" s="4"/>
      <c r="D833" s="2"/>
      <c r="F833" s="2"/>
      <c r="G833" s="4"/>
      <c r="H833" s="4"/>
      <c r="I833" s="4"/>
      <c r="J833" s="4"/>
      <c r="K833" s="4"/>
      <c r="AB833" s="4"/>
    </row>
    <row r="834" spans="3:28" ht="14.25" customHeight="1">
      <c r="C834" s="4"/>
      <c r="D834" s="2"/>
      <c r="F834" s="2"/>
      <c r="G834" s="4"/>
      <c r="H834" s="4"/>
      <c r="I834" s="4"/>
      <c r="J834" s="4"/>
      <c r="K834" s="4"/>
      <c r="AB834" s="4"/>
    </row>
    <row r="835" spans="3:28" ht="14.25" customHeight="1">
      <c r="C835" s="4"/>
      <c r="D835" s="2"/>
      <c r="F835" s="2"/>
      <c r="G835" s="4"/>
      <c r="H835" s="4"/>
      <c r="I835" s="4"/>
      <c r="J835" s="4"/>
      <c r="K835" s="4"/>
      <c r="AB835" s="4"/>
    </row>
    <row r="836" spans="3:28" ht="14.25" customHeight="1">
      <c r="C836" s="4"/>
      <c r="D836" s="2"/>
      <c r="F836" s="2"/>
      <c r="G836" s="4"/>
      <c r="H836" s="4"/>
      <c r="I836" s="4"/>
      <c r="J836" s="4"/>
      <c r="K836" s="4"/>
      <c r="AB836" s="4"/>
    </row>
    <row r="837" spans="3:28" ht="14.25" customHeight="1">
      <c r="C837" s="4"/>
      <c r="D837" s="2"/>
      <c r="F837" s="2"/>
      <c r="G837" s="4"/>
      <c r="H837" s="4"/>
      <c r="I837" s="4"/>
      <c r="J837" s="4"/>
      <c r="K837" s="4"/>
      <c r="AB837" s="4"/>
    </row>
    <row r="838" spans="3:28" ht="14.25" customHeight="1">
      <c r="C838" s="4"/>
      <c r="D838" s="2"/>
      <c r="F838" s="2"/>
      <c r="G838" s="4"/>
      <c r="H838" s="4"/>
      <c r="I838" s="4"/>
      <c r="J838" s="4"/>
      <c r="K838" s="4"/>
      <c r="AB838" s="4"/>
    </row>
    <row r="839" spans="3:28" ht="14.25" customHeight="1">
      <c r="C839" s="4"/>
      <c r="D839" s="2"/>
      <c r="F839" s="2"/>
      <c r="G839" s="4"/>
      <c r="H839" s="4"/>
      <c r="I839" s="4"/>
      <c r="J839" s="4"/>
      <c r="K839" s="4"/>
      <c r="AB839" s="4"/>
    </row>
    <row r="840" spans="3:28" ht="14.25" customHeight="1">
      <c r="C840" s="4"/>
      <c r="D840" s="2"/>
      <c r="F840" s="2"/>
      <c r="G840" s="4"/>
      <c r="H840" s="4"/>
      <c r="I840" s="4"/>
      <c r="J840" s="4"/>
      <c r="K840" s="4"/>
      <c r="AB840" s="4"/>
    </row>
    <row r="841" spans="3:28" ht="14.25" customHeight="1">
      <c r="C841" s="4"/>
      <c r="D841" s="2"/>
      <c r="F841" s="2"/>
      <c r="G841" s="4"/>
      <c r="H841" s="4"/>
      <c r="I841" s="4"/>
      <c r="J841" s="4"/>
      <c r="K841" s="4"/>
      <c r="AB841" s="4"/>
    </row>
    <row r="842" spans="3:28" ht="14.25" customHeight="1">
      <c r="C842" s="4"/>
      <c r="D842" s="2"/>
      <c r="F842" s="2"/>
      <c r="G842" s="4"/>
      <c r="H842" s="4"/>
      <c r="I842" s="4"/>
      <c r="J842" s="4"/>
      <c r="K842" s="4"/>
      <c r="AB842" s="4"/>
    </row>
    <row r="843" spans="3:28" ht="14.25" customHeight="1">
      <c r="C843" s="4"/>
      <c r="D843" s="2"/>
      <c r="F843" s="2"/>
      <c r="G843" s="4"/>
      <c r="H843" s="4"/>
      <c r="I843" s="4"/>
      <c r="J843" s="4"/>
      <c r="K843" s="4"/>
      <c r="AB843" s="4"/>
    </row>
    <row r="844" spans="3:28" ht="14.25" customHeight="1">
      <c r="C844" s="4"/>
      <c r="D844" s="2"/>
      <c r="F844" s="2"/>
      <c r="G844" s="4"/>
      <c r="H844" s="4"/>
      <c r="I844" s="4"/>
      <c r="J844" s="4"/>
      <c r="K844" s="4"/>
      <c r="AB844" s="4"/>
    </row>
    <row r="845" spans="3:28" ht="14.25" customHeight="1">
      <c r="C845" s="4"/>
      <c r="D845" s="2"/>
      <c r="F845" s="2"/>
      <c r="G845" s="4"/>
      <c r="H845" s="4"/>
      <c r="I845" s="4"/>
      <c r="J845" s="4"/>
      <c r="K845" s="4"/>
      <c r="AB845" s="4"/>
    </row>
    <row r="846" spans="3:28" ht="14.25" customHeight="1">
      <c r="C846" s="4"/>
      <c r="D846" s="2"/>
      <c r="F846" s="2"/>
      <c r="G846" s="4"/>
      <c r="H846" s="4"/>
      <c r="I846" s="4"/>
      <c r="J846" s="4"/>
      <c r="K846" s="4"/>
      <c r="AB846" s="4"/>
    </row>
    <row r="847" spans="3:28" ht="14.25" customHeight="1">
      <c r="C847" s="4"/>
      <c r="D847" s="2"/>
      <c r="F847" s="2"/>
      <c r="G847" s="4"/>
      <c r="H847" s="4"/>
      <c r="I847" s="4"/>
      <c r="J847" s="4"/>
      <c r="K847" s="4"/>
      <c r="AB847" s="4"/>
    </row>
    <row r="848" spans="3:28" ht="14.25" customHeight="1">
      <c r="C848" s="4"/>
      <c r="D848" s="2"/>
      <c r="F848" s="2"/>
      <c r="G848" s="4"/>
      <c r="H848" s="4"/>
      <c r="I848" s="4"/>
      <c r="J848" s="4"/>
      <c r="K848" s="4"/>
      <c r="AB848" s="4"/>
    </row>
    <row r="849" spans="3:28" ht="14.25" customHeight="1">
      <c r="C849" s="4"/>
      <c r="D849" s="2"/>
      <c r="F849" s="2"/>
      <c r="G849" s="4"/>
      <c r="H849" s="4"/>
      <c r="I849" s="4"/>
      <c r="J849" s="4"/>
      <c r="K849" s="4"/>
      <c r="AB849" s="4"/>
    </row>
    <row r="850" spans="3:28" ht="14.25" customHeight="1">
      <c r="C850" s="4"/>
      <c r="D850" s="2"/>
      <c r="F850" s="2"/>
      <c r="G850" s="4"/>
      <c r="H850" s="4"/>
      <c r="I850" s="4"/>
      <c r="J850" s="4"/>
      <c r="K850" s="4"/>
      <c r="AB850" s="4"/>
    </row>
    <row r="851" spans="3:28" ht="14.25" customHeight="1">
      <c r="C851" s="4"/>
      <c r="D851" s="2"/>
      <c r="F851" s="2"/>
      <c r="G851" s="4"/>
      <c r="H851" s="4"/>
      <c r="I851" s="4"/>
      <c r="J851" s="4"/>
      <c r="K851" s="4"/>
      <c r="AB851" s="4"/>
    </row>
    <row r="852" spans="3:28" ht="14.25" customHeight="1">
      <c r="C852" s="4"/>
      <c r="D852" s="2"/>
      <c r="F852" s="2"/>
      <c r="G852" s="4"/>
      <c r="H852" s="4"/>
      <c r="I852" s="4"/>
      <c r="J852" s="4"/>
      <c r="K852" s="4"/>
      <c r="AB852" s="4"/>
    </row>
    <row r="853" spans="3:28" ht="14.25" customHeight="1">
      <c r="C853" s="4"/>
      <c r="D853" s="2"/>
      <c r="F853" s="2"/>
      <c r="G853" s="4"/>
      <c r="H853" s="4"/>
      <c r="I853" s="4"/>
      <c r="J853" s="4"/>
      <c r="K853" s="4"/>
      <c r="AB853" s="4"/>
    </row>
    <row r="854" spans="3:28" ht="14.25" customHeight="1">
      <c r="C854" s="4"/>
      <c r="D854" s="2"/>
      <c r="F854" s="2"/>
      <c r="G854" s="4"/>
      <c r="H854" s="4"/>
      <c r="I854" s="4"/>
      <c r="J854" s="4"/>
      <c r="K854" s="4"/>
      <c r="AB854" s="4"/>
    </row>
    <row r="855" spans="3:28" ht="14.25" customHeight="1">
      <c r="C855" s="4"/>
      <c r="D855" s="2"/>
      <c r="F855" s="2"/>
      <c r="G855" s="4"/>
      <c r="H855" s="4"/>
      <c r="I855" s="4"/>
      <c r="J855" s="4"/>
      <c r="K855" s="4"/>
      <c r="AB855" s="4"/>
    </row>
    <row r="856" spans="3:28" ht="14.25" customHeight="1">
      <c r="C856" s="4"/>
      <c r="D856" s="2"/>
      <c r="F856" s="2"/>
      <c r="G856" s="4"/>
      <c r="H856" s="4"/>
      <c r="I856" s="4"/>
      <c r="J856" s="4"/>
      <c r="K856" s="4"/>
      <c r="AB856" s="4"/>
    </row>
    <row r="857" spans="3:28" ht="14.25" customHeight="1">
      <c r="C857" s="4"/>
      <c r="D857" s="2"/>
      <c r="F857" s="2"/>
      <c r="G857" s="4"/>
      <c r="H857" s="4"/>
      <c r="I857" s="4"/>
      <c r="J857" s="4"/>
      <c r="K857" s="4"/>
      <c r="AB857" s="4"/>
    </row>
    <row r="858" spans="3:28" ht="14.25" customHeight="1">
      <c r="C858" s="4"/>
      <c r="D858" s="2"/>
      <c r="F858" s="2"/>
      <c r="G858" s="4"/>
      <c r="H858" s="4"/>
      <c r="I858" s="4"/>
      <c r="J858" s="4"/>
      <c r="K858" s="4"/>
      <c r="AB858" s="4"/>
    </row>
    <row r="859" spans="3:28" ht="14.25" customHeight="1">
      <c r="C859" s="4"/>
      <c r="D859" s="2"/>
      <c r="F859" s="2"/>
      <c r="G859" s="4"/>
      <c r="H859" s="4"/>
      <c r="I859" s="4"/>
      <c r="J859" s="4"/>
      <c r="K859" s="4"/>
      <c r="AB859" s="4"/>
    </row>
    <row r="860" spans="3:28" ht="14.25" customHeight="1">
      <c r="C860" s="4"/>
      <c r="D860" s="2"/>
      <c r="F860" s="2"/>
      <c r="G860" s="4"/>
      <c r="H860" s="4"/>
      <c r="I860" s="4"/>
      <c r="J860" s="4"/>
      <c r="K860" s="4"/>
      <c r="AB860" s="4"/>
    </row>
    <row r="861" spans="3:28" ht="14.25" customHeight="1">
      <c r="C861" s="4"/>
      <c r="D861" s="2"/>
      <c r="F861" s="2"/>
      <c r="G861" s="4"/>
      <c r="H861" s="4"/>
      <c r="I861" s="4"/>
      <c r="J861" s="4"/>
      <c r="K861" s="4"/>
      <c r="AB861" s="4"/>
    </row>
    <row r="862" spans="3:28" ht="14.25" customHeight="1">
      <c r="C862" s="4"/>
      <c r="D862" s="2"/>
      <c r="F862" s="2"/>
      <c r="G862" s="4"/>
      <c r="H862" s="4"/>
      <c r="I862" s="4"/>
      <c r="J862" s="4"/>
      <c r="K862" s="4"/>
      <c r="AB862" s="4"/>
    </row>
    <row r="863" spans="3:28" ht="14.25" customHeight="1">
      <c r="C863" s="4"/>
      <c r="D863" s="2"/>
      <c r="F863" s="2"/>
      <c r="G863" s="4"/>
      <c r="H863" s="4"/>
      <c r="I863" s="4"/>
      <c r="J863" s="4"/>
      <c r="K863" s="4"/>
      <c r="AB863" s="4"/>
    </row>
    <row r="864" spans="3:28" ht="14.25" customHeight="1">
      <c r="C864" s="4"/>
      <c r="D864" s="2"/>
      <c r="F864" s="2"/>
      <c r="G864" s="4"/>
      <c r="H864" s="4"/>
      <c r="I864" s="4"/>
      <c r="J864" s="4"/>
      <c r="K864" s="4"/>
      <c r="AB864" s="4"/>
    </row>
    <row r="865" spans="3:28" ht="14.25" customHeight="1">
      <c r="C865" s="4"/>
      <c r="D865" s="2"/>
      <c r="F865" s="2"/>
      <c r="G865" s="4"/>
      <c r="H865" s="4"/>
      <c r="I865" s="4"/>
      <c r="J865" s="4"/>
      <c r="K865" s="4"/>
      <c r="AB865" s="4"/>
    </row>
    <row r="866" spans="3:28" ht="14.25" customHeight="1">
      <c r="C866" s="4"/>
      <c r="D866" s="2"/>
      <c r="F866" s="2"/>
      <c r="G866" s="4"/>
      <c r="H866" s="4"/>
      <c r="I866" s="4"/>
      <c r="J866" s="4"/>
      <c r="K866" s="4"/>
      <c r="AB866" s="4"/>
    </row>
    <row r="867" spans="3:28" ht="14.25" customHeight="1">
      <c r="C867" s="4"/>
      <c r="D867" s="2"/>
      <c r="F867" s="2"/>
      <c r="G867" s="4"/>
      <c r="H867" s="4"/>
      <c r="I867" s="4"/>
      <c r="J867" s="4"/>
      <c r="K867" s="4"/>
      <c r="AB867" s="4"/>
    </row>
    <row r="868" spans="3:28" ht="14.25" customHeight="1">
      <c r="C868" s="4"/>
      <c r="D868" s="2"/>
      <c r="F868" s="2"/>
      <c r="G868" s="4"/>
      <c r="H868" s="4"/>
      <c r="I868" s="4"/>
      <c r="J868" s="4"/>
      <c r="K868" s="4"/>
      <c r="AB868" s="4"/>
    </row>
    <row r="869" spans="3:28" ht="14.25" customHeight="1">
      <c r="C869" s="4"/>
      <c r="D869" s="2"/>
      <c r="F869" s="2"/>
      <c r="G869" s="4"/>
      <c r="H869" s="4"/>
      <c r="I869" s="4"/>
      <c r="J869" s="4"/>
      <c r="K869" s="4"/>
      <c r="AB869" s="4"/>
    </row>
    <row r="870" spans="3:28" ht="14.25" customHeight="1">
      <c r="C870" s="4"/>
      <c r="D870" s="2"/>
      <c r="F870" s="2"/>
      <c r="G870" s="4"/>
      <c r="H870" s="4"/>
      <c r="I870" s="4"/>
      <c r="J870" s="4"/>
      <c r="K870" s="4"/>
      <c r="AB870" s="4"/>
    </row>
    <row r="871" spans="3:28" ht="14.25" customHeight="1">
      <c r="C871" s="4"/>
      <c r="D871" s="2"/>
      <c r="F871" s="2"/>
      <c r="G871" s="4"/>
      <c r="H871" s="4"/>
      <c r="I871" s="4"/>
      <c r="J871" s="4"/>
      <c r="K871" s="4"/>
      <c r="AB871" s="4"/>
    </row>
    <row r="872" spans="3:28" ht="14.25" customHeight="1">
      <c r="C872" s="4"/>
      <c r="D872" s="2"/>
      <c r="F872" s="2"/>
      <c r="G872" s="4"/>
      <c r="H872" s="4"/>
      <c r="I872" s="4"/>
      <c r="J872" s="4"/>
      <c r="K872" s="4"/>
      <c r="AB872" s="4"/>
    </row>
    <row r="873" spans="3:28" ht="14.25" customHeight="1">
      <c r="C873" s="4"/>
      <c r="D873" s="2"/>
      <c r="F873" s="2"/>
      <c r="G873" s="4"/>
      <c r="H873" s="4"/>
      <c r="I873" s="4"/>
      <c r="J873" s="4"/>
      <c r="K873" s="4"/>
      <c r="AB873" s="4"/>
    </row>
    <row r="874" spans="3:28" ht="14.25" customHeight="1">
      <c r="C874" s="4"/>
      <c r="D874" s="2"/>
      <c r="F874" s="2"/>
      <c r="G874" s="4"/>
      <c r="H874" s="4"/>
      <c r="I874" s="4"/>
      <c r="J874" s="4"/>
      <c r="K874" s="4"/>
      <c r="AB874" s="4"/>
    </row>
    <row r="875" spans="3:28" ht="14.25" customHeight="1">
      <c r="C875" s="4"/>
      <c r="D875" s="2"/>
      <c r="F875" s="2"/>
      <c r="G875" s="4"/>
      <c r="H875" s="4"/>
      <c r="I875" s="4"/>
      <c r="J875" s="4"/>
      <c r="K875" s="4"/>
      <c r="AB875" s="4"/>
    </row>
    <row r="876" spans="3:28" ht="14.25" customHeight="1">
      <c r="C876" s="4"/>
      <c r="D876" s="2"/>
      <c r="F876" s="2"/>
      <c r="G876" s="4"/>
      <c r="H876" s="4"/>
      <c r="I876" s="4"/>
      <c r="J876" s="4"/>
      <c r="K876" s="4"/>
      <c r="AB876" s="4"/>
    </row>
    <row r="877" spans="3:28" ht="14.25" customHeight="1">
      <c r="C877" s="4"/>
      <c r="D877" s="2"/>
      <c r="F877" s="2"/>
      <c r="G877" s="4"/>
      <c r="H877" s="4"/>
      <c r="I877" s="4"/>
      <c r="J877" s="4"/>
      <c r="K877" s="4"/>
      <c r="AB877" s="4"/>
    </row>
    <row r="878" spans="3:28" ht="14.25" customHeight="1">
      <c r="C878" s="4"/>
      <c r="D878" s="2"/>
      <c r="F878" s="2"/>
      <c r="G878" s="4"/>
      <c r="H878" s="4"/>
      <c r="I878" s="4"/>
      <c r="J878" s="4"/>
      <c r="K878" s="4"/>
      <c r="AB878" s="4"/>
    </row>
    <row r="879" spans="3:28" ht="14.25" customHeight="1">
      <c r="C879" s="4"/>
      <c r="D879" s="2"/>
      <c r="F879" s="2"/>
      <c r="G879" s="4"/>
      <c r="H879" s="4"/>
      <c r="I879" s="4"/>
      <c r="J879" s="4"/>
      <c r="K879" s="4"/>
      <c r="AB879" s="4"/>
    </row>
    <row r="880" spans="3:28" ht="14.25" customHeight="1">
      <c r="C880" s="4"/>
      <c r="D880" s="2"/>
      <c r="F880" s="2"/>
      <c r="G880" s="4"/>
      <c r="H880" s="4"/>
      <c r="I880" s="4"/>
      <c r="J880" s="4"/>
      <c r="K880" s="4"/>
      <c r="AB880" s="4"/>
    </row>
    <row r="881" spans="3:28" ht="14.25" customHeight="1">
      <c r="C881" s="4"/>
      <c r="D881" s="2"/>
      <c r="F881" s="2"/>
      <c r="G881" s="4"/>
      <c r="H881" s="4"/>
      <c r="I881" s="4"/>
      <c r="J881" s="4"/>
      <c r="K881" s="4"/>
      <c r="AB881" s="4"/>
    </row>
    <row r="882" spans="3:28" ht="14.25" customHeight="1">
      <c r="C882" s="4"/>
      <c r="D882" s="2"/>
      <c r="F882" s="2"/>
      <c r="G882" s="4"/>
      <c r="H882" s="4"/>
      <c r="I882" s="4"/>
      <c r="J882" s="4"/>
      <c r="K882" s="4"/>
      <c r="AB882" s="4"/>
    </row>
    <row r="883" spans="3:28" ht="14.25" customHeight="1">
      <c r="C883" s="4"/>
      <c r="D883" s="2"/>
      <c r="F883" s="2"/>
      <c r="G883" s="4"/>
      <c r="H883" s="4"/>
      <c r="I883" s="4"/>
      <c r="J883" s="4"/>
      <c r="K883" s="4"/>
      <c r="AB883" s="4"/>
    </row>
    <row r="884" spans="3:28" ht="14.25" customHeight="1">
      <c r="C884" s="4"/>
      <c r="D884" s="2"/>
      <c r="F884" s="2"/>
      <c r="G884" s="4"/>
      <c r="H884" s="4"/>
      <c r="I884" s="4"/>
      <c r="J884" s="4"/>
      <c r="K884" s="4"/>
      <c r="AB884" s="4"/>
    </row>
    <row r="885" spans="3:28" ht="14.25" customHeight="1">
      <c r="C885" s="4"/>
      <c r="D885" s="2"/>
      <c r="F885" s="2"/>
      <c r="G885" s="4"/>
      <c r="H885" s="4"/>
      <c r="I885" s="4"/>
      <c r="J885" s="4"/>
      <c r="K885" s="4"/>
      <c r="AB885" s="4"/>
    </row>
    <row r="886" spans="3:28" ht="14.25" customHeight="1">
      <c r="C886" s="4"/>
      <c r="D886" s="2"/>
      <c r="F886" s="2"/>
      <c r="G886" s="4"/>
      <c r="H886" s="4"/>
      <c r="I886" s="4"/>
      <c r="J886" s="4"/>
      <c r="K886" s="4"/>
      <c r="AB886" s="4"/>
    </row>
    <row r="887" spans="3:28" ht="14.25" customHeight="1">
      <c r="C887" s="4"/>
      <c r="D887" s="2"/>
      <c r="F887" s="2"/>
      <c r="G887" s="4"/>
      <c r="H887" s="4"/>
      <c r="I887" s="4"/>
      <c r="J887" s="4"/>
      <c r="K887" s="4"/>
      <c r="AB887" s="4"/>
    </row>
    <row r="888" spans="3:28" ht="14.25" customHeight="1">
      <c r="C888" s="4"/>
      <c r="D888" s="2"/>
      <c r="F888" s="2"/>
      <c r="G888" s="4"/>
      <c r="H888" s="4"/>
      <c r="I888" s="4"/>
      <c r="J888" s="4"/>
      <c r="K888" s="4"/>
      <c r="AB888" s="4"/>
    </row>
    <row r="889" spans="3:28" ht="14.25" customHeight="1">
      <c r="C889" s="4"/>
      <c r="D889" s="2"/>
      <c r="F889" s="2"/>
      <c r="G889" s="4"/>
      <c r="H889" s="4"/>
      <c r="I889" s="4"/>
      <c r="J889" s="4"/>
      <c r="K889" s="4"/>
      <c r="AB889" s="4"/>
    </row>
    <row r="890" spans="3:28" ht="14.25" customHeight="1">
      <c r="C890" s="4"/>
      <c r="D890" s="2"/>
      <c r="F890" s="2"/>
      <c r="G890" s="4"/>
      <c r="H890" s="4"/>
      <c r="I890" s="4"/>
      <c r="J890" s="4"/>
      <c r="K890" s="4"/>
      <c r="AB890" s="4"/>
    </row>
    <row r="891" spans="3:28" ht="14.25" customHeight="1">
      <c r="C891" s="4"/>
      <c r="D891" s="2"/>
      <c r="F891" s="2"/>
      <c r="G891" s="4"/>
      <c r="H891" s="4"/>
      <c r="I891" s="4"/>
      <c r="J891" s="4"/>
      <c r="K891" s="4"/>
      <c r="AB891" s="4"/>
    </row>
    <row r="892" spans="3:28" ht="14.25" customHeight="1">
      <c r="C892" s="4"/>
      <c r="D892" s="2"/>
      <c r="F892" s="2"/>
      <c r="G892" s="4"/>
      <c r="H892" s="4"/>
      <c r="I892" s="4"/>
      <c r="J892" s="4"/>
      <c r="K892" s="4"/>
      <c r="AB892" s="4"/>
    </row>
    <row r="893" spans="3:28" ht="14.25" customHeight="1">
      <c r="C893" s="4"/>
      <c r="D893" s="2"/>
      <c r="F893" s="2"/>
      <c r="G893" s="4"/>
      <c r="H893" s="4"/>
      <c r="I893" s="4"/>
      <c r="J893" s="4"/>
      <c r="K893" s="4"/>
      <c r="AB893" s="4"/>
    </row>
    <row r="894" spans="3:28" ht="14.25" customHeight="1">
      <c r="C894" s="4"/>
      <c r="D894" s="2"/>
      <c r="F894" s="2"/>
      <c r="G894" s="4"/>
      <c r="H894" s="4"/>
      <c r="I894" s="4"/>
      <c r="J894" s="4"/>
      <c r="K894" s="4"/>
      <c r="AB894" s="4"/>
    </row>
    <row r="895" spans="3:28" ht="14.25" customHeight="1">
      <c r="C895" s="4"/>
      <c r="D895" s="2"/>
      <c r="F895" s="2"/>
      <c r="G895" s="4"/>
      <c r="H895" s="4"/>
      <c r="I895" s="4"/>
      <c r="J895" s="4"/>
      <c r="K895" s="4"/>
      <c r="AB895" s="4"/>
    </row>
    <row r="896" spans="3:28" ht="14.25" customHeight="1">
      <c r="C896" s="4"/>
      <c r="D896" s="2"/>
      <c r="F896" s="2"/>
      <c r="G896" s="4"/>
      <c r="H896" s="4"/>
      <c r="I896" s="4"/>
      <c r="J896" s="4"/>
      <c r="K896" s="4"/>
      <c r="AB896" s="4"/>
    </row>
    <row r="897" spans="3:28" ht="14.25" customHeight="1">
      <c r="C897" s="4"/>
      <c r="D897" s="2"/>
      <c r="F897" s="2"/>
      <c r="G897" s="4"/>
      <c r="H897" s="4"/>
      <c r="I897" s="4"/>
      <c r="J897" s="4"/>
      <c r="K897" s="4"/>
      <c r="AB897" s="4"/>
    </row>
    <row r="898" spans="3:28" ht="14.25" customHeight="1">
      <c r="C898" s="4"/>
      <c r="D898" s="2"/>
      <c r="F898" s="2"/>
      <c r="G898" s="4"/>
      <c r="H898" s="4"/>
      <c r="I898" s="4"/>
      <c r="J898" s="4"/>
      <c r="K898" s="4"/>
      <c r="AB898" s="4"/>
    </row>
    <row r="899" spans="3:28" ht="14.25" customHeight="1">
      <c r="C899" s="4"/>
      <c r="D899" s="2"/>
      <c r="F899" s="2"/>
      <c r="G899" s="4"/>
      <c r="H899" s="4"/>
      <c r="I899" s="4"/>
      <c r="J899" s="4"/>
      <c r="K899" s="4"/>
      <c r="AB899" s="4"/>
    </row>
    <row r="900" spans="3:28" ht="14.25" customHeight="1">
      <c r="C900" s="4"/>
      <c r="D900" s="2"/>
      <c r="F900" s="2"/>
      <c r="G900" s="4"/>
      <c r="H900" s="4"/>
      <c r="I900" s="4"/>
      <c r="J900" s="4"/>
      <c r="K900" s="4"/>
      <c r="AB900" s="4"/>
    </row>
    <row r="901" spans="3:28" ht="14.25" customHeight="1">
      <c r="C901" s="4"/>
      <c r="D901" s="2"/>
      <c r="F901" s="2"/>
      <c r="G901" s="4"/>
      <c r="H901" s="4"/>
      <c r="I901" s="4"/>
      <c r="J901" s="4"/>
      <c r="K901" s="4"/>
      <c r="AB901" s="4"/>
    </row>
    <row r="902" spans="3:28" ht="14.25" customHeight="1">
      <c r="C902" s="4"/>
      <c r="D902" s="2"/>
      <c r="F902" s="2"/>
      <c r="G902" s="4"/>
      <c r="H902" s="4"/>
      <c r="I902" s="4"/>
      <c r="J902" s="4"/>
      <c r="K902" s="4"/>
      <c r="AB902" s="4"/>
    </row>
    <row r="903" spans="3:28" ht="14.25" customHeight="1">
      <c r="C903" s="4"/>
      <c r="D903" s="2"/>
      <c r="F903" s="2"/>
      <c r="G903" s="4"/>
      <c r="H903" s="4"/>
      <c r="I903" s="4"/>
      <c r="J903" s="4"/>
      <c r="K903" s="4"/>
      <c r="AB903" s="4"/>
    </row>
    <row r="904" spans="3:28" ht="14.25" customHeight="1">
      <c r="C904" s="4"/>
      <c r="D904" s="2"/>
      <c r="F904" s="2"/>
      <c r="G904" s="4"/>
      <c r="H904" s="4"/>
      <c r="I904" s="4"/>
      <c r="J904" s="4"/>
      <c r="K904" s="4"/>
      <c r="AB904" s="4"/>
    </row>
    <row r="905" spans="3:28" ht="14.25" customHeight="1">
      <c r="C905" s="4"/>
      <c r="D905" s="2"/>
      <c r="F905" s="2"/>
      <c r="G905" s="4"/>
      <c r="H905" s="4"/>
      <c r="I905" s="4"/>
      <c r="J905" s="4"/>
      <c r="K905" s="4"/>
      <c r="AB905" s="4"/>
    </row>
    <row r="906" spans="3:28" ht="14.25" customHeight="1">
      <c r="C906" s="4"/>
      <c r="D906" s="2"/>
      <c r="F906" s="2"/>
      <c r="G906" s="4"/>
      <c r="H906" s="4"/>
      <c r="I906" s="4"/>
      <c r="J906" s="4"/>
      <c r="K906" s="4"/>
      <c r="AB906" s="4"/>
    </row>
    <row r="907" spans="3:28" ht="14.25" customHeight="1">
      <c r="C907" s="4"/>
      <c r="D907" s="2"/>
      <c r="F907" s="2"/>
      <c r="G907" s="4"/>
      <c r="H907" s="4"/>
      <c r="I907" s="4"/>
      <c r="J907" s="4"/>
      <c r="K907" s="4"/>
      <c r="AB907" s="4"/>
    </row>
    <row r="908" spans="3:28" ht="14.25" customHeight="1">
      <c r="C908" s="4"/>
      <c r="D908" s="2"/>
      <c r="F908" s="2"/>
      <c r="G908" s="4"/>
      <c r="H908" s="4"/>
      <c r="I908" s="4"/>
      <c r="J908" s="4"/>
      <c r="K908" s="4"/>
      <c r="AB908" s="4"/>
    </row>
    <row r="909" spans="3:28" ht="14.25" customHeight="1">
      <c r="C909" s="4"/>
      <c r="D909" s="2"/>
      <c r="F909" s="2"/>
      <c r="G909" s="4"/>
      <c r="H909" s="4"/>
      <c r="I909" s="4"/>
      <c r="J909" s="4"/>
      <c r="K909" s="4"/>
      <c r="AB909" s="4"/>
    </row>
    <row r="910" spans="3:28" ht="14.25" customHeight="1">
      <c r="C910" s="4"/>
      <c r="D910" s="2"/>
      <c r="F910" s="2"/>
      <c r="G910" s="4"/>
      <c r="H910" s="4"/>
      <c r="I910" s="4"/>
      <c r="J910" s="4"/>
      <c r="K910" s="4"/>
      <c r="AB910" s="4"/>
    </row>
    <row r="911" spans="3:28" ht="14.25" customHeight="1">
      <c r="C911" s="4"/>
      <c r="D911" s="2"/>
      <c r="F911" s="2"/>
      <c r="G911" s="4"/>
      <c r="H911" s="4"/>
      <c r="I911" s="4"/>
      <c r="J911" s="4"/>
      <c r="K911" s="4"/>
      <c r="AB911" s="4"/>
    </row>
    <row r="912" spans="3:28" ht="14.25" customHeight="1">
      <c r="C912" s="4"/>
      <c r="D912" s="2"/>
      <c r="F912" s="2"/>
      <c r="G912" s="4"/>
      <c r="H912" s="4"/>
      <c r="I912" s="4"/>
      <c r="J912" s="4"/>
      <c r="K912" s="4"/>
      <c r="AB912" s="4"/>
    </row>
    <row r="913" spans="3:28" ht="14.25" customHeight="1">
      <c r="C913" s="4"/>
      <c r="D913" s="2"/>
      <c r="F913" s="2"/>
      <c r="G913" s="4"/>
      <c r="H913" s="4"/>
      <c r="I913" s="4"/>
      <c r="J913" s="4"/>
      <c r="K913" s="4"/>
      <c r="AB913" s="4"/>
    </row>
    <row r="914" spans="3:28" ht="14.25" customHeight="1">
      <c r="C914" s="4"/>
      <c r="D914" s="2"/>
      <c r="F914" s="2"/>
      <c r="G914" s="4"/>
      <c r="H914" s="4"/>
      <c r="I914" s="4"/>
      <c r="J914" s="4"/>
      <c r="K914" s="4"/>
      <c r="AB914" s="4"/>
    </row>
    <row r="915" spans="3:28" ht="14.25" customHeight="1">
      <c r="C915" s="4"/>
      <c r="D915" s="2"/>
      <c r="F915" s="2"/>
      <c r="G915" s="4"/>
      <c r="H915" s="4"/>
      <c r="I915" s="4"/>
      <c r="J915" s="4"/>
      <c r="K915" s="4"/>
      <c r="AB915" s="4"/>
    </row>
    <row r="916" spans="3:28" ht="14.25" customHeight="1">
      <c r="C916" s="4"/>
      <c r="D916" s="2"/>
      <c r="F916" s="2"/>
      <c r="G916" s="4"/>
      <c r="H916" s="4"/>
      <c r="I916" s="4"/>
      <c r="J916" s="4"/>
      <c r="K916" s="4"/>
      <c r="AB916" s="4"/>
    </row>
    <row r="917" spans="3:28" ht="14.25" customHeight="1">
      <c r="C917" s="4"/>
      <c r="D917" s="2"/>
      <c r="F917" s="2"/>
      <c r="G917" s="4"/>
      <c r="H917" s="4"/>
      <c r="I917" s="4"/>
      <c r="J917" s="4"/>
      <c r="K917" s="4"/>
      <c r="AB917" s="4"/>
    </row>
    <row r="918" spans="3:28" ht="14.25" customHeight="1">
      <c r="C918" s="4"/>
      <c r="D918" s="2"/>
      <c r="F918" s="2"/>
      <c r="G918" s="4"/>
      <c r="H918" s="4"/>
      <c r="I918" s="4"/>
      <c r="J918" s="4"/>
      <c r="K918" s="4"/>
      <c r="AB918" s="4"/>
    </row>
    <row r="919" spans="3:28" ht="14.25" customHeight="1">
      <c r="C919" s="4"/>
      <c r="D919" s="2"/>
      <c r="F919" s="2"/>
      <c r="G919" s="4"/>
      <c r="H919" s="4"/>
      <c r="I919" s="4"/>
      <c r="J919" s="4"/>
      <c r="K919" s="4"/>
      <c r="AB919" s="4"/>
    </row>
    <row r="920" spans="3:28" ht="14.25" customHeight="1">
      <c r="C920" s="4"/>
      <c r="D920" s="2"/>
      <c r="F920" s="2"/>
      <c r="G920" s="4"/>
      <c r="H920" s="4"/>
      <c r="I920" s="4"/>
      <c r="J920" s="4"/>
      <c r="K920" s="4"/>
      <c r="AB920" s="4"/>
    </row>
    <row r="921" spans="3:28" ht="14.25" customHeight="1">
      <c r="C921" s="4"/>
      <c r="D921" s="2"/>
      <c r="F921" s="2"/>
      <c r="G921" s="4"/>
      <c r="H921" s="4"/>
      <c r="I921" s="4"/>
      <c r="J921" s="4"/>
      <c r="K921" s="4"/>
      <c r="AB921" s="4"/>
    </row>
    <row r="922" spans="3:28" ht="14.25" customHeight="1">
      <c r="C922" s="4"/>
      <c r="D922" s="2"/>
      <c r="F922" s="2"/>
      <c r="G922" s="4"/>
      <c r="H922" s="4"/>
      <c r="I922" s="4"/>
      <c r="J922" s="4"/>
      <c r="K922" s="4"/>
      <c r="AB922" s="4"/>
    </row>
    <row r="923" spans="3:28" ht="14.25" customHeight="1">
      <c r="C923" s="4"/>
      <c r="D923" s="2"/>
      <c r="F923" s="2"/>
      <c r="G923" s="4"/>
      <c r="H923" s="4"/>
      <c r="I923" s="4"/>
      <c r="J923" s="4"/>
      <c r="K923" s="4"/>
      <c r="AB923" s="4"/>
    </row>
    <row r="924" spans="3:28" ht="14.25" customHeight="1">
      <c r="C924" s="4"/>
      <c r="D924" s="2"/>
      <c r="F924" s="2"/>
      <c r="G924" s="4"/>
      <c r="H924" s="4"/>
      <c r="I924" s="4"/>
      <c r="J924" s="4"/>
      <c r="K924" s="4"/>
      <c r="AB924" s="4"/>
    </row>
    <row r="925" spans="3:28" ht="14.25" customHeight="1">
      <c r="C925" s="4"/>
      <c r="D925" s="2"/>
      <c r="F925" s="2"/>
      <c r="G925" s="4"/>
      <c r="H925" s="4"/>
      <c r="I925" s="4"/>
      <c r="J925" s="4"/>
      <c r="K925" s="4"/>
      <c r="AB925" s="4"/>
    </row>
    <row r="926" spans="3:28" ht="14.25" customHeight="1">
      <c r="C926" s="4"/>
      <c r="D926" s="2"/>
      <c r="F926" s="2"/>
      <c r="G926" s="4"/>
      <c r="H926" s="4"/>
      <c r="I926" s="4"/>
      <c r="J926" s="4"/>
      <c r="K926" s="4"/>
      <c r="AB926" s="4"/>
    </row>
    <row r="927" spans="3:28" ht="14.25" customHeight="1">
      <c r="C927" s="4"/>
      <c r="D927" s="2"/>
      <c r="F927" s="2"/>
      <c r="G927" s="4"/>
      <c r="H927" s="4"/>
      <c r="I927" s="4"/>
      <c r="J927" s="4"/>
      <c r="K927" s="4"/>
      <c r="AB927" s="4"/>
    </row>
    <row r="928" spans="3:28" ht="14.25" customHeight="1">
      <c r="C928" s="4"/>
      <c r="D928" s="2"/>
      <c r="F928" s="2"/>
      <c r="G928" s="4"/>
      <c r="H928" s="4"/>
      <c r="I928" s="4"/>
      <c r="J928" s="4"/>
      <c r="K928" s="4"/>
      <c r="AB928" s="4"/>
    </row>
    <row r="929" spans="3:28" ht="14.25" customHeight="1">
      <c r="C929" s="4"/>
      <c r="D929" s="2"/>
      <c r="F929" s="2"/>
      <c r="G929" s="4"/>
      <c r="H929" s="4"/>
      <c r="I929" s="4"/>
      <c r="J929" s="4"/>
      <c r="K929" s="4"/>
      <c r="AB929" s="4"/>
    </row>
    <row r="930" spans="3:28" ht="14.25" customHeight="1">
      <c r="C930" s="4"/>
      <c r="D930" s="2"/>
      <c r="F930" s="2"/>
      <c r="G930" s="4"/>
      <c r="H930" s="4"/>
      <c r="I930" s="4"/>
      <c r="J930" s="4"/>
      <c r="K930" s="4"/>
      <c r="AB930" s="4"/>
    </row>
    <row r="931" spans="3:28" ht="14.25" customHeight="1">
      <c r="C931" s="4"/>
      <c r="D931" s="2"/>
      <c r="F931" s="2"/>
      <c r="G931" s="4"/>
      <c r="H931" s="4"/>
      <c r="I931" s="4"/>
      <c r="J931" s="4"/>
      <c r="K931" s="4"/>
      <c r="AB931" s="4"/>
    </row>
    <row r="932" spans="3:28" ht="14.25" customHeight="1">
      <c r="C932" s="4"/>
      <c r="D932" s="2"/>
      <c r="F932" s="2"/>
      <c r="G932" s="4"/>
      <c r="H932" s="4"/>
      <c r="I932" s="4"/>
      <c r="J932" s="4"/>
      <c r="K932" s="4"/>
      <c r="AB932" s="4"/>
    </row>
    <row r="933" spans="3:28" ht="14.25" customHeight="1">
      <c r="C933" s="4"/>
      <c r="D933" s="2"/>
      <c r="F933" s="2"/>
      <c r="G933" s="4"/>
      <c r="H933" s="4"/>
      <c r="I933" s="4"/>
      <c r="J933" s="4"/>
      <c r="K933" s="4"/>
      <c r="AB933" s="4"/>
    </row>
    <row r="934" spans="3:28" ht="14.25" customHeight="1">
      <c r="C934" s="4"/>
      <c r="D934" s="2"/>
      <c r="F934" s="2"/>
      <c r="G934" s="4"/>
      <c r="H934" s="4"/>
      <c r="I934" s="4"/>
      <c r="J934" s="4"/>
      <c r="K934" s="4"/>
      <c r="AB934" s="4"/>
    </row>
    <row r="935" spans="3:28" ht="14.25" customHeight="1">
      <c r="C935" s="4"/>
      <c r="D935" s="2"/>
      <c r="F935" s="2"/>
      <c r="G935" s="4"/>
      <c r="H935" s="4"/>
      <c r="I935" s="4"/>
      <c r="J935" s="4"/>
      <c r="K935" s="4"/>
      <c r="AB935" s="4"/>
    </row>
    <row r="936" spans="3:28" ht="14.25" customHeight="1">
      <c r="C936" s="4"/>
      <c r="D936" s="2"/>
      <c r="F936" s="2"/>
      <c r="G936" s="4"/>
      <c r="H936" s="4"/>
      <c r="I936" s="4"/>
      <c r="J936" s="4"/>
      <c r="K936" s="4"/>
      <c r="AB936" s="4"/>
    </row>
    <row r="937" spans="3:28" ht="14.25" customHeight="1">
      <c r="C937" s="4"/>
      <c r="D937" s="2"/>
      <c r="F937" s="2"/>
      <c r="G937" s="4"/>
      <c r="H937" s="4"/>
      <c r="I937" s="4"/>
      <c r="J937" s="4"/>
      <c r="K937" s="4"/>
      <c r="AB937" s="4"/>
    </row>
    <row r="938" spans="3:28" ht="14.25" customHeight="1">
      <c r="C938" s="4"/>
      <c r="D938" s="2"/>
      <c r="F938" s="2"/>
      <c r="G938" s="4"/>
      <c r="H938" s="4"/>
      <c r="I938" s="4"/>
      <c r="J938" s="4"/>
      <c r="K938" s="4"/>
      <c r="AB938" s="4"/>
    </row>
    <row r="939" spans="3:28" ht="14.25" customHeight="1">
      <c r="C939" s="4"/>
      <c r="D939" s="2"/>
      <c r="F939" s="2"/>
      <c r="G939" s="4"/>
      <c r="H939" s="4"/>
      <c r="I939" s="4"/>
      <c r="J939" s="4"/>
      <c r="K939" s="4"/>
      <c r="AB939" s="4"/>
    </row>
    <row r="940" spans="3:28" ht="14.25" customHeight="1">
      <c r="C940" s="4"/>
      <c r="D940" s="2"/>
      <c r="F940" s="2"/>
      <c r="G940" s="4"/>
      <c r="H940" s="4"/>
      <c r="I940" s="4"/>
      <c r="J940" s="4"/>
      <c r="K940" s="4"/>
      <c r="AB940" s="4"/>
    </row>
    <row r="941" spans="3:28" ht="14.25" customHeight="1">
      <c r="C941" s="4"/>
      <c r="D941" s="2"/>
      <c r="F941" s="2"/>
      <c r="G941" s="4"/>
      <c r="H941" s="4"/>
      <c r="I941" s="4"/>
      <c r="J941" s="4"/>
      <c r="K941" s="4"/>
      <c r="AB941" s="4"/>
    </row>
    <row r="942" spans="3:28" ht="14.25" customHeight="1">
      <c r="C942" s="4"/>
      <c r="D942" s="2"/>
      <c r="F942" s="2"/>
      <c r="G942" s="4"/>
      <c r="H942" s="4"/>
      <c r="I942" s="4"/>
      <c r="J942" s="4"/>
      <c r="K942" s="4"/>
      <c r="AB942" s="4"/>
    </row>
    <row r="943" spans="3:28" ht="14.25" customHeight="1">
      <c r="C943" s="4"/>
      <c r="D943" s="2"/>
      <c r="F943" s="2"/>
      <c r="G943" s="4"/>
      <c r="H943" s="4"/>
      <c r="I943" s="4"/>
      <c r="J943" s="4"/>
      <c r="K943" s="4"/>
      <c r="AB943" s="4"/>
    </row>
    <row r="944" spans="3:28" ht="14.25" customHeight="1">
      <c r="C944" s="4"/>
      <c r="D944" s="2"/>
      <c r="F944" s="2"/>
      <c r="G944" s="4"/>
      <c r="H944" s="4"/>
      <c r="I944" s="4"/>
      <c r="J944" s="4"/>
      <c r="K944" s="4"/>
      <c r="AB944" s="4"/>
    </row>
    <row r="945" spans="3:28" ht="14.25" customHeight="1">
      <c r="C945" s="4"/>
      <c r="D945" s="2"/>
      <c r="F945" s="2"/>
      <c r="G945" s="4"/>
      <c r="H945" s="4"/>
      <c r="I945" s="4"/>
      <c r="J945" s="4"/>
      <c r="K945" s="4"/>
      <c r="AB945" s="4"/>
    </row>
    <row r="946" spans="3:28" ht="14.25" customHeight="1">
      <c r="C946" s="4"/>
      <c r="D946" s="2"/>
      <c r="F946" s="2"/>
      <c r="G946" s="4"/>
      <c r="H946" s="4"/>
      <c r="I946" s="4"/>
      <c r="J946" s="4"/>
      <c r="K946" s="4"/>
      <c r="AB946" s="4"/>
    </row>
    <row r="947" spans="3:28" ht="14.25" customHeight="1">
      <c r="C947" s="4"/>
      <c r="D947" s="2"/>
      <c r="F947" s="2"/>
      <c r="G947" s="4"/>
      <c r="H947" s="4"/>
      <c r="I947" s="4"/>
      <c r="J947" s="4"/>
      <c r="K947" s="4"/>
      <c r="AB947" s="4"/>
    </row>
    <row r="948" spans="3:28" ht="14.25" customHeight="1">
      <c r="C948" s="4"/>
      <c r="D948" s="2"/>
      <c r="F948" s="2"/>
      <c r="G948" s="4"/>
      <c r="H948" s="4"/>
      <c r="I948" s="4"/>
      <c r="J948" s="4"/>
      <c r="K948" s="4"/>
      <c r="AB948" s="4"/>
    </row>
    <row r="949" spans="3:28" ht="14.25" customHeight="1">
      <c r="C949" s="4"/>
      <c r="D949" s="2"/>
      <c r="F949" s="2"/>
      <c r="G949" s="4"/>
      <c r="H949" s="4"/>
      <c r="I949" s="4"/>
      <c r="J949" s="4"/>
      <c r="K949" s="4"/>
      <c r="AB949" s="4"/>
    </row>
    <row r="950" spans="3:28" ht="14.25" customHeight="1">
      <c r="C950" s="4"/>
      <c r="D950" s="2"/>
      <c r="F950" s="2"/>
      <c r="G950" s="4"/>
      <c r="H950" s="4"/>
      <c r="I950" s="4"/>
      <c r="J950" s="4"/>
      <c r="K950" s="4"/>
      <c r="AB950" s="4"/>
    </row>
    <row r="951" spans="3:28" ht="14.25" customHeight="1">
      <c r="C951" s="4"/>
      <c r="D951" s="2"/>
      <c r="F951" s="2"/>
      <c r="G951" s="4"/>
      <c r="H951" s="4"/>
      <c r="I951" s="4"/>
      <c r="J951" s="4"/>
      <c r="K951" s="4"/>
      <c r="AB951" s="4"/>
    </row>
    <row r="952" spans="3:28" ht="14.25" customHeight="1">
      <c r="C952" s="4"/>
      <c r="D952" s="2"/>
      <c r="F952" s="2"/>
      <c r="G952" s="4"/>
      <c r="H952" s="4"/>
      <c r="I952" s="4"/>
      <c r="J952" s="4"/>
      <c r="K952" s="4"/>
      <c r="AB952" s="4"/>
    </row>
    <row r="953" spans="3:28" ht="14.25" customHeight="1">
      <c r="C953" s="4"/>
      <c r="D953" s="2"/>
      <c r="F953" s="2"/>
      <c r="G953" s="4"/>
      <c r="H953" s="4"/>
      <c r="I953" s="4"/>
      <c r="J953" s="4"/>
      <c r="K953" s="4"/>
      <c r="AB953" s="4"/>
    </row>
    <row r="954" spans="3:28" ht="14.25" customHeight="1">
      <c r="C954" s="4"/>
      <c r="D954" s="2"/>
      <c r="F954" s="2"/>
      <c r="G954" s="4"/>
      <c r="H954" s="4"/>
      <c r="I954" s="4"/>
      <c r="J954" s="4"/>
      <c r="K954" s="4"/>
      <c r="AB954" s="4"/>
    </row>
    <row r="955" spans="3:28" ht="14.25" customHeight="1">
      <c r="C955" s="4"/>
      <c r="D955" s="2"/>
      <c r="F955" s="2"/>
      <c r="G955" s="4"/>
      <c r="H955" s="4"/>
      <c r="I955" s="4"/>
      <c r="J955" s="4"/>
      <c r="K955" s="4"/>
      <c r="AB955" s="4"/>
    </row>
    <row r="956" spans="3:28" ht="14.25" customHeight="1">
      <c r="C956" s="4"/>
      <c r="D956" s="2"/>
      <c r="F956" s="2"/>
      <c r="G956" s="4"/>
      <c r="H956" s="4"/>
      <c r="I956" s="4"/>
      <c r="J956" s="4"/>
      <c r="K956" s="4"/>
      <c r="AB956" s="4"/>
    </row>
    <row r="957" spans="3:28" ht="14.25" customHeight="1">
      <c r="C957" s="4"/>
      <c r="D957" s="2"/>
      <c r="F957" s="2"/>
      <c r="G957" s="4"/>
      <c r="H957" s="4"/>
      <c r="I957" s="4"/>
      <c r="J957" s="4"/>
      <c r="K957" s="4"/>
      <c r="AB957" s="4"/>
    </row>
    <row r="958" spans="3:28" ht="14.25" customHeight="1">
      <c r="C958" s="4"/>
      <c r="D958" s="2"/>
      <c r="F958" s="2"/>
      <c r="G958" s="4"/>
      <c r="H958" s="4"/>
      <c r="I958" s="4"/>
      <c r="J958" s="4"/>
      <c r="K958" s="4"/>
      <c r="AB958" s="4"/>
    </row>
    <row r="959" spans="3:28" ht="14.25" customHeight="1">
      <c r="C959" s="4"/>
      <c r="D959" s="2"/>
      <c r="F959" s="2"/>
      <c r="G959" s="4"/>
      <c r="H959" s="4"/>
      <c r="I959" s="4"/>
      <c r="J959" s="4"/>
      <c r="K959" s="4"/>
      <c r="AB959" s="4"/>
    </row>
    <row r="960" spans="3:28" ht="14.25" customHeight="1">
      <c r="C960" s="4"/>
      <c r="D960" s="2"/>
      <c r="F960" s="2"/>
      <c r="G960" s="4"/>
      <c r="H960" s="4"/>
      <c r="I960" s="4"/>
      <c r="J960" s="4"/>
      <c r="K960" s="4"/>
      <c r="AB960" s="4"/>
    </row>
    <row r="961" spans="3:28" ht="14.25" customHeight="1">
      <c r="C961" s="4"/>
      <c r="D961" s="2"/>
      <c r="F961" s="2"/>
      <c r="G961" s="4"/>
      <c r="H961" s="4"/>
      <c r="I961" s="4"/>
      <c r="J961" s="4"/>
      <c r="K961" s="4"/>
      <c r="AB961" s="4"/>
    </row>
    <row r="962" spans="3:28" ht="14.25" customHeight="1">
      <c r="C962" s="4"/>
      <c r="D962" s="2"/>
      <c r="F962" s="2"/>
      <c r="G962" s="4"/>
      <c r="H962" s="4"/>
      <c r="I962" s="4"/>
      <c r="J962" s="4"/>
      <c r="K962" s="4"/>
      <c r="AB962" s="4"/>
    </row>
    <row r="963" spans="3:28" ht="14.25" customHeight="1">
      <c r="C963" s="4"/>
      <c r="D963" s="2"/>
      <c r="F963" s="2"/>
      <c r="G963" s="4"/>
      <c r="H963" s="4"/>
      <c r="I963" s="4"/>
      <c r="J963" s="4"/>
      <c r="K963" s="4"/>
      <c r="AB963" s="4"/>
    </row>
    <row r="964" spans="3:28" ht="14.25" customHeight="1">
      <c r="C964" s="4"/>
      <c r="D964" s="2"/>
      <c r="F964" s="2"/>
      <c r="G964" s="4"/>
      <c r="H964" s="4"/>
      <c r="I964" s="4"/>
      <c r="J964" s="4"/>
      <c r="K964" s="4"/>
      <c r="AB964" s="4"/>
    </row>
    <row r="965" spans="3:28" ht="14.25" customHeight="1">
      <c r="C965" s="4"/>
      <c r="D965" s="2"/>
      <c r="F965" s="2"/>
      <c r="G965" s="4"/>
      <c r="H965" s="4"/>
      <c r="I965" s="4"/>
      <c r="J965" s="4"/>
      <c r="K965" s="4"/>
      <c r="AB965" s="4"/>
    </row>
    <row r="966" spans="3:28" ht="14.25" customHeight="1">
      <c r="C966" s="4"/>
      <c r="D966" s="2"/>
      <c r="F966" s="2"/>
      <c r="G966" s="4"/>
      <c r="H966" s="4"/>
      <c r="I966" s="4"/>
      <c r="J966" s="4"/>
      <c r="K966" s="4"/>
      <c r="AB966" s="4"/>
    </row>
    <row r="967" spans="3:28" ht="14.25" customHeight="1">
      <c r="C967" s="4"/>
      <c r="D967" s="2"/>
      <c r="F967" s="2"/>
      <c r="G967" s="4"/>
      <c r="H967" s="4"/>
      <c r="I967" s="4"/>
      <c r="J967" s="4"/>
      <c r="K967" s="4"/>
      <c r="AB967" s="4"/>
    </row>
    <row r="968" spans="3:28" ht="14.25" customHeight="1">
      <c r="C968" s="4"/>
      <c r="D968" s="2"/>
      <c r="F968" s="2"/>
      <c r="G968" s="4"/>
      <c r="H968" s="4"/>
      <c r="I968" s="4"/>
      <c r="J968" s="4"/>
      <c r="K968" s="4"/>
      <c r="AB968" s="4"/>
    </row>
    <row r="969" spans="3:28" ht="14.25" customHeight="1">
      <c r="C969" s="4"/>
      <c r="D969" s="2"/>
      <c r="F969" s="2"/>
      <c r="G969" s="4"/>
      <c r="H969" s="4"/>
      <c r="I969" s="4"/>
      <c r="J969" s="4"/>
      <c r="K969" s="4"/>
      <c r="AB969" s="4"/>
    </row>
    <row r="970" spans="3:28" ht="14.25" customHeight="1">
      <c r="C970" s="4"/>
      <c r="D970" s="2"/>
      <c r="F970" s="2"/>
      <c r="G970" s="4"/>
      <c r="H970" s="4"/>
      <c r="I970" s="4"/>
      <c r="J970" s="4"/>
      <c r="K970" s="4"/>
      <c r="AB970" s="4"/>
    </row>
    <row r="971" spans="3:28" ht="14.25" customHeight="1">
      <c r="C971" s="4"/>
      <c r="D971" s="2"/>
      <c r="F971" s="2"/>
      <c r="G971" s="4"/>
      <c r="H971" s="4"/>
      <c r="I971" s="4"/>
      <c r="J971" s="4"/>
      <c r="K971" s="4"/>
      <c r="AB971" s="4"/>
    </row>
    <row r="972" spans="3:28" ht="14.25" customHeight="1">
      <c r="C972" s="4"/>
      <c r="D972" s="2"/>
      <c r="F972" s="2"/>
      <c r="G972" s="4"/>
      <c r="H972" s="4"/>
      <c r="I972" s="4"/>
      <c r="J972" s="4"/>
      <c r="K972" s="4"/>
      <c r="AB972" s="4"/>
    </row>
    <row r="973" spans="3:28" ht="14.25" customHeight="1">
      <c r="C973" s="4"/>
      <c r="D973" s="2"/>
      <c r="F973" s="2"/>
      <c r="G973" s="4"/>
      <c r="H973" s="4"/>
      <c r="I973" s="4"/>
      <c r="J973" s="4"/>
      <c r="K973" s="4"/>
      <c r="AB973" s="4"/>
    </row>
    <row r="974" spans="3:28" ht="14.25" customHeight="1">
      <c r="C974" s="4"/>
      <c r="D974" s="2"/>
      <c r="F974" s="2"/>
      <c r="G974" s="4"/>
      <c r="H974" s="4"/>
      <c r="I974" s="4"/>
      <c r="J974" s="4"/>
      <c r="K974" s="4"/>
      <c r="AB974" s="4"/>
    </row>
    <row r="975" spans="3:28" ht="14.25" customHeight="1">
      <c r="C975" s="4"/>
      <c r="D975" s="2"/>
      <c r="F975" s="2"/>
      <c r="G975" s="4"/>
      <c r="H975" s="4"/>
      <c r="I975" s="4"/>
      <c r="J975" s="4"/>
      <c r="K975" s="4"/>
      <c r="AB975" s="4"/>
    </row>
    <row r="976" spans="3:28" ht="14.25" customHeight="1">
      <c r="C976" s="4"/>
      <c r="D976" s="2"/>
      <c r="F976" s="2"/>
      <c r="G976" s="4"/>
      <c r="H976" s="4"/>
      <c r="I976" s="4"/>
      <c r="J976" s="4"/>
      <c r="K976" s="4"/>
      <c r="AB976" s="4"/>
    </row>
    <row r="977" spans="3:28" ht="14.25" customHeight="1">
      <c r="C977" s="4"/>
      <c r="D977" s="2"/>
      <c r="F977" s="2"/>
      <c r="G977" s="4"/>
      <c r="H977" s="4"/>
      <c r="I977" s="4"/>
      <c r="J977" s="4"/>
      <c r="K977" s="4"/>
      <c r="AB977" s="4"/>
    </row>
    <row r="978" spans="3:28" ht="14.25" customHeight="1">
      <c r="C978" s="4"/>
      <c r="D978" s="2"/>
      <c r="F978" s="2"/>
      <c r="G978" s="4"/>
      <c r="H978" s="4"/>
      <c r="I978" s="4"/>
      <c r="J978" s="4"/>
      <c r="K978" s="4"/>
      <c r="AB978" s="4"/>
    </row>
    <row r="979" spans="3:28" ht="14.25" customHeight="1">
      <c r="C979" s="4"/>
      <c r="D979" s="2"/>
      <c r="F979" s="2"/>
      <c r="G979" s="4"/>
      <c r="H979" s="4"/>
      <c r="I979" s="4"/>
      <c r="J979" s="4"/>
      <c r="K979" s="4"/>
      <c r="AB979" s="4"/>
    </row>
    <row r="980" spans="3:28" ht="14.25" customHeight="1">
      <c r="C980" s="4"/>
      <c r="D980" s="2"/>
      <c r="F980" s="2"/>
      <c r="G980" s="4"/>
      <c r="H980" s="4"/>
      <c r="I980" s="4"/>
      <c r="J980" s="4"/>
      <c r="K980" s="4"/>
      <c r="AB980" s="4"/>
    </row>
    <row r="981" spans="3:28" ht="14.25" customHeight="1">
      <c r="C981" s="4"/>
      <c r="D981" s="2"/>
      <c r="F981" s="2"/>
      <c r="G981" s="4"/>
      <c r="H981" s="4"/>
      <c r="I981" s="4"/>
      <c r="J981" s="4"/>
      <c r="K981" s="4"/>
      <c r="AB981" s="4"/>
    </row>
    <row r="982" spans="3:28" ht="14.25" customHeight="1">
      <c r="C982" s="4"/>
      <c r="D982" s="2"/>
      <c r="F982" s="2"/>
      <c r="G982" s="4"/>
      <c r="H982" s="4"/>
      <c r="I982" s="4"/>
      <c r="J982" s="4"/>
      <c r="K982" s="4"/>
      <c r="AB982" s="4"/>
    </row>
    <row r="983" spans="3:28" ht="14.25" customHeight="1">
      <c r="C983" s="4"/>
      <c r="D983" s="2"/>
      <c r="F983" s="2"/>
      <c r="G983" s="4"/>
      <c r="H983" s="4"/>
      <c r="I983" s="4"/>
      <c r="J983" s="4"/>
      <c r="K983" s="4"/>
      <c r="AB983" s="4"/>
    </row>
    <row r="984" spans="3:28" ht="14.25" customHeight="1">
      <c r="C984" s="4"/>
      <c r="D984" s="2"/>
      <c r="F984" s="2"/>
      <c r="G984" s="4"/>
      <c r="H984" s="4"/>
      <c r="I984" s="4"/>
      <c r="J984" s="4"/>
      <c r="K984" s="4"/>
      <c r="AB984" s="4"/>
    </row>
    <row r="985" spans="3:28" ht="14.25" customHeight="1">
      <c r="C985" s="4"/>
      <c r="D985" s="2"/>
      <c r="F985" s="2"/>
      <c r="G985" s="4"/>
      <c r="H985" s="4"/>
      <c r="I985" s="4"/>
      <c r="J985" s="4"/>
      <c r="K985" s="4"/>
      <c r="AB985" s="4"/>
    </row>
    <row r="986" spans="3:28" ht="14.25" customHeight="1">
      <c r="C986" s="4"/>
      <c r="D986" s="2"/>
      <c r="F986" s="2"/>
      <c r="G986" s="4"/>
      <c r="H986" s="4"/>
      <c r="I986" s="4"/>
      <c r="J986" s="4"/>
      <c r="K986" s="4"/>
      <c r="AB986" s="4"/>
    </row>
    <row r="987" spans="3:28" ht="14.25" customHeight="1">
      <c r="C987" s="4"/>
      <c r="D987" s="2"/>
      <c r="F987" s="2"/>
      <c r="G987" s="4"/>
      <c r="H987" s="4"/>
      <c r="I987" s="4"/>
      <c r="J987" s="4"/>
      <c r="K987" s="4"/>
      <c r="AB987" s="4"/>
    </row>
    <row r="988" spans="3:28" ht="14.25" customHeight="1">
      <c r="C988" s="4"/>
      <c r="D988" s="2"/>
      <c r="F988" s="2"/>
      <c r="G988" s="4"/>
      <c r="H988" s="4"/>
      <c r="I988" s="4"/>
      <c r="J988" s="4"/>
      <c r="K988" s="4"/>
      <c r="AB988" s="4"/>
    </row>
    <row r="989" spans="3:28" ht="14.25" customHeight="1">
      <c r="C989" s="4"/>
      <c r="D989" s="2"/>
      <c r="F989" s="2"/>
      <c r="G989" s="4"/>
      <c r="H989" s="4"/>
      <c r="I989" s="4"/>
      <c r="J989" s="4"/>
      <c r="K989" s="4"/>
      <c r="AB989" s="4"/>
    </row>
    <row r="990" spans="3:28" ht="14.25" customHeight="1">
      <c r="C990" s="4"/>
      <c r="D990" s="2"/>
      <c r="F990" s="2"/>
      <c r="G990" s="4"/>
      <c r="H990" s="4"/>
      <c r="I990" s="4"/>
      <c r="J990" s="4"/>
      <c r="K990" s="4"/>
      <c r="AB990" s="4"/>
    </row>
    <row r="991" spans="3:28" ht="14.25" customHeight="1">
      <c r="C991" s="4"/>
      <c r="D991" s="2"/>
      <c r="F991" s="2"/>
      <c r="G991" s="4"/>
      <c r="H991" s="4"/>
      <c r="I991" s="4"/>
      <c r="J991" s="4"/>
      <c r="K991" s="4"/>
      <c r="AB991" s="4"/>
    </row>
    <row r="992" spans="3:28" ht="14.25" customHeight="1">
      <c r="C992" s="4"/>
      <c r="D992" s="2"/>
      <c r="F992" s="2"/>
      <c r="G992" s="4"/>
      <c r="H992" s="4"/>
      <c r="I992" s="4"/>
      <c r="J992" s="4"/>
      <c r="K992" s="4"/>
      <c r="AB992" s="4"/>
    </row>
    <row r="993" spans="3:28" ht="14.25" customHeight="1">
      <c r="C993" s="4"/>
      <c r="D993" s="2"/>
      <c r="F993" s="2"/>
      <c r="G993" s="4"/>
      <c r="H993" s="4"/>
      <c r="I993" s="4"/>
      <c r="J993" s="4"/>
      <c r="K993" s="4"/>
      <c r="AB993" s="4"/>
    </row>
    <row r="994" spans="3:28" ht="14.25" customHeight="1">
      <c r="C994" s="4"/>
      <c r="D994" s="2"/>
      <c r="F994" s="2"/>
      <c r="G994" s="4"/>
      <c r="H994" s="4"/>
      <c r="I994" s="4"/>
      <c r="J994" s="4"/>
      <c r="K994" s="4"/>
      <c r="AB994" s="4"/>
    </row>
    <row r="995" spans="3:28" ht="14.25" customHeight="1">
      <c r="C995" s="4"/>
      <c r="D995" s="2"/>
      <c r="F995" s="2"/>
      <c r="G995" s="4"/>
      <c r="H995" s="4"/>
      <c r="I995" s="4"/>
      <c r="J995" s="4"/>
      <c r="K995" s="4"/>
      <c r="AB995" s="4"/>
    </row>
    <row r="996" spans="3:28" ht="14.25" customHeight="1">
      <c r="C996" s="4"/>
      <c r="D996" s="2"/>
      <c r="F996" s="2"/>
      <c r="G996" s="4"/>
      <c r="H996" s="4"/>
      <c r="I996" s="4"/>
      <c r="J996" s="4"/>
      <c r="K996" s="4"/>
      <c r="AB996" s="4"/>
    </row>
    <row r="997" spans="3:28" ht="14.25" customHeight="1">
      <c r="C997" s="4"/>
      <c r="D997" s="2"/>
      <c r="F997" s="2"/>
      <c r="G997" s="4"/>
      <c r="H997" s="4"/>
      <c r="I997" s="4"/>
      <c r="J997" s="4"/>
      <c r="K997" s="4"/>
      <c r="AB997" s="4"/>
    </row>
    <row r="998" spans="3:28" ht="14.25" customHeight="1">
      <c r="C998" s="4"/>
      <c r="D998" s="2"/>
      <c r="F998" s="2"/>
      <c r="G998" s="4"/>
      <c r="H998" s="4"/>
      <c r="I998" s="4"/>
      <c r="J998" s="4"/>
      <c r="K998" s="4"/>
      <c r="AB998" s="4"/>
    </row>
    <row r="999" spans="3:28" ht="14.25" customHeight="1">
      <c r="C999" s="4"/>
      <c r="D999" s="2"/>
      <c r="F999" s="2"/>
      <c r="G999" s="4"/>
      <c r="H999" s="4"/>
      <c r="I999" s="4"/>
      <c r="J999" s="4"/>
      <c r="K999" s="4"/>
      <c r="AB999" s="4"/>
    </row>
    <row r="1000" spans="3:28" ht="14.25" customHeight="1">
      <c r="C1000" s="4"/>
      <c r="D1000" s="2"/>
      <c r="F1000" s="2"/>
      <c r="G1000" s="4"/>
      <c r="H1000" s="4"/>
      <c r="I1000" s="4"/>
      <c r="J1000" s="4"/>
      <c r="K1000" s="4"/>
      <c r="AB1000" s="4"/>
    </row>
  </sheetData>
  <dataValidations count="1">
    <dataValidation type="list" allowBlank="1" showErrorMessage="1" sqref="C1:C1000">
      <formula1>#REF!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CATALOGOS!$C:$C</xm:f>
          </x14:formula1>
          <xm:sqref>G1:G1000</xm:sqref>
        </x14:dataValidation>
        <x14:dataValidation type="list" allowBlank="1" showErrorMessage="1">
          <x14:formula1>
            <xm:f>CATALOGOS!$D:$D</xm:f>
          </x14:formula1>
          <xm:sqref>H1:H1000</xm:sqref>
        </x14:dataValidation>
        <x14:dataValidation type="list" allowBlank="1" showErrorMessage="1">
          <x14:formula1>
            <xm:f>CATALOGOS!$E:$E</xm:f>
          </x14:formula1>
          <xm:sqref>I1:I1000</xm:sqref>
        </x14:dataValidation>
        <x14:dataValidation type="list" allowBlank="1" showErrorMessage="1">
          <x14:formula1>
            <xm:f>CATALOGOS!$F:$F</xm:f>
          </x14:formula1>
          <xm:sqref>J1:J1000</xm:sqref>
        </x14:dataValidation>
        <x14:dataValidation type="list" allowBlank="1" showErrorMessage="1">
          <x14:formula1>
            <xm:f>CATALOGOS!$G:$G</xm:f>
          </x14:formula1>
          <xm:sqref>K1:K1000</xm:sqref>
        </x14:dataValidation>
        <x14:dataValidation type="list" allowBlank="1" showErrorMessage="1">
          <x14:formula1>
            <xm:f>CATALOGOS!$H:$H</xm:f>
          </x14:formula1>
          <xm:sqref>AB1:AB1000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baseColWidth="10" defaultColWidth="14.42578125" defaultRowHeight="15" customHeight="1"/>
  <cols>
    <col min="1" max="1" width="10.7109375" customWidth="1"/>
    <col min="2" max="2" width="52.42578125" customWidth="1"/>
    <col min="3" max="3" width="8.28515625" customWidth="1"/>
    <col min="4" max="4" width="29.85546875" customWidth="1"/>
    <col min="5" max="5" width="12.85546875" customWidth="1"/>
    <col min="6" max="6" width="10.7109375" customWidth="1"/>
    <col min="7" max="7" width="15.140625" customWidth="1"/>
    <col min="8" max="8" width="17.28515625" customWidth="1"/>
    <col min="9" max="9" width="35.85546875" customWidth="1"/>
    <col min="10" max="10" width="31.28515625" customWidth="1"/>
    <col min="11" max="26" width="11.42578125" customWidth="1"/>
  </cols>
  <sheetData>
    <row r="1" spans="1:10" ht="14.25" customHeight="1">
      <c r="A1" s="4" t="s">
        <v>34</v>
      </c>
      <c r="B1" s="4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2" t="s">
        <v>42</v>
      </c>
      <c r="J1" s="4" t="s">
        <v>43</v>
      </c>
    </row>
    <row r="2" spans="1:10" ht="14.25" customHeight="1">
      <c r="A2" s="4">
        <v>1</v>
      </c>
      <c r="B2" s="4" t="s">
        <v>44</v>
      </c>
      <c r="C2" s="4" t="s">
        <v>45</v>
      </c>
      <c r="D2" s="4" t="s">
        <v>46</v>
      </c>
      <c r="E2" s="5">
        <v>44805</v>
      </c>
      <c r="F2" s="5">
        <v>44808</v>
      </c>
      <c r="G2" s="4">
        <v>938</v>
      </c>
      <c r="H2" s="4">
        <v>1</v>
      </c>
      <c r="I2" s="2" t="str">
        <f>VLOOKUP(H2,ORGANIZADORES!A:C,2,FALSE)</f>
        <v>Asociación Española de Pickleball</v>
      </c>
      <c r="J2" s="4" t="s">
        <v>47</v>
      </c>
    </row>
    <row r="3" spans="1:10" ht="14.25" customHeight="1">
      <c r="I3" s="2"/>
    </row>
    <row r="4" spans="1:10" ht="14.25" customHeight="1">
      <c r="I4" s="2"/>
    </row>
    <row r="5" spans="1:10" ht="14.25" customHeight="1">
      <c r="I5" s="2"/>
    </row>
    <row r="6" spans="1:10" ht="14.25" customHeight="1">
      <c r="I6" s="2"/>
    </row>
    <row r="7" spans="1:10" ht="14.25" customHeight="1">
      <c r="I7" s="2"/>
    </row>
    <row r="8" spans="1:10" ht="14.25" customHeight="1">
      <c r="I8" s="2"/>
    </row>
    <row r="9" spans="1:10" ht="14.25" customHeight="1">
      <c r="I9" s="2"/>
    </row>
    <row r="10" spans="1:10" ht="14.25" customHeight="1">
      <c r="I10" s="2"/>
    </row>
    <row r="11" spans="1:10" ht="14.25" customHeight="1">
      <c r="I11" s="2"/>
    </row>
    <row r="12" spans="1:10" ht="14.25" customHeight="1">
      <c r="I12" s="2"/>
    </row>
    <row r="13" spans="1:10" ht="14.25" customHeight="1">
      <c r="I13" s="2"/>
    </row>
    <row r="14" spans="1:10" ht="14.25" customHeight="1">
      <c r="I14" s="2"/>
    </row>
    <row r="15" spans="1:10" ht="14.25" customHeight="1">
      <c r="I15" s="2"/>
    </row>
    <row r="16" spans="1:10" ht="14.25" customHeight="1">
      <c r="I16" s="2"/>
    </row>
    <row r="17" spans="9:9" ht="14.25" customHeight="1">
      <c r="I17" s="2"/>
    </row>
    <row r="18" spans="9:9" ht="14.25" customHeight="1">
      <c r="I18" s="2"/>
    </row>
    <row r="19" spans="9:9" ht="14.25" customHeight="1">
      <c r="I19" s="2"/>
    </row>
    <row r="20" spans="9:9" ht="14.25" customHeight="1">
      <c r="I20" s="2"/>
    </row>
    <row r="21" spans="9:9" ht="14.25" customHeight="1">
      <c r="I21" s="2"/>
    </row>
    <row r="22" spans="9:9" ht="14.25" customHeight="1">
      <c r="I22" s="2"/>
    </row>
    <row r="23" spans="9:9" ht="14.25" customHeight="1">
      <c r="I23" s="2"/>
    </row>
    <row r="24" spans="9:9" ht="14.25" customHeight="1">
      <c r="I24" s="2"/>
    </row>
    <row r="25" spans="9:9" ht="14.25" customHeight="1">
      <c r="I25" s="2"/>
    </row>
    <row r="26" spans="9:9" ht="14.25" customHeight="1">
      <c r="I26" s="2"/>
    </row>
    <row r="27" spans="9:9" ht="14.25" customHeight="1">
      <c r="I27" s="2"/>
    </row>
    <row r="28" spans="9:9" ht="14.25" customHeight="1">
      <c r="I28" s="2"/>
    </row>
    <row r="29" spans="9:9" ht="14.25" customHeight="1">
      <c r="I29" s="2"/>
    </row>
    <row r="30" spans="9:9" ht="14.25" customHeight="1">
      <c r="I30" s="2"/>
    </row>
    <row r="31" spans="9:9" ht="14.25" customHeight="1">
      <c r="I31" s="2"/>
    </row>
    <row r="32" spans="9:9" ht="14.25" customHeight="1">
      <c r="I32" s="2"/>
    </row>
    <row r="33" spans="9:9" ht="14.25" customHeight="1">
      <c r="I33" s="2"/>
    </row>
    <row r="34" spans="9:9" ht="14.25" customHeight="1">
      <c r="I34" s="2"/>
    </row>
    <row r="35" spans="9:9" ht="14.25" customHeight="1">
      <c r="I35" s="2"/>
    </row>
    <row r="36" spans="9:9" ht="14.25" customHeight="1">
      <c r="I36" s="2"/>
    </row>
    <row r="37" spans="9:9" ht="14.25" customHeight="1">
      <c r="I37" s="2"/>
    </row>
    <row r="38" spans="9:9" ht="14.25" customHeight="1">
      <c r="I38" s="2"/>
    </row>
    <row r="39" spans="9:9" ht="14.25" customHeight="1">
      <c r="I39" s="2"/>
    </row>
    <row r="40" spans="9:9" ht="14.25" customHeight="1">
      <c r="I40" s="2"/>
    </row>
    <row r="41" spans="9:9" ht="14.25" customHeight="1">
      <c r="I41" s="2"/>
    </row>
    <row r="42" spans="9:9" ht="14.25" customHeight="1">
      <c r="I42" s="2"/>
    </row>
    <row r="43" spans="9:9" ht="14.25" customHeight="1">
      <c r="I43" s="2"/>
    </row>
    <row r="44" spans="9:9" ht="14.25" customHeight="1">
      <c r="I44" s="2"/>
    </row>
    <row r="45" spans="9:9" ht="14.25" customHeight="1">
      <c r="I45" s="2"/>
    </row>
    <row r="46" spans="9:9" ht="14.25" customHeight="1">
      <c r="I46" s="2"/>
    </row>
    <row r="47" spans="9:9" ht="14.25" customHeight="1">
      <c r="I47" s="2"/>
    </row>
    <row r="48" spans="9:9" ht="14.25" customHeight="1">
      <c r="I48" s="2"/>
    </row>
    <row r="49" spans="9:9" ht="14.25" customHeight="1">
      <c r="I49" s="2"/>
    </row>
    <row r="50" spans="9:9" ht="14.25" customHeight="1">
      <c r="I50" s="2"/>
    </row>
    <row r="51" spans="9:9" ht="14.25" customHeight="1">
      <c r="I51" s="2"/>
    </row>
    <row r="52" spans="9:9" ht="14.25" customHeight="1">
      <c r="I52" s="2"/>
    </row>
    <row r="53" spans="9:9" ht="14.25" customHeight="1">
      <c r="I53" s="2"/>
    </row>
    <row r="54" spans="9:9" ht="14.25" customHeight="1">
      <c r="I54" s="2"/>
    </row>
    <row r="55" spans="9:9" ht="14.25" customHeight="1">
      <c r="I55" s="2"/>
    </row>
    <row r="56" spans="9:9" ht="14.25" customHeight="1">
      <c r="I56" s="2"/>
    </row>
    <row r="57" spans="9:9" ht="14.25" customHeight="1">
      <c r="I57" s="2"/>
    </row>
    <row r="58" spans="9:9" ht="14.25" customHeight="1">
      <c r="I58" s="2"/>
    </row>
    <row r="59" spans="9:9" ht="14.25" customHeight="1">
      <c r="I59" s="2"/>
    </row>
    <row r="60" spans="9:9" ht="14.25" customHeight="1">
      <c r="I60" s="2"/>
    </row>
    <row r="61" spans="9:9" ht="14.25" customHeight="1">
      <c r="I61" s="2"/>
    </row>
    <row r="62" spans="9:9" ht="14.25" customHeight="1">
      <c r="I62" s="2"/>
    </row>
    <row r="63" spans="9:9" ht="14.25" customHeight="1">
      <c r="I63" s="2"/>
    </row>
    <row r="64" spans="9:9" ht="14.25" customHeight="1">
      <c r="I64" s="2"/>
    </row>
    <row r="65" spans="9:9" ht="14.25" customHeight="1">
      <c r="I65" s="2"/>
    </row>
    <row r="66" spans="9:9" ht="14.25" customHeight="1">
      <c r="I66" s="2"/>
    </row>
    <row r="67" spans="9:9" ht="14.25" customHeight="1">
      <c r="I67" s="2"/>
    </row>
    <row r="68" spans="9:9" ht="14.25" customHeight="1">
      <c r="I68" s="2"/>
    </row>
    <row r="69" spans="9:9" ht="14.25" customHeight="1">
      <c r="I69" s="2"/>
    </row>
    <row r="70" spans="9:9" ht="14.25" customHeight="1">
      <c r="I70" s="2"/>
    </row>
    <row r="71" spans="9:9" ht="14.25" customHeight="1">
      <c r="I71" s="2"/>
    </row>
    <row r="72" spans="9:9" ht="14.25" customHeight="1">
      <c r="I72" s="2"/>
    </row>
    <row r="73" spans="9:9" ht="14.25" customHeight="1">
      <c r="I73" s="2"/>
    </row>
    <row r="74" spans="9:9" ht="14.25" customHeight="1">
      <c r="I74" s="2"/>
    </row>
    <row r="75" spans="9:9" ht="14.25" customHeight="1">
      <c r="I75" s="2"/>
    </row>
    <row r="76" spans="9:9" ht="14.25" customHeight="1">
      <c r="I76" s="2"/>
    </row>
    <row r="77" spans="9:9" ht="14.25" customHeight="1">
      <c r="I77" s="2"/>
    </row>
    <row r="78" spans="9:9" ht="14.25" customHeight="1">
      <c r="I78" s="2"/>
    </row>
    <row r="79" spans="9:9" ht="14.25" customHeight="1">
      <c r="I79" s="2"/>
    </row>
    <row r="80" spans="9:9" ht="14.25" customHeight="1">
      <c r="I80" s="2"/>
    </row>
    <row r="81" spans="9:9" ht="14.25" customHeight="1">
      <c r="I81" s="2"/>
    </row>
    <row r="82" spans="9:9" ht="14.25" customHeight="1">
      <c r="I82" s="2"/>
    </row>
    <row r="83" spans="9:9" ht="14.25" customHeight="1">
      <c r="I83" s="2"/>
    </row>
    <row r="84" spans="9:9" ht="14.25" customHeight="1">
      <c r="I84" s="2"/>
    </row>
    <row r="85" spans="9:9" ht="14.25" customHeight="1">
      <c r="I85" s="2"/>
    </row>
    <row r="86" spans="9:9" ht="14.25" customHeight="1">
      <c r="I86" s="2"/>
    </row>
    <row r="87" spans="9:9" ht="14.25" customHeight="1">
      <c r="I87" s="2"/>
    </row>
    <row r="88" spans="9:9" ht="14.25" customHeight="1">
      <c r="I88" s="2"/>
    </row>
    <row r="89" spans="9:9" ht="14.25" customHeight="1">
      <c r="I89" s="2"/>
    </row>
    <row r="90" spans="9:9" ht="14.25" customHeight="1">
      <c r="I90" s="2"/>
    </row>
    <row r="91" spans="9:9" ht="14.25" customHeight="1">
      <c r="I91" s="2"/>
    </row>
    <row r="92" spans="9:9" ht="14.25" customHeight="1">
      <c r="I92" s="2"/>
    </row>
    <row r="93" spans="9:9" ht="14.25" customHeight="1">
      <c r="I93" s="2"/>
    </row>
    <row r="94" spans="9:9" ht="14.25" customHeight="1">
      <c r="I94" s="2"/>
    </row>
    <row r="95" spans="9:9" ht="14.25" customHeight="1">
      <c r="I95" s="2"/>
    </row>
    <row r="96" spans="9:9" ht="14.25" customHeight="1">
      <c r="I96" s="2"/>
    </row>
    <row r="97" spans="9:9" ht="14.25" customHeight="1">
      <c r="I97" s="2"/>
    </row>
    <row r="98" spans="9:9" ht="14.25" customHeight="1">
      <c r="I98" s="2"/>
    </row>
    <row r="99" spans="9:9" ht="14.25" customHeight="1">
      <c r="I99" s="2"/>
    </row>
    <row r="100" spans="9:9" ht="14.25" customHeight="1">
      <c r="I100" s="2"/>
    </row>
    <row r="101" spans="9:9" ht="14.25" customHeight="1">
      <c r="I101" s="2"/>
    </row>
    <row r="102" spans="9:9" ht="14.25" customHeight="1">
      <c r="I102" s="2"/>
    </row>
    <row r="103" spans="9:9" ht="14.25" customHeight="1">
      <c r="I103" s="2"/>
    </row>
    <row r="104" spans="9:9" ht="14.25" customHeight="1">
      <c r="I104" s="2"/>
    </row>
    <row r="105" spans="9:9" ht="14.25" customHeight="1">
      <c r="I105" s="2"/>
    </row>
    <row r="106" spans="9:9" ht="14.25" customHeight="1">
      <c r="I106" s="2"/>
    </row>
    <row r="107" spans="9:9" ht="14.25" customHeight="1">
      <c r="I107" s="2"/>
    </row>
    <row r="108" spans="9:9" ht="14.25" customHeight="1">
      <c r="I108" s="2"/>
    </row>
    <row r="109" spans="9:9" ht="14.25" customHeight="1">
      <c r="I109" s="2"/>
    </row>
    <row r="110" spans="9:9" ht="14.25" customHeight="1">
      <c r="I110" s="2"/>
    </row>
    <row r="111" spans="9:9" ht="14.25" customHeight="1">
      <c r="I111" s="2"/>
    </row>
    <row r="112" spans="9:9" ht="14.25" customHeight="1">
      <c r="I112" s="2"/>
    </row>
    <row r="113" spans="9:9" ht="14.25" customHeight="1">
      <c r="I113" s="2"/>
    </row>
    <row r="114" spans="9:9" ht="14.25" customHeight="1">
      <c r="I114" s="2"/>
    </row>
    <row r="115" spans="9:9" ht="14.25" customHeight="1">
      <c r="I115" s="2"/>
    </row>
    <row r="116" spans="9:9" ht="14.25" customHeight="1">
      <c r="I116" s="2"/>
    </row>
    <row r="117" spans="9:9" ht="14.25" customHeight="1">
      <c r="I117" s="2"/>
    </row>
    <row r="118" spans="9:9" ht="14.25" customHeight="1">
      <c r="I118" s="2"/>
    </row>
    <row r="119" spans="9:9" ht="14.25" customHeight="1">
      <c r="I119" s="2"/>
    </row>
    <row r="120" spans="9:9" ht="14.25" customHeight="1">
      <c r="I120" s="2"/>
    </row>
    <row r="121" spans="9:9" ht="14.25" customHeight="1">
      <c r="I121" s="2"/>
    </row>
    <row r="122" spans="9:9" ht="14.25" customHeight="1">
      <c r="I122" s="2"/>
    </row>
    <row r="123" spans="9:9" ht="14.25" customHeight="1">
      <c r="I123" s="2"/>
    </row>
    <row r="124" spans="9:9" ht="14.25" customHeight="1">
      <c r="I124" s="2"/>
    </row>
    <row r="125" spans="9:9" ht="14.25" customHeight="1">
      <c r="I125" s="2"/>
    </row>
    <row r="126" spans="9:9" ht="14.25" customHeight="1">
      <c r="I126" s="2"/>
    </row>
    <row r="127" spans="9:9" ht="14.25" customHeight="1">
      <c r="I127" s="2"/>
    </row>
    <row r="128" spans="9:9" ht="14.25" customHeight="1">
      <c r="I128" s="2"/>
    </row>
    <row r="129" spans="9:9" ht="14.25" customHeight="1">
      <c r="I129" s="2"/>
    </row>
    <row r="130" spans="9:9" ht="14.25" customHeight="1">
      <c r="I130" s="2"/>
    </row>
    <row r="131" spans="9:9" ht="14.25" customHeight="1">
      <c r="I131" s="2"/>
    </row>
    <row r="132" spans="9:9" ht="14.25" customHeight="1">
      <c r="I132" s="2"/>
    </row>
    <row r="133" spans="9:9" ht="14.25" customHeight="1">
      <c r="I133" s="2"/>
    </row>
    <row r="134" spans="9:9" ht="14.25" customHeight="1">
      <c r="I134" s="2"/>
    </row>
    <row r="135" spans="9:9" ht="14.25" customHeight="1">
      <c r="I135" s="2"/>
    </row>
    <row r="136" spans="9:9" ht="14.25" customHeight="1">
      <c r="I136" s="2"/>
    </row>
    <row r="137" spans="9:9" ht="14.25" customHeight="1">
      <c r="I137" s="2"/>
    </row>
    <row r="138" spans="9:9" ht="14.25" customHeight="1">
      <c r="I138" s="2"/>
    </row>
    <row r="139" spans="9:9" ht="14.25" customHeight="1">
      <c r="I139" s="2"/>
    </row>
    <row r="140" spans="9:9" ht="14.25" customHeight="1">
      <c r="I140" s="2"/>
    </row>
    <row r="141" spans="9:9" ht="14.25" customHeight="1">
      <c r="I141" s="2"/>
    </row>
    <row r="142" spans="9:9" ht="14.25" customHeight="1">
      <c r="I142" s="2"/>
    </row>
    <row r="143" spans="9:9" ht="14.25" customHeight="1">
      <c r="I143" s="2"/>
    </row>
    <row r="144" spans="9:9" ht="14.25" customHeight="1">
      <c r="I144" s="2"/>
    </row>
    <row r="145" spans="9:9" ht="14.25" customHeight="1">
      <c r="I145" s="2"/>
    </row>
    <row r="146" spans="9:9" ht="14.25" customHeight="1">
      <c r="I146" s="2"/>
    </row>
    <row r="147" spans="9:9" ht="14.25" customHeight="1">
      <c r="I147" s="2"/>
    </row>
    <row r="148" spans="9:9" ht="14.25" customHeight="1">
      <c r="I148" s="2"/>
    </row>
    <row r="149" spans="9:9" ht="14.25" customHeight="1">
      <c r="I149" s="2"/>
    </row>
    <row r="150" spans="9:9" ht="14.25" customHeight="1">
      <c r="I150" s="2"/>
    </row>
    <row r="151" spans="9:9" ht="14.25" customHeight="1">
      <c r="I151" s="2"/>
    </row>
    <row r="152" spans="9:9" ht="14.25" customHeight="1">
      <c r="I152" s="2"/>
    </row>
    <row r="153" spans="9:9" ht="14.25" customHeight="1">
      <c r="I153" s="2"/>
    </row>
    <row r="154" spans="9:9" ht="14.25" customHeight="1">
      <c r="I154" s="2"/>
    </row>
    <row r="155" spans="9:9" ht="14.25" customHeight="1">
      <c r="I155" s="2"/>
    </row>
    <row r="156" spans="9:9" ht="14.25" customHeight="1">
      <c r="I156" s="2"/>
    </row>
    <row r="157" spans="9:9" ht="14.25" customHeight="1">
      <c r="I157" s="2"/>
    </row>
    <row r="158" spans="9:9" ht="14.25" customHeight="1">
      <c r="I158" s="2"/>
    </row>
    <row r="159" spans="9:9" ht="14.25" customHeight="1">
      <c r="I159" s="2"/>
    </row>
    <row r="160" spans="9:9" ht="14.25" customHeight="1">
      <c r="I160" s="2"/>
    </row>
    <row r="161" spans="9:9" ht="14.25" customHeight="1">
      <c r="I161" s="2"/>
    </row>
    <row r="162" spans="9:9" ht="14.25" customHeight="1">
      <c r="I162" s="2"/>
    </row>
    <row r="163" spans="9:9" ht="14.25" customHeight="1">
      <c r="I163" s="2"/>
    </row>
    <row r="164" spans="9:9" ht="14.25" customHeight="1">
      <c r="I164" s="2"/>
    </row>
    <row r="165" spans="9:9" ht="14.25" customHeight="1">
      <c r="I165" s="2"/>
    </row>
    <row r="166" spans="9:9" ht="14.25" customHeight="1">
      <c r="I166" s="2"/>
    </row>
    <row r="167" spans="9:9" ht="14.25" customHeight="1">
      <c r="I167" s="2"/>
    </row>
    <row r="168" spans="9:9" ht="14.25" customHeight="1">
      <c r="I168" s="2"/>
    </row>
    <row r="169" spans="9:9" ht="14.25" customHeight="1">
      <c r="I169" s="2"/>
    </row>
    <row r="170" spans="9:9" ht="14.25" customHeight="1">
      <c r="I170" s="2"/>
    </row>
    <row r="171" spans="9:9" ht="14.25" customHeight="1">
      <c r="I171" s="2"/>
    </row>
    <row r="172" spans="9:9" ht="14.25" customHeight="1">
      <c r="I172" s="2"/>
    </row>
    <row r="173" spans="9:9" ht="14.25" customHeight="1">
      <c r="I173" s="2"/>
    </row>
    <row r="174" spans="9:9" ht="14.25" customHeight="1">
      <c r="I174" s="2"/>
    </row>
    <row r="175" spans="9:9" ht="14.25" customHeight="1">
      <c r="I175" s="2"/>
    </row>
    <row r="176" spans="9:9" ht="14.25" customHeight="1">
      <c r="I176" s="2"/>
    </row>
    <row r="177" spans="9:9" ht="14.25" customHeight="1">
      <c r="I177" s="2"/>
    </row>
    <row r="178" spans="9:9" ht="14.25" customHeight="1">
      <c r="I178" s="2"/>
    </row>
    <row r="179" spans="9:9" ht="14.25" customHeight="1">
      <c r="I179" s="2"/>
    </row>
    <row r="180" spans="9:9" ht="14.25" customHeight="1">
      <c r="I180" s="2"/>
    </row>
    <row r="181" spans="9:9" ht="14.25" customHeight="1">
      <c r="I181" s="2"/>
    </row>
    <row r="182" spans="9:9" ht="14.25" customHeight="1">
      <c r="I182" s="2"/>
    </row>
    <row r="183" spans="9:9" ht="14.25" customHeight="1">
      <c r="I183" s="2"/>
    </row>
    <row r="184" spans="9:9" ht="14.25" customHeight="1">
      <c r="I184" s="2"/>
    </row>
    <row r="185" spans="9:9" ht="14.25" customHeight="1">
      <c r="I185" s="2"/>
    </row>
    <row r="186" spans="9:9" ht="14.25" customHeight="1">
      <c r="I186" s="2"/>
    </row>
    <row r="187" spans="9:9" ht="14.25" customHeight="1">
      <c r="I187" s="2"/>
    </row>
    <row r="188" spans="9:9" ht="14.25" customHeight="1">
      <c r="I188" s="2"/>
    </row>
    <row r="189" spans="9:9" ht="14.25" customHeight="1">
      <c r="I189" s="2"/>
    </row>
    <row r="190" spans="9:9" ht="14.25" customHeight="1">
      <c r="I190" s="2"/>
    </row>
    <row r="191" spans="9:9" ht="14.25" customHeight="1">
      <c r="I191" s="2"/>
    </row>
    <row r="192" spans="9:9" ht="14.25" customHeight="1">
      <c r="I192" s="2"/>
    </row>
    <row r="193" spans="9:9" ht="14.25" customHeight="1">
      <c r="I193" s="2"/>
    </row>
    <row r="194" spans="9:9" ht="14.25" customHeight="1">
      <c r="I194" s="2"/>
    </row>
    <row r="195" spans="9:9" ht="14.25" customHeight="1">
      <c r="I195" s="2"/>
    </row>
    <row r="196" spans="9:9" ht="14.25" customHeight="1">
      <c r="I196" s="2"/>
    </row>
    <row r="197" spans="9:9" ht="14.25" customHeight="1">
      <c r="I197" s="2"/>
    </row>
    <row r="198" spans="9:9" ht="14.25" customHeight="1">
      <c r="I198" s="2"/>
    </row>
    <row r="199" spans="9:9" ht="14.25" customHeight="1">
      <c r="I199" s="2"/>
    </row>
    <row r="200" spans="9:9" ht="14.25" customHeight="1">
      <c r="I200" s="2"/>
    </row>
    <row r="201" spans="9:9" ht="14.25" customHeight="1">
      <c r="I201" s="2"/>
    </row>
    <row r="202" spans="9:9" ht="14.25" customHeight="1">
      <c r="I202" s="2"/>
    </row>
    <row r="203" spans="9:9" ht="14.25" customHeight="1">
      <c r="I203" s="2"/>
    </row>
    <row r="204" spans="9:9" ht="14.25" customHeight="1">
      <c r="I204" s="2"/>
    </row>
    <row r="205" spans="9:9" ht="14.25" customHeight="1">
      <c r="I205" s="2"/>
    </row>
    <row r="206" spans="9:9" ht="14.25" customHeight="1">
      <c r="I206" s="2"/>
    </row>
    <row r="207" spans="9:9" ht="14.25" customHeight="1">
      <c r="I207" s="2"/>
    </row>
    <row r="208" spans="9:9" ht="14.25" customHeight="1">
      <c r="I208" s="2"/>
    </row>
    <row r="209" spans="9:9" ht="14.25" customHeight="1">
      <c r="I209" s="2"/>
    </row>
    <row r="210" spans="9:9" ht="14.25" customHeight="1">
      <c r="I210" s="2"/>
    </row>
    <row r="211" spans="9:9" ht="14.25" customHeight="1">
      <c r="I211" s="2"/>
    </row>
    <row r="212" spans="9:9" ht="14.25" customHeight="1">
      <c r="I212" s="2"/>
    </row>
    <row r="213" spans="9:9" ht="14.25" customHeight="1">
      <c r="I213" s="2"/>
    </row>
    <row r="214" spans="9:9" ht="14.25" customHeight="1">
      <c r="I214" s="2"/>
    </row>
    <row r="215" spans="9:9" ht="14.25" customHeight="1">
      <c r="I215" s="2"/>
    </row>
    <row r="216" spans="9:9" ht="14.25" customHeight="1">
      <c r="I216" s="2"/>
    </row>
    <row r="217" spans="9:9" ht="14.25" customHeight="1">
      <c r="I217" s="2"/>
    </row>
    <row r="218" spans="9:9" ht="14.25" customHeight="1">
      <c r="I218" s="2"/>
    </row>
    <row r="219" spans="9:9" ht="14.25" customHeight="1">
      <c r="I219" s="2"/>
    </row>
    <row r="220" spans="9:9" ht="14.25" customHeight="1">
      <c r="I220" s="2"/>
    </row>
    <row r="221" spans="9:9" ht="14.25" customHeight="1">
      <c r="I221" s="2"/>
    </row>
    <row r="222" spans="9:9" ht="14.25" customHeight="1">
      <c r="I222" s="2"/>
    </row>
    <row r="223" spans="9:9" ht="14.25" customHeight="1">
      <c r="I223" s="2"/>
    </row>
    <row r="224" spans="9:9" ht="14.25" customHeight="1">
      <c r="I224" s="2"/>
    </row>
    <row r="225" spans="9:9" ht="14.25" customHeight="1">
      <c r="I225" s="2"/>
    </row>
    <row r="226" spans="9:9" ht="14.25" customHeight="1">
      <c r="I226" s="2"/>
    </row>
    <row r="227" spans="9:9" ht="14.25" customHeight="1">
      <c r="I227" s="2"/>
    </row>
    <row r="228" spans="9:9" ht="14.25" customHeight="1">
      <c r="I228" s="2"/>
    </row>
    <row r="229" spans="9:9" ht="14.25" customHeight="1">
      <c r="I229" s="2"/>
    </row>
    <row r="230" spans="9:9" ht="14.25" customHeight="1">
      <c r="I230" s="2"/>
    </row>
    <row r="231" spans="9:9" ht="14.25" customHeight="1">
      <c r="I231" s="2"/>
    </row>
    <row r="232" spans="9:9" ht="14.25" customHeight="1">
      <c r="I232" s="2"/>
    </row>
    <row r="233" spans="9:9" ht="14.25" customHeight="1">
      <c r="I233" s="2"/>
    </row>
    <row r="234" spans="9:9" ht="14.25" customHeight="1">
      <c r="I234" s="2"/>
    </row>
    <row r="235" spans="9:9" ht="14.25" customHeight="1">
      <c r="I235" s="2"/>
    </row>
    <row r="236" spans="9:9" ht="14.25" customHeight="1">
      <c r="I236" s="2"/>
    </row>
    <row r="237" spans="9:9" ht="14.25" customHeight="1">
      <c r="I237" s="2"/>
    </row>
    <row r="238" spans="9:9" ht="14.25" customHeight="1">
      <c r="I238" s="2"/>
    </row>
    <row r="239" spans="9:9" ht="14.25" customHeight="1">
      <c r="I239" s="2"/>
    </row>
    <row r="240" spans="9:9" ht="14.25" customHeight="1">
      <c r="I240" s="2"/>
    </row>
    <row r="241" spans="9:9" ht="14.25" customHeight="1">
      <c r="I241" s="2"/>
    </row>
    <row r="242" spans="9:9" ht="14.25" customHeight="1">
      <c r="I242" s="2"/>
    </row>
    <row r="243" spans="9:9" ht="14.25" customHeight="1">
      <c r="I243" s="2"/>
    </row>
    <row r="244" spans="9:9" ht="14.25" customHeight="1">
      <c r="I244" s="2"/>
    </row>
    <row r="245" spans="9:9" ht="14.25" customHeight="1">
      <c r="I245" s="2"/>
    </row>
    <row r="246" spans="9:9" ht="14.25" customHeight="1">
      <c r="I246" s="2"/>
    </row>
    <row r="247" spans="9:9" ht="14.25" customHeight="1">
      <c r="I247" s="2"/>
    </row>
    <row r="248" spans="9:9" ht="14.25" customHeight="1">
      <c r="I248" s="2"/>
    </row>
    <row r="249" spans="9:9" ht="14.25" customHeight="1">
      <c r="I249" s="2"/>
    </row>
    <row r="250" spans="9:9" ht="14.25" customHeight="1">
      <c r="I250" s="2"/>
    </row>
    <row r="251" spans="9:9" ht="14.25" customHeight="1">
      <c r="I251" s="2"/>
    </row>
    <row r="252" spans="9:9" ht="14.25" customHeight="1">
      <c r="I252" s="2"/>
    </row>
    <row r="253" spans="9:9" ht="14.25" customHeight="1">
      <c r="I253" s="2"/>
    </row>
    <row r="254" spans="9:9" ht="14.25" customHeight="1">
      <c r="I254" s="2"/>
    </row>
    <row r="255" spans="9:9" ht="14.25" customHeight="1">
      <c r="I255" s="2"/>
    </row>
    <row r="256" spans="9:9" ht="14.25" customHeight="1">
      <c r="I256" s="2"/>
    </row>
    <row r="257" spans="9:9" ht="14.25" customHeight="1">
      <c r="I257" s="2"/>
    </row>
    <row r="258" spans="9:9" ht="14.25" customHeight="1">
      <c r="I258" s="2"/>
    </row>
    <row r="259" spans="9:9" ht="14.25" customHeight="1">
      <c r="I259" s="2"/>
    </row>
    <row r="260" spans="9:9" ht="14.25" customHeight="1">
      <c r="I260" s="2"/>
    </row>
    <row r="261" spans="9:9" ht="14.25" customHeight="1">
      <c r="I261" s="2"/>
    </row>
    <row r="262" spans="9:9" ht="14.25" customHeight="1">
      <c r="I262" s="2"/>
    </row>
    <row r="263" spans="9:9" ht="14.25" customHeight="1">
      <c r="I263" s="2"/>
    </row>
    <row r="264" spans="9:9" ht="14.25" customHeight="1">
      <c r="I264" s="2"/>
    </row>
    <row r="265" spans="9:9" ht="14.25" customHeight="1">
      <c r="I265" s="2"/>
    </row>
    <row r="266" spans="9:9" ht="14.25" customHeight="1">
      <c r="I266" s="2"/>
    </row>
    <row r="267" spans="9:9" ht="14.25" customHeight="1">
      <c r="I267" s="2"/>
    </row>
    <row r="268" spans="9:9" ht="14.25" customHeight="1">
      <c r="I268" s="2"/>
    </row>
    <row r="269" spans="9:9" ht="14.25" customHeight="1">
      <c r="I269" s="2"/>
    </row>
    <row r="270" spans="9:9" ht="14.25" customHeight="1">
      <c r="I270" s="2"/>
    </row>
    <row r="271" spans="9:9" ht="14.25" customHeight="1">
      <c r="I271" s="2"/>
    </row>
    <row r="272" spans="9:9" ht="14.25" customHeight="1">
      <c r="I272" s="2"/>
    </row>
    <row r="273" spans="9:9" ht="14.25" customHeight="1">
      <c r="I273" s="2"/>
    </row>
    <row r="274" spans="9:9" ht="14.25" customHeight="1">
      <c r="I274" s="2"/>
    </row>
    <row r="275" spans="9:9" ht="14.25" customHeight="1">
      <c r="I275" s="2"/>
    </row>
    <row r="276" spans="9:9" ht="14.25" customHeight="1">
      <c r="I276" s="2"/>
    </row>
    <row r="277" spans="9:9" ht="14.25" customHeight="1">
      <c r="I277" s="2"/>
    </row>
    <row r="278" spans="9:9" ht="14.25" customHeight="1">
      <c r="I278" s="2"/>
    </row>
    <row r="279" spans="9:9" ht="14.25" customHeight="1">
      <c r="I279" s="2"/>
    </row>
    <row r="280" spans="9:9" ht="14.25" customHeight="1">
      <c r="I280" s="2"/>
    </row>
    <row r="281" spans="9:9" ht="14.25" customHeight="1">
      <c r="I281" s="2"/>
    </row>
    <row r="282" spans="9:9" ht="14.25" customHeight="1">
      <c r="I282" s="2"/>
    </row>
    <row r="283" spans="9:9" ht="14.25" customHeight="1">
      <c r="I283" s="2"/>
    </row>
    <row r="284" spans="9:9" ht="14.25" customHeight="1">
      <c r="I284" s="2"/>
    </row>
    <row r="285" spans="9:9" ht="14.25" customHeight="1">
      <c r="I285" s="2"/>
    </row>
    <row r="286" spans="9:9" ht="14.25" customHeight="1">
      <c r="I286" s="2"/>
    </row>
    <row r="287" spans="9:9" ht="14.25" customHeight="1">
      <c r="I287" s="2"/>
    </row>
    <row r="288" spans="9:9" ht="14.25" customHeight="1">
      <c r="I288" s="2"/>
    </row>
    <row r="289" spans="9:9" ht="14.25" customHeight="1">
      <c r="I289" s="2"/>
    </row>
    <row r="290" spans="9:9" ht="14.25" customHeight="1">
      <c r="I290" s="2"/>
    </row>
    <row r="291" spans="9:9" ht="14.25" customHeight="1">
      <c r="I291" s="2"/>
    </row>
    <row r="292" spans="9:9" ht="14.25" customHeight="1">
      <c r="I292" s="2"/>
    </row>
    <row r="293" spans="9:9" ht="14.25" customHeight="1">
      <c r="I293" s="2"/>
    </row>
    <row r="294" spans="9:9" ht="14.25" customHeight="1">
      <c r="I294" s="2"/>
    </row>
    <row r="295" spans="9:9" ht="14.25" customHeight="1">
      <c r="I295" s="2"/>
    </row>
    <row r="296" spans="9:9" ht="14.25" customHeight="1">
      <c r="I296" s="2"/>
    </row>
    <row r="297" spans="9:9" ht="14.25" customHeight="1">
      <c r="I297" s="2"/>
    </row>
    <row r="298" spans="9:9" ht="14.25" customHeight="1">
      <c r="I298" s="2"/>
    </row>
    <row r="299" spans="9:9" ht="14.25" customHeight="1">
      <c r="I299" s="2"/>
    </row>
    <row r="300" spans="9:9" ht="14.25" customHeight="1">
      <c r="I300" s="2"/>
    </row>
    <row r="301" spans="9:9" ht="14.25" customHeight="1">
      <c r="I301" s="2"/>
    </row>
    <row r="302" spans="9:9" ht="14.25" customHeight="1">
      <c r="I302" s="2"/>
    </row>
    <row r="303" spans="9:9" ht="14.25" customHeight="1">
      <c r="I303" s="2"/>
    </row>
    <row r="304" spans="9:9" ht="14.25" customHeight="1">
      <c r="I304" s="2"/>
    </row>
    <row r="305" spans="9:9" ht="14.25" customHeight="1">
      <c r="I305" s="2"/>
    </row>
    <row r="306" spans="9:9" ht="14.25" customHeight="1">
      <c r="I306" s="2"/>
    </row>
    <row r="307" spans="9:9" ht="14.25" customHeight="1">
      <c r="I307" s="2"/>
    </row>
    <row r="308" spans="9:9" ht="14.25" customHeight="1">
      <c r="I308" s="2"/>
    </row>
    <row r="309" spans="9:9" ht="14.25" customHeight="1">
      <c r="I309" s="2"/>
    </row>
    <row r="310" spans="9:9" ht="14.25" customHeight="1">
      <c r="I310" s="2"/>
    </row>
    <row r="311" spans="9:9" ht="14.25" customHeight="1">
      <c r="I311" s="2"/>
    </row>
    <row r="312" spans="9:9" ht="14.25" customHeight="1">
      <c r="I312" s="2"/>
    </row>
    <row r="313" spans="9:9" ht="14.25" customHeight="1">
      <c r="I313" s="2"/>
    </row>
    <row r="314" spans="9:9" ht="14.25" customHeight="1">
      <c r="I314" s="2"/>
    </row>
    <row r="315" spans="9:9" ht="14.25" customHeight="1">
      <c r="I315" s="2"/>
    </row>
    <row r="316" spans="9:9" ht="14.25" customHeight="1">
      <c r="I316" s="2"/>
    </row>
    <row r="317" spans="9:9" ht="14.25" customHeight="1">
      <c r="I317" s="2"/>
    </row>
    <row r="318" spans="9:9" ht="14.25" customHeight="1">
      <c r="I318" s="2"/>
    </row>
    <row r="319" spans="9:9" ht="14.25" customHeight="1">
      <c r="I319" s="2"/>
    </row>
    <row r="320" spans="9:9" ht="14.25" customHeight="1">
      <c r="I320" s="2"/>
    </row>
    <row r="321" spans="9:9" ht="14.25" customHeight="1">
      <c r="I321" s="2"/>
    </row>
    <row r="322" spans="9:9" ht="14.25" customHeight="1">
      <c r="I322" s="2"/>
    </row>
    <row r="323" spans="9:9" ht="14.25" customHeight="1">
      <c r="I323" s="2"/>
    </row>
    <row r="324" spans="9:9" ht="14.25" customHeight="1">
      <c r="I324" s="2"/>
    </row>
    <row r="325" spans="9:9" ht="14.25" customHeight="1">
      <c r="I325" s="2"/>
    </row>
    <row r="326" spans="9:9" ht="14.25" customHeight="1">
      <c r="I326" s="2"/>
    </row>
    <row r="327" spans="9:9" ht="14.25" customHeight="1">
      <c r="I327" s="2"/>
    </row>
    <row r="328" spans="9:9" ht="14.25" customHeight="1">
      <c r="I328" s="2"/>
    </row>
    <row r="329" spans="9:9" ht="14.25" customHeight="1">
      <c r="I329" s="2"/>
    </row>
    <row r="330" spans="9:9" ht="14.25" customHeight="1">
      <c r="I330" s="2"/>
    </row>
    <row r="331" spans="9:9" ht="14.25" customHeight="1">
      <c r="I331" s="2"/>
    </row>
    <row r="332" spans="9:9" ht="14.25" customHeight="1">
      <c r="I332" s="2"/>
    </row>
    <row r="333" spans="9:9" ht="14.25" customHeight="1">
      <c r="I333" s="2"/>
    </row>
    <row r="334" spans="9:9" ht="14.25" customHeight="1">
      <c r="I334" s="2"/>
    </row>
    <row r="335" spans="9:9" ht="14.25" customHeight="1">
      <c r="I335" s="2"/>
    </row>
    <row r="336" spans="9:9" ht="14.25" customHeight="1">
      <c r="I336" s="2"/>
    </row>
    <row r="337" spans="9:9" ht="14.25" customHeight="1">
      <c r="I337" s="2"/>
    </row>
    <row r="338" spans="9:9" ht="14.25" customHeight="1">
      <c r="I338" s="2"/>
    </row>
    <row r="339" spans="9:9" ht="14.25" customHeight="1">
      <c r="I339" s="2"/>
    </row>
    <row r="340" spans="9:9" ht="14.25" customHeight="1">
      <c r="I340" s="2"/>
    </row>
    <row r="341" spans="9:9" ht="14.25" customHeight="1">
      <c r="I341" s="2"/>
    </row>
    <row r="342" spans="9:9" ht="14.25" customHeight="1">
      <c r="I342" s="2"/>
    </row>
    <row r="343" spans="9:9" ht="14.25" customHeight="1">
      <c r="I343" s="2"/>
    </row>
    <row r="344" spans="9:9" ht="14.25" customHeight="1">
      <c r="I344" s="2"/>
    </row>
    <row r="345" spans="9:9" ht="14.25" customHeight="1">
      <c r="I345" s="2"/>
    </row>
    <row r="346" spans="9:9" ht="14.25" customHeight="1">
      <c r="I346" s="2"/>
    </row>
    <row r="347" spans="9:9" ht="14.25" customHeight="1">
      <c r="I347" s="2"/>
    </row>
    <row r="348" spans="9:9" ht="14.25" customHeight="1">
      <c r="I348" s="2"/>
    </row>
    <row r="349" spans="9:9" ht="14.25" customHeight="1">
      <c r="I349" s="2"/>
    </row>
    <row r="350" spans="9:9" ht="14.25" customHeight="1">
      <c r="I350" s="2"/>
    </row>
    <row r="351" spans="9:9" ht="14.25" customHeight="1">
      <c r="I351" s="2"/>
    </row>
    <row r="352" spans="9:9" ht="14.25" customHeight="1">
      <c r="I352" s="2"/>
    </row>
    <row r="353" spans="9:9" ht="14.25" customHeight="1">
      <c r="I353" s="2"/>
    </row>
    <row r="354" spans="9:9" ht="14.25" customHeight="1">
      <c r="I354" s="2"/>
    </row>
    <row r="355" spans="9:9" ht="14.25" customHeight="1">
      <c r="I355" s="2"/>
    </row>
    <row r="356" spans="9:9" ht="14.25" customHeight="1">
      <c r="I356" s="2"/>
    </row>
    <row r="357" spans="9:9" ht="14.25" customHeight="1">
      <c r="I357" s="2"/>
    </row>
    <row r="358" spans="9:9" ht="14.25" customHeight="1">
      <c r="I358" s="2"/>
    </row>
    <row r="359" spans="9:9" ht="14.25" customHeight="1">
      <c r="I359" s="2"/>
    </row>
    <row r="360" spans="9:9" ht="14.25" customHeight="1">
      <c r="I360" s="2"/>
    </row>
    <row r="361" spans="9:9" ht="14.25" customHeight="1">
      <c r="I361" s="2"/>
    </row>
    <row r="362" spans="9:9" ht="14.25" customHeight="1">
      <c r="I362" s="2"/>
    </row>
    <row r="363" spans="9:9" ht="14.25" customHeight="1">
      <c r="I363" s="2"/>
    </row>
    <row r="364" spans="9:9" ht="14.25" customHeight="1">
      <c r="I364" s="2"/>
    </row>
    <row r="365" spans="9:9" ht="14.25" customHeight="1">
      <c r="I365" s="2"/>
    </row>
    <row r="366" spans="9:9" ht="14.25" customHeight="1">
      <c r="I366" s="2"/>
    </row>
    <row r="367" spans="9:9" ht="14.25" customHeight="1">
      <c r="I367" s="2"/>
    </row>
    <row r="368" spans="9:9" ht="14.25" customHeight="1">
      <c r="I368" s="2"/>
    </row>
    <row r="369" spans="9:9" ht="14.25" customHeight="1">
      <c r="I369" s="2"/>
    </row>
    <row r="370" spans="9:9" ht="14.25" customHeight="1">
      <c r="I370" s="2"/>
    </row>
    <row r="371" spans="9:9" ht="14.25" customHeight="1">
      <c r="I371" s="2"/>
    </row>
    <row r="372" spans="9:9" ht="14.25" customHeight="1">
      <c r="I372" s="2"/>
    </row>
    <row r="373" spans="9:9" ht="14.25" customHeight="1">
      <c r="I373" s="2"/>
    </row>
    <row r="374" spans="9:9" ht="14.25" customHeight="1">
      <c r="I374" s="2"/>
    </row>
    <row r="375" spans="9:9" ht="14.25" customHeight="1">
      <c r="I375" s="2"/>
    </row>
    <row r="376" spans="9:9" ht="14.25" customHeight="1">
      <c r="I376" s="2"/>
    </row>
    <row r="377" spans="9:9" ht="14.25" customHeight="1">
      <c r="I377" s="2"/>
    </row>
    <row r="378" spans="9:9" ht="14.25" customHeight="1">
      <c r="I378" s="2"/>
    </row>
    <row r="379" spans="9:9" ht="14.25" customHeight="1">
      <c r="I379" s="2"/>
    </row>
    <row r="380" spans="9:9" ht="14.25" customHeight="1">
      <c r="I380" s="2"/>
    </row>
    <row r="381" spans="9:9" ht="14.25" customHeight="1">
      <c r="I381" s="2"/>
    </row>
    <row r="382" spans="9:9" ht="14.25" customHeight="1">
      <c r="I382" s="2"/>
    </row>
    <row r="383" spans="9:9" ht="14.25" customHeight="1">
      <c r="I383" s="2"/>
    </row>
    <row r="384" spans="9:9" ht="14.25" customHeight="1">
      <c r="I384" s="2"/>
    </row>
    <row r="385" spans="9:9" ht="14.25" customHeight="1">
      <c r="I385" s="2"/>
    </row>
    <row r="386" spans="9:9" ht="14.25" customHeight="1">
      <c r="I386" s="2"/>
    </row>
    <row r="387" spans="9:9" ht="14.25" customHeight="1">
      <c r="I387" s="2"/>
    </row>
    <row r="388" spans="9:9" ht="14.25" customHeight="1">
      <c r="I388" s="2"/>
    </row>
    <row r="389" spans="9:9" ht="14.25" customHeight="1">
      <c r="I389" s="2"/>
    </row>
    <row r="390" spans="9:9" ht="14.25" customHeight="1">
      <c r="I390" s="2"/>
    </row>
    <row r="391" spans="9:9" ht="14.25" customHeight="1">
      <c r="I391" s="2"/>
    </row>
    <row r="392" spans="9:9" ht="14.25" customHeight="1">
      <c r="I392" s="2"/>
    </row>
    <row r="393" spans="9:9" ht="14.25" customHeight="1">
      <c r="I393" s="2"/>
    </row>
    <row r="394" spans="9:9" ht="14.25" customHeight="1">
      <c r="I394" s="2"/>
    </row>
    <row r="395" spans="9:9" ht="14.25" customHeight="1">
      <c r="I395" s="2"/>
    </row>
    <row r="396" spans="9:9" ht="14.25" customHeight="1">
      <c r="I396" s="2"/>
    </row>
    <row r="397" spans="9:9" ht="14.25" customHeight="1">
      <c r="I397" s="2"/>
    </row>
    <row r="398" spans="9:9" ht="14.25" customHeight="1">
      <c r="I398" s="2"/>
    </row>
    <row r="399" spans="9:9" ht="14.25" customHeight="1">
      <c r="I399" s="2"/>
    </row>
    <row r="400" spans="9:9" ht="14.25" customHeight="1">
      <c r="I400" s="2"/>
    </row>
    <row r="401" spans="9:9" ht="14.25" customHeight="1">
      <c r="I401" s="2"/>
    </row>
    <row r="402" spans="9:9" ht="14.25" customHeight="1">
      <c r="I402" s="2"/>
    </row>
    <row r="403" spans="9:9" ht="14.25" customHeight="1">
      <c r="I403" s="2"/>
    </row>
    <row r="404" spans="9:9" ht="14.25" customHeight="1">
      <c r="I404" s="2"/>
    </row>
    <row r="405" spans="9:9" ht="14.25" customHeight="1">
      <c r="I405" s="2"/>
    </row>
    <row r="406" spans="9:9" ht="14.25" customHeight="1">
      <c r="I406" s="2"/>
    </row>
    <row r="407" spans="9:9" ht="14.25" customHeight="1">
      <c r="I407" s="2"/>
    </row>
    <row r="408" spans="9:9" ht="14.25" customHeight="1">
      <c r="I408" s="2"/>
    </row>
    <row r="409" spans="9:9" ht="14.25" customHeight="1">
      <c r="I409" s="2"/>
    </row>
    <row r="410" spans="9:9" ht="14.25" customHeight="1">
      <c r="I410" s="2"/>
    </row>
    <row r="411" spans="9:9" ht="14.25" customHeight="1">
      <c r="I411" s="2"/>
    </row>
    <row r="412" spans="9:9" ht="14.25" customHeight="1">
      <c r="I412" s="2"/>
    </row>
    <row r="413" spans="9:9" ht="14.25" customHeight="1">
      <c r="I413" s="2"/>
    </row>
    <row r="414" spans="9:9" ht="14.25" customHeight="1">
      <c r="I414" s="2"/>
    </row>
    <row r="415" spans="9:9" ht="14.25" customHeight="1">
      <c r="I415" s="2"/>
    </row>
    <row r="416" spans="9:9" ht="14.25" customHeight="1">
      <c r="I416" s="2"/>
    </row>
    <row r="417" spans="9:9" ht="14.25" customHeight="1">
      <c r="I417" s="2"/>
    </row>
    <row r="418" spans="9:9" ht="14.25" customHeight="1">
      <c r="I418" s="2"/>
    </row>
    <row r="419" spans="9:9" ht="14.25" customHeight="1">
      <c r="I419" s="2"/>
    </row>
    <row r="420" spans="9:9" ht="14.25" customHeight="1">
      <c r="I420" s="2"/>
    </row>
    <row r="421" spans="9:9" ht="14.25" customHeight="1">
      <c r="I421" s="2"/>
    </row>
    <row r="422" spans="9:9" ht="14.25" customHeight="1">
      <c r="I422" s="2"/>
    </row>
    <row r="423" spans="9:9" ht="14.25" customHeight="1">
      <c r="I423" s="2"/>
    </row>
    <row r="424" spans="9:9" ht="14.25" customHeight="1">
      <c r="I424" s="2"/>
    </row>
    <row r="425" spans="9:9" ht="14.25" customHeight="1">
      <c r="I425" s="2"/>
    </row>
    <row r="426" spans="9:9" ht="14.25" customHeight="1">
      <c r="I426" s="2"/>
    </row>
    <row r="427" spans="9:9" ht="14.25" customHeight="1">
      <c r="I427" s="2"/>
    </row>
    <row r="428" spans="9:9" ht="14.25" customHeight="1">
      <c r="I428" s="2"/>
    </row>
    <row r="429" spans="9:9" ht="14.25" customHeight="1">
      <c r="I429" s="2"/>
    </row>
    <row r="430" spans="9:9" ht="14.25" customHeight="1">
      <c r="I430" s="2"/>
    </row>
    <row r="431" spans="9:9" ht="14.25" customHeight="1">
      <c r="I431" s="2"/>
    </row>
    <row r="432" spans="9:9" ht="14.25" customHeight="1">
      <c r="I432" s="2"/>
    </row>
    <row r="433" spans="9:9" ht="14.25" customHeight="1">
      <c r="I433" s="2"/>
    </row>
    <row r="434" spans="9:9" ht="14.25" customHeight="1">
      <c r="I434" s="2"/>
    </row>
    <row r="435" spans="9:9" ht="14.25" customHeight="1">
      <c r="I435" s="2"/>
    </row>
    <row r="436" spans="9:9" ht="14.25" customHeight="1">
      <c r="I436" s="2"/>
    </row>
    <row r="437" spans="9:9" ht="14.25" customHeight="1">
      <c r="I437" s="2"/>
    </row>
    <row r="438" spans="9:9" ht="14.25" customHeight="1">
      <c r="I438" s="2"/>
    </row>
    <row r="439" spans="9:9" ht="14.25" customHeight="1">
      <c r="I439" s="2"/>
    </row>
    <row r="440" spans="9:9" ht="14.25" customHeight="1">
      <c r="I440" s="2"/>
    </row>
    <row r="441" spans="9:9" ht="14.25" customHeight="1">
      <c r="I441" s="2"/>
    </row>
    <row r="442" spans="9:9" ht="14.25" customHeight="1">
      <c r="I442" s="2"/>
    </row>
    <row r="443" spans="9:9" ht="14.25" customHeight="1">
      <c r="I443" s="2"/>
    </row>
    <row r="444" spans="9:9" ht="14.25" customHeight="1">
      <c r="I444" s="2"/>
    </row>
    <row r="445" spans="9:9" ht="14.25" customHeight="1">
      <c r="I445" s="2"/>
    </row>
    <row r="446" spans="9:9" ht="14.25" customHeight="1">
      <c r="I446" s="2"/>
    </row>
    <row r="447" spans="9:9" ht="14.25" customHeight="1">
      <c r="I447" s="2"/>
    </row>
    <row r="448" spans="9:9" ht="14.25" customHeight="1">
      <c r="I448" s="2"/>
    </row>
    <row r="449" spans="9:9" ht="14.25" customHeight="1">
      <c r="I449" s="2"/>
    </row>
    <row r="450" spans="9:9" ht="14.25" customHeight="1">
      <c r="I450" s="2"/>
    </row>
    <row r="451" spans="9:9" ht="14.25" customHeight="1">
      <c r="I451" s="2"/>
    </row>
    <row r="452" spans="9:9" ht="14.25" customHeight="1">
      <c r="I452" s="2"/>
    </row>
    <row r="453" spans="9:9" ht="14.25" customHeight="1">
      <c r="I453" s="2"/>
    </row>
    <row r="454" spans="9:9" ht="14.25" customHeight="1">
      <c r="I454" s="2"/>
    </row>
    <row r="455" spans="9:9" ht="14.25" customHeight="1">
      <c r="I455" s="2"/>
    </row>
    <row r="456" spans="9:9" ht="14.25" customHeight="1">
      <c r="I456" s="2"/>
    </row>
    <row r="457" spans="9:9" ht="14.25" customHeight="1">
      <c r="I457" s="2"/>
    </row>
    <row r="458" spans="9:9" ht="14.25" customHeight="1">
      <c r="I458" s="2"/>
    </row>
    <row r="459" spans="9:9" ht="14.25" customHeight="1">
      <c r="I459" s="2"/>
    </row>
    <row r="460" spans="9:9" ht="14.25" customHeight="1">
      <c r="I460" s="2"/>
    </row>
    <row r="461" spans="9:9" ht="14.25" customHeight="1">
      <c r="I461" s="2"/>
    </row>
    <row r="462" spans="9:9" ht="14.25" customHeight="1">
      <c r="I462" s="2"/>
    </row>
    <row r="463" spans="9:9" ht="14.25" customHeight="1">
      <c r="I463" s="2"/>
    </row>
    <row r="464" spans="9:9" ht="14.25" customHeight="1">
      <c r="I464" s="2"/>
    </row>
    <row r="465" spans="9:9" ht="14.25" customHeight="1">
      <c r="I465" s="2"/>
    </row>
    <row r="466" spans="9:9" ht="14.25" customHeight="1">
      <c r="I466" s="2"/>
    </row>
    <row r="467" spans="9:9" ht="14.25" customHeight="1">
      <c r="I467" s="2"/>
    </row>
    <row r="468" spans="9:9" ht="14.25" customHeight="1">
      <c r="I468" s="2"/>
    </row>
    <row r="469" spans="9:9" ht="14.25" customHeight="1">
      <c r="I469" s="2"/>
    </row>
    <row r="470" spans="9:9" ht="14.25" customHeight="1">
      <c r="I470" s="2"/>
    </row>
    <row r="471" spans="9:9" ht="14.25" customHeight="1">
      <c r="I471" s="2"/>
    </row>
    <row r="472" spans="9:9" ht="14.25" customHeight="1">
      <c r="I472" s="2"/>
    </row>
    <row r="473" spans="9:9" ht="14.25" customHeight="1">
      <c r="I473" s="2"/>
    </row>
    <row r="474" spans="9:9" ht="14.25" customHeight="1">
      <c r="I474" s="2"/>
    </row>
    <row r="475" spans="9:9" ht="14.25" customHeight="1">
      <c r="I475" s="2"/>
    </row>
    <row r="476" spans="9:9" ht="14.25" customHeight="1">
      <c r="I476" s="2"/>
    </row>
    <row r="477" spans="9:9" ht="14.25" customHeight="1">
      <c r="I477" s="2"/>
    </row>
    <row r="478" spans="9:9" ht="14.25" customHeight="1">
      <c r="I478" s="2"/>
    </row>
    <row r="479" spans="9:9" ht="14.25" customHeight="1">
      <c r="I479" s="2"/>
    </row>
    <row r="480" spans="9:9" ht="14.25" customHeight="1">
      <c r="I480" s="2"/>
    </row>
    <row r="481" spans="9:9" ht="14.25" customHeight="1">
      <c r="I481" s="2"/>
    </row>
    <row r="482" spans="9:9" ht="14.25" customHeight="1">
      <c r="I482" s="2"/>
    </row>
    <row r="483" spans="9:9" ht="14.25" customHeight="1">
      <c r="I483" s="2"/>
    </row>
    <row r="484" spans="9:9" ht="14.25" customHeight="1">
      <c r="I484" s="2"/>
    </row>
    <row r="485" spans="9:9" ht="14.25" customHeight="1">
      <c r="I485" s="2"/>
    </row>
    <row r="486" spans="9:9" ht="14.25" customHeight="1">
      <c r="I486" s="2"/>
    </row>
    <row r="487" spans="9:9" ht="14.25" customHeight="1">
      <c r="I487" s="2"/>
    </row>
    <row r="488" spans="9:9" ht="14.25" customHeight="1">
      <c r="I488" s="2"/>
    </row>
    <row r="489" spans="9:9" ht="14.25" customHeight="1">
      <c r="I489" s="2"/>
    </row>
    <row r="490" spans="9:9" ht="14.25" customHeight="1">
      <c r="I490" s="2"/>
    </row>
    <row r="491" spans="9:9" ht="14.25" customHeight="1">
      <c r="I491" s="2"/>
    </row>
    <row r="492" spans="9:9" ht="14.25" customHeight="1">
      <c r="I492" s="2"/>
    </row>
    <row r="493" spans="9:9" ht="14.25" customHeight="1">
      <c r="I493" s="2"/>
    </row>
    <row r="494" spans="9:9" ht="14.25" customHeight="1">
      <c r="I494" s="2"/>
    </row>
    <row r="495" spans="9:9" ht="14.25" customHeight="1">
      <c r="I495" s="2"/>
    </row>
    <row r="496" spans="9:9" ht="14.25" customHeight="1">
      <c r="I496" s="2"/>
    </row>
    <row r="497" spans="9:9" ht="14.25" customHeight="1">
      <c r="I497" s="2"/>
    </row>
    <row r="498" spans="9:9" ht="14.25" customHeight="1">
      <c r="I498" s="2"/>
    </row>
    <row r="499" spans="9:9" ht="14.25" customHeight="1">
      <c r="I499" s="2"/>
    </row>
    <row r="500" spans="9:9" ht="14.25" customHeight="1">
      <c r="I500" s="2"/>
    </row>
    <row r="501" spans="9:9" ht="14.25" customHeight="1">
      <c r="I501" s="2"/>
    </row>
    <row r="502" spans="9:9" ht="14.25" customHeight="1">
      <c r="I502" s="2"/>
    </row>
    <row r="503" spans="9:9" ht="14.25" customHeight="1">
      <c r="I503" s="2"/>
    </row>
    <row r="504" spans="9:9" ht="14.25" customHeight="1">
      <c r="I504" s="2"/>
    </row>
    <row r="505" spans="9:9" ht="14.25" customHeight="1">
      <c r="I505" s="2"/>
    </row>
    <row r="506" spans="9:9" ht="14.25" customHeight="1">
      <c r="I506" s="2"/>
    </row>
    <row r="507" spans="9:9" ht="14.25" customHeight="1">
      <c r="I507" s="2"/>
    </row>
    <row r="508" spans="9:9" ht="14.25" customHeight="1">
      <c r="I508" s="2"/>
    </row>
    <row r="509" spans="9:9" ht="14.25" customHeight="1">
      <c r="I509" s="2"/>
    </row>
    <row r="510" spans="9:9" ht="14.25" customHeight="1">
      <c r="I510" s="2"/>
    </row>
    <row r="511" spans="9:9" ht="14.25" customHeight="1">
      <c r="I511" s="2"/>
    </row>
    <row r="512" spans="9:9" ht="14.25" customHeight="1">
      <c r="I512" s="2"/>
    </row>
    <row r="513" spans="9:9" ht="14.25" customHeight="1">
      <c r="I513" s="2"/>
    </row>
    <row r="514" spans="9:9" ht="14.25" customHeight="1">
      <c r="I514" s="2"/>
    </row>
    <row r="515" spans="9:9" ht="14.25" customHeight="1">
      <c r="I515" s="2"/>
    </row>
    <row r="516" spans="9:9" ht="14.25" customHeight="1">
      <c r="I516" s="2"/>
    </row>
    <row r="517" spans="9:9" ht="14.25" customHeight="1">
      <c r="I517" s="2"/>
    </row>
    <row r="518" spans="9:9" ht="14.25" customHeight="1">
      <c r="I518" s="2"/>
    </row>
    <row r="519" spans="9:9" ht="14.25" customHeight="1">
      <c r="I519" s="2"/>
    </row>
    <row r="520" spans="9:9" ht="14.25" customHeight="1">
      <c r="I520" s="2"/>
    </row>
    <row r="521" spans="9:9" ht="14.25" customHeight="1">
      <c r="I521" s="2"/>
    </row>
    <row r="522" spans="9:9" ht="14.25" customHeight="1">
      <c r="I522" s="2"/>
    </row>
    <row r="523" spans="9:9" ht="14.25" customHeight="1">
      <c r="I523" s="2"/>
    </row>
    <row r="524" spans="9:9" ht="14.25" customHeight="1">
      <c r="I524" s="2"/>
    </row>
    <row r="525" spans="9:9" ht="14.25" customHeight="1">
      <c r="I525" s="2"/>
    </row>
    <row r="526" spans="9:9" ht="14.25" customHeight="1">
      <c r="I526" s="2"/>
    </row>
    <row r="527" spans="9:9" ht="14.25" customHeight="1">
      <c r="I527" s="2"/>
    </row>
    <row r="528" spans="9:9" ht="14.25" customHeight="1">
      <c r="I528" s="2"/>
    </row>
    <row r="529" spans="9:9" ht="14.25" customHeight="1">
      <c r="I529" s="2"/>
    </row>
    <row r="530" spans="9:9" ht="14.25" customHeight="1">
      <c r="I530" s="2"/>
    </row>
    <row r="531" spans="9:9" ht="14.25" customHeight="1">
      <c r="I531" s="2"/>
    </row>
    <row r="532" spans="9:9" ht="14.25" customHeight="1">
      <c r="I532" s="2"/>
    </row>
    <row r="533" spans="9:9" ht="14.25" customHeight="1">
      <c r="I533" s="2"/>
    </row>
    <row r="534" spans="9:9" ht="14.25" customHeight="1">
      <c r="I534" s="2"/>
    </row>
    <row r="535" spans="9:9" ht="14.25" customHeight="1">
      <c r="I535" s="2"/>
    </row>
    <row r="536" spans="9:9" ht="14.25" customHeight="1">
      <c r="I536" s="2"/>
    </row>
    <row r="537" spans="9:9" ht="14.25" customHeight="1">
      <c r="I537" s="2"/>
    </row>
    <row r="538" spans="9:9" ht="14.25" customHeight="1">
      <c r="I538" s="2"/>
    </row>
    <row r="539" spans="9:9" ht="14.25" customHeight="1">
      <c r="I539" s="2"/>
    </row>
    <row r="540" spans="9:9" ht="14.25" customHeight="1">
      <c r="I540" s="2"/>
    </row>
    <row r="541" spans="9:9" ht="14.25" customHeight="1">
      <c r="I541" s="2"/>
    </row>
    <row r="542" spans="9:9" ht="14.25" customHeight="1">
      <c r="I542" s="2"/>
    </row>
    <row r="543" spans="9:9" ht="14.25" customHeight="1">
      <c r="I543" s="2"/>
    </row>
    <row r="544" spans="9:9" ht="14.25" customHeight="1">
      <c r="I544" s="2"/>
    </row>
    <row r="545" spans="9:9" ht="14.25" customHeight="1">
      <c r="I545" s="2"/>
    </row>
    <row r="546" spans="9:9" ht="14.25" customHeight="1">
      <c r="I546" s="2"/>
    </row>
    <row r="547" spans="9:9" ht="14.25" customHeight="1">
      <c r="I547" s="2"/>
    </row>
    <row r="548" spans="9:9" ht="14.25" customHeight="1">
      <c r="I548" s="2"/>
    </row>
    <row r="549" spans="9:9" ht="14.25" customHeight="1">
      <c r="I549" s="2"/>
    </row>
    <row r="550" spans="9:9" ht="14.25" customHeight="1">
      <c r="I550" s="2"/>
    </row>
    <row r="551" spans="9:9" ht="14.25" customHeight="1">
      <c r="I551" s="2"/>
    </row>
    <row r="552" spans="9:9" ht="14.25" customHeight="1">
      <c r="I552" s="2"/>
    </row>
    <row r="553" spans="9:9" ht="14.25" customHeight="1">
      <c r="I553" s="2"/>
    </row>
    <row r="554" spans="9:9" ht="14.25" customHeight="1">
      <c r="I554" s="2"/>
    </row>
    <row r="555" spans="9:9" ht="14.25" customHeight="1">
      <c r="I555" s="2"/>
    </row>
    <row r="556" spans="9:9" ht="14.25" customHeight="1">
      <c r="I556" s="2"/>
    </row>
    <row r="557" spans="9:9" ht="14.25" customHeight="1">
      <c r="I557" s="2"/>
    </row>
    <row r="558" spans="9:9" ht="14.25" customHeight="1">
      <c r="I558" s="2"/>
    </row>
    <row r="559" spans="9:9" ht="14.25" customHeight="1">
      <c r="I559" s="2"/>
    </row>
    <row r="560" spans="9:9" ht="14.25" customHeight="1">
      <c r="I560" s="2"/>
    </row>
    <row r="561" spans="9:9" ht="14.25" customHeight="1">
      <c r="I561" s="2"/>
    </row>
    <row r="562" spans="9:9" ht="14.25" customHeight="1">
      <c r="I562" s="2"/>
    </row>
    <row r="563" spans="9:9" ht="14.25" customHeight="1">
      <c r="I563" s="2"/>
    </row>
    <row r="564" spans="9:9" ht="14.25" customHeight="1">
      <c r="I564" s="2"/>
    </row>
    <row r="565" spans="9:9" ht="14.25" customHeight="1">
      <c r="I565" s="2"/>
    </row>
    <row r="566" spans="9:9" ht="14.25" customHeight="1">
      <c r="I566" s="2"/>
    </row>
    <row r="567" spans="9:9" ht="14.25" customHeight="1">
      <c r="I567" s="2"/>
    </row>
    <row r="568" spans="9:9" ht="14.25" customHeight="1">
      <c r="I568" s="2"/>
    </row>
    <row r="569" spans="9:9" ht="14.25" customHeight="1">
      <c r="I569" s="2"/>
    </row>
    <row r="570" spans="9:9" ht="14.25" customHeight="1">
      <c r="I570" s="2"/>
    </row>
    <row r="571" spans="9:9" ht="14.25" customHeight="1">
      <c r="I571" s="2"/>
    </row>
    <row r="572" spans="9:9" ht="14.25" customHeight="1">
      <c r="I572" s="2"/>
    </row>
    <row r="573" spans="9:9" ht="14.25" customHeight="1">
      <c r="I573" s="2"/>
    </row>
    <row r="574" spans="9:9" ht="14.25" customHeight="1">
      <c r="I574" s="2"/>
    </row>
    <row r="575" spans="9:9" ht="14.25" customHeight="1">
      <c r="I575" s="2"/>
    </row>
    <row r="576" spans="9:9" ht="14.25" customHeight="1">
      <c r="I576" s="2"/>
    </row>
    <row r="577" spans="9:9" ht="14.25" customHeight="1">
      <c r="I577" s="2"/>
    </row>
    <row r="578" spans="9:9" ht="14.25" customHeight="1">
      <c r="I578" s="2"/>
    </row>
    <row r="579" spans="9:9" ht="14.25" customHeight="1">
      <c r="I579" s="2"/>
    </row>
    <row r="580" spans="9:9" ht="14.25" customHeight="1">
      <c r="I580" s="2"/>
    </row>
    <row r="581" spans="9:9" ht="14.25" customHeight="1">
      <c r="I581" s="2"/>
    </row>
    <row r="582" spans="9:9" ht="14.25" customHeight="1">
      <c r="I582" s="2"/>
    </row>
    <row r="583" spans="9:9" ht="14.25" customHeight="1">
      <c r="I583" s="2"/>
    </row>
    <row r="584" spans="9:9" ht="14.25" customHeight="1">
      <c r="I584" s="2"/>
    </row>
    <row r="585" spans="9:9" ht="14.25" customHeight="1">
      <c r="I585" s="2"/>
    </row>
    <row r="586" spans="9:9" ht="14.25" customHeight="1">
      <c r="I586" s="2"/>
    </row>
    <row r="587" spans="9:9" ht="14.25" customHeight="1">
      <c r="I587" s="2"/>
    </row>
    <row r="588" spans="9:9" ht="14.25" customHeight="1">
      <c r="I588" s="2"/>
    </row>
    <row r="589" spans="9:9" ht="14.25" customHeight="1">
      <c r="I589" s="2"/>
    </row>
    <row r="590" spans="9:9" ht="14.25" customHeight="1">
      <c r="I590" s="2"/>
    </row>
    <row r="591" spans="9:9" ht="14.25" customHeight="1">
      <c r="I591" s="2"/>
    </row>
    <row r="592" spans="9:9" ht="14.25" customHeight="1">
      <c r="I592" s="2"/>
    </row>
    <row r="593" spans="9:9" ht="14.25" customHeight="1">
      <c r="I593" s="2"/>
    </row>
    <row r="594" spans="9:9" ht="14.25" customHeight="1">
      <c r="I594" s="2"/>
    </row>
    <row r="595" spans="9:9" ht="14.25" customHeight="1">
      <c r="I595" s="2"/>
    </row>
    <row r="596" spans="9:9" ht="14.25" customHeight="1">
      <c r="I596" s="2"/>
    </row>
    <row r="597" spans="9:9" ht="14.25" customHeight="1">
      <c r="I597" s="2"/>
    </row>
    <row r="598" spans="9:9" ht="14.25" customHeight="1">
      <c r="I598" s="2"/>
    </row>
    <row r="599" spans="9:9" ht="14.25" customHeight="1">
      <c r="I599" s="2"/>
    </row>
    <row r="600" spans="9:9" ht="14.25" customHeight="1">
      <c r="I600" s="2"/>
    </row>
    <row r="601" spans="9:9" ht="14.25" customHeight="1">
      <c r="I601" s="2"/>
    </row>
    <row r="602" spans="9:9" ht="14.25" customHeight="1">
      <c r="I602" s="2"/>
    </row>
    <row r="603" spans="9:9" ht="14.25" customHeight="1">
      <c r="I603" s="2"/>
    </row>
    <row r="604" spans="9:9" ht="14.25" customHeight="1">
      <c r="I604" s="2"/>
    </row>
    <row r="605" spans="9:9" ht="14.25" customHeight="1">
      <c r="I605" s="2"/>
    </row>
    <row r="606" spans="9:9" ht="14.25" customHeight="1">
      <c r="I606" s="2"/>
    </row>
    <row r="607" spans="9:9" ht="14.25" customHeight="1">
      <c r="I607" s="2"/>
    </row>
    <row r="608" spans="9:9" ht="14.25" customHeight="1">
      <c r="I608" s="2"/>
    </row>
    <row r="609" spans="9:9" ht="14.25" customHeight="1">
      <c r="I609" s="2"/>
    </row>
    <row r="610" spans="9:9" ht="14.25" customHeight="1">
      <c r="I610" s="2"/>
    </row>
    <row r="611" spans="9:9" ht="14.25" customHeight="1">
      <c r="I611" s="2"/>
    </row>
    <row r="612" spans="9:9" ht="14.25" customHeight="1">
      <c r="I612" s="2"/>
    </row>
    <row r="613" spans="9:9" ht="14.25" customHeight="1">
      <c r="I613" s="2"/>
    </row>
    <row r="614" spans="9:9" ht="14.25" customHeight="1">
      <c r="I614" s="2"/>
    </row>
    <row r="615" spans="9:9" ht="14.25" customHeight="1">
      <c r="I615" s="2"/>
    </row>
    <row r="616" spans="9:9" ht="14.25" customHeight="1">
      <c r="I616" s="2"/>
    </row>
    <row r="617" spans="9:9" ht="14.25" customHeight="1">
      <c r="I617" s="2"/>
    </row>
    <row r="618" spans="9:9" ht="14.25" customHeight="1">
      <c r="I618" s="2"/>
    </row>
    <row r="619" spans="9:9" ht="14.25" customHeight="1">
      <c r="I619" s="2"/>
    </row>
    <row r="620" spans="9:9" ht="14.25" customHeight="1">
      <c r="I620" s="2"/>
    </row>
    <row r="621" spans="9:9" ht="14.25" customHeight="1">
      <c r="I621" s="2"/>
    </row>
    <row r="622" spans="9:9" ht="14.25" customHeight="1">
      <c r="I622" s="2"/>
    </row>
    <row r="623" spans="9:9" ht="14.25" customHeight="1">
      <c r="I623" s="2"/>
    </row>
    <row r="624" spans="9:9" ht="14.25" customHeight="1">
      <c r="I624" s="2"/>
    </row>
    <row r="625" spans="9:9" ht="14.25" customHeight="1">
      <c r="I625" s="2"/>
    </row>
    <row r="626" spans="9:9" ht="14.25" customHeight="1">
      <c r="I626" s="2"/>
    </row>
    <row r="627" spans="9:9" ht="14.25" customHeight="1">
      <c r="I627" s="2"/>
    </row>
    <row r="628" spans="9:9" ht="14.25" customHeight="1">
      <c r="I628" s="2"/>
    </row>
    <row r="629" spans="9:9" ht="14.25" customHeight="1">
      <c r="I629" s="2"/>
    </row>
    <row r="630" spans="9:9" ht="14.25" customHeight="1">
      <c r="I630" s="2"/>
    </row>
    <row r="631" spans="9:9" ht="14.25" customHeight="1">
      <c r="I631" s="2"/>
    </row>
    <row r="632" spans="9:9" ht="14.25" customHeight="1">
      <c r="I632" s="2"/>
    </row>
    <row r="633" spans="9:9" ht="14.25" customHeight="1">
      <c r="I633" s="2"/>
    </row>
    <row r="634" spans="9:9" ht="14.25" customHeight="1">
      <c r="I634" s="2"/>
    </row>
    <row r="635" spans="9:9" ht="14.25" customHeight="1">
      <c r="I635" s="2"/>
    </row>
    <row r="636" spans="9:9" ht="14.25" customHeight="1">
      <c r="I636" s="2"/>
    </row>
    <row r="637" spans="9:9" ht="14.25" customHeight="1">
      <c r="I637" s="2"/>
    </row>
    <row r="638" spans="9:9" ht="14.25" customHeight="1">
      <c r="I638" s="2"/>
    </row>
    <row r="639" spans="9:9" ht="14.25" customHeight="1">
      <c r="I639" s="2"/>
    </row>
    <row r="640" spans="9:9" ht="14.25" customHeight="1">
      <c r="I640" s="2"/>
    </row>
    <row r="641" spans="9:9" ht="14.25" customHeight="1">
      <c r="I641" s="2"/>
    </row>
    <row r="642" spans="9:9" ht="14.25" customHeight="1">
      <c r="I642" s="2"/>
    </row>
    <row r="643" spans="9:9" ht="14.25" customHeight="1">
      <c r="I643" s="2"/>
    </row>
    <row r="644" spans="9:9" ht="14.25" customHeight="1">
      <c r="I644" s="2"/>
    </row>
    <row r="645" spans="9:9" ht="14.25" customHeight="1">
      <c r="I645" s="2"/>
    </row>
    <row r="646" spans="9:9" ht="14.25" customHeight="1">
      <c r="I646" s="2"/>
    </row>
    <row r="647" spans="9:9" ht="14.25" customHeight="1">
      <c r="I647" s="2"/>
    </row>
    <row r="648" spans="9:9" ht="14.25" customHeight="1">
      <c r="I648" s="2"/>
    </row>
    <row r="649" spans="9:9" ht="14.25" customHeight="1">
      <c r="I649" s="2"/>
    </row>
    <row r="650" spans="9:9" ht="14.25" customHeight="1">
      <c r="I650" s="2"/>
    </row>
    <row r="651" spans="9:9" ht="14.25" customHeight="1">
      <c r="I651" s="2"/>
    </row>
    <row r="652" spans="9:9" ht="14.25" customHeight="1">
      <c r="I652" s="2"/>
    </row>
    <row r="653" spans="9:9" ht="14.25" customHeight="1">
      <c r="I653" s="2"/>
    </row>
    <row r="654" spans="9:9" ht="14.25" customHeight="1">
      <c r="I654" s="2"/>
    </row>
    <row r="655" spans="9:9" ht="14.25" customHeight="1">
      <c r="I655" s="2"/>
    </row>
    <row r="656" spans="9:9" ht="14.25" customHeight="1">
      <c r="I656" s="2"/>
    </row>
    <row r="657" spans="9:9" ht="14.25" customHeight="1">
      <c r="I657" s="2"/>
    </row>
    <row r="658" spans="9:9" ht="14.25" customHeight="1">
      <c r="I658" s="2"/>
    </row>
    <row r="659" spans="9:9" ht="14.25" customHeight="1">
      <c r="I659" s="2"/>
    </row>
    <row r="660" spans="9:9" ht="14.25" customHeight="1">
      <c r="I660" s="2"/>
    </row>
    <row r="661" spans="9:9" ht="14.25" customHeight="1">
      <c r="I661" s="2"/>
    </row>
    <row r="662" spans="9:9" ht="14.25" customHeight="1">
      <c r="I662" s="2"/>
    </row>
    <row r="663" spans="9:9" ht="14.25" customHeight="1">
      <c r="I663" s="2"/>
    </row>
    <row r="664" spans="9:9" ht="14.25" customHeight="1">
      <c r="I664" s="2"/>
    </row>
    <row r="665" spans="9:9" ht="14.25" customHeight="1">
      <c r="I665" s="2"/>
    </row>
    <row r="666" spans="9:9" ht="14.25" customHeight="1">
      <c r="I666" s="2"/>
    </row>
    <row r="667" spans="9:9" ht="14.25" customHeight="1">
      <c r="I667" s="2"/>
    </row>
    <row r="668" spans="9:9" ht="14.25" customHeight="1">
      <c r="I668" s="2"/>
    </row>
    <row r="669" spans="9:9" ht="14.25" customHeight="1">
      <c r="I669" s="2"/>
    </row>
    <row r="670" spans="9:9" ht="14.25" customHeight="1">
      <c r="I670" s="2"/>
    </row>
    <row r="671" spans="9:9" ht="14.25" customHeight="1">
      <c r="I671" s="2"/>
    </row>
    <row r="672" spans="9:9" ht="14.25" customHeight="1">
      <c r="I672" s="2"/>
    </row>
    <row r="673" spans="9:9" ht="14.25" customHeight="1">
      <c r="I673" s="2"/>
    </row>
    <row r="674" spans="9:9" ht="14.25" customHeight="1">
      <c r="I674" s="2"/>
    </row>
    <row r="675" spans="9:9" ht="14.25" customHeight="1">
      <c r="I675" s="2"/>
    </row>
    <row r="676" spans="9:9" ht="14.25" customHeight="1">
      <c r="I676" s="2"/>
    </row>
    <row r="677" spans="9:9" ht="14.25" customHeight="1">
      <c r="I677" s="2"/>
    </row>
    <row r="678" spans="9:9" ht="14.25" customHeight="1">
      <c r="I678" s="2"/>
    </row>
    <row r="679" spans="9:9" ht="14.25" customHeight="1">
      <c r="I679" s="2"/>
    </row>
    <row r="680" spans="9:9" ht="14.25" customHeight="1">
      <c r="I680" s="2"/>
    </row>
    <row r="681" spans="9:9" ht="14.25" customHeight="1">
      <c r="I681" s="2"/>
    </row>
    <row r="682" spans="9:9" ht="14.25" customHeight="1">
      <c r="I682" s="2"/>
    </row>
    <row r="683" spans="9:9" ht="14.25" customHeight="1">
      <c r="I683" s="2"/>
    </row>
    <row r="684" spans="9:9" ht="14.25" customHeight="1">
      <c r="I684" s="2"/>
    </row>
    <row r="685" spans="9:9" ht="14.25" customHeight="1">
      <c r="I685" s="2"/>
    </row>
    <row r="686" spans="9:9" ht="14.25" customHeight="1">
      <c r="I686" s="2"/>
    </row>
    <row r="687" spans="9:9" ht="14.25" customHeight="1">
      <c r="I687" s="2"/>
    </row>
    <row r="688" spans="9:9" ht="14.25" customHeight="1">
      <c r="I688" s="2"/>
    </row>
    <row r="689" spans="9:9" ht="14.25" customHeight="1">
      <c r="I689" s="2"/>
    </row>
    <row r="690" spans="9:9" ht="14.25" customHeight="1">
      <c r="I690" s="2"/>
    </row>
    <row r="691" spans="9:9" ht="14.25" customHeight="1">
      <c r="I691" s="2"/>
    </row>
    <row r="692" spans="9:9" ht="14.25" customHeight="1">
      <c r="I692" s="2"/>
    </row>
    <row r="693" spans="9:9" ht="14.25" customHeight="1">
      <c r="I693" s="2"/>
    </row>
    <row r="694" spans="9:9" ht="14.25" customHeight="1">
      <c r="I694" s="2"/>
    </row>
    <row r="695" spans="9:9" ht="14.25" customHeight="1">
      <c r="I695" s="2"/>
    </row>
    <row r="696" spans="9:9" ht="14.25" customHeight="1">
      <c r="I696" s="2"/>
    </row>
    <row r="697" spans="9:9" ht="14.25" customHeight="1">
      <c r="I697" s="2"/>
    </row>
    <row r="698" spans="9:9" ht="14.25" customHeight="1">
      <c r="I698" s="2"/>
    </row>
    <row r="699" spans="9:9" ht="14.25" customHeight="1">
      <c r="I699" s="2"/>
    </row>
    <row r="700" spans="9:9" ht="14.25" customHeight="1">
      <c r="I700" s="2"/>
    </row>
    <row r="701" spans="9:9" ht="14.25" customHeight="1">
      <c r="I701" s="2"/>
    </row>
    <row r="702" spans="9:9" ht="14.25" customHeight="1">
      <c r="I702" s="2"/>
    </row>
    <row r="703" spans="9:9" ht="14.25" customHeight="1">
      <c r="I703" s="2"/>
    </row>
    <row r="704" spans="9:9" ht="14.25" customHeight="1">
      <c r="I704" s="2"/>
    </row>
    <row r="705" spans="9:9" ht="14.25" customHeight="1">
      <c r="I705" s="2"/>
    </row>
    <row r="706" spans="9:9" ht="14.25" customHeight="1">
      <c r="I706" s="2"/>
    </row>
    <row r="707" spans="9:9" ht="14.25" customHeight="1">
      <c r="I707" s="2"/>
    </row>
    <row r="708" spans="9:9" ht="14.25" customHeight="1">
      <c r="I708" s="2"/>
    </row>
    <row r="709" spans="9:9" ht="14.25" customHeight="1">
      <c r="I709" s="2"/>
    </row>
    <row r="710" spans="9:9" ht="14.25" customHeight="1">
      <c r="I710" s="2"/>
    </row>
    <row r="711" spans="9:9" ht="14.25" customHeight="1">
      <c r="I711" s="2"/>
    </row>
    <row r="712" spans="9:9" ht="14.25" customHeight="1">
      <c r="I712" s="2"/>
    </row>
    <row r="713" spans="9:9" ht="14.25" customHeight="1">
      <c r="I713" s="2"/>
    </row>
    <row r="714" spans="9:9" ht="14.25" customHeight="1">
      <c r="I714" s="2"/>
    </row>
    <row r="715" spans="9:9" ht="14.25" customHeight="1">
      <c r="I715" s="2"/>
    </row>
    <row r="716" spans="9:9" ht="14.25" customHeight="1">
      <c r="I716" s="2"/>
    </row>
    <row r="717" spans="9:9" ht="14.25" customHeight="1">
      <c r="I717" s="2"/>
    </row>
    <row r="718" spans="9:9" ht="14.25" customHeight="1">
      <c r="I718" s="2"/>
    </row>
    <row r="719" spans="9:9" ht="14.25" customHeight="1">
      <c r="I719" s="2"/>
    </row>
    <row r="720" spans="9:9" ht="14.25" customHeight="1">
      <c r="I720" s="2"/>
    </row>
    <row r="721" spans="9:9" ht="14.25" customHeight="1">
      <c r="I721" s="2"/>
    </row>
    <row r="722" spans="9:9" ht="14.25" customHeight="1">
      <c r="I722" s="2"/>
    </row>
    <row r="723" spans="9:9" ht="14.25" customHeight="1">
      <c r="I723" s="2"/>
    </row>
    <row r="724" spans="9:9" ht="14.25" customHeight="1">
      <c r="I724" s="2"/>
    </row>
    <row r="725" spans="9:9" ht="14.25" customHeight="1">
      <c r="I725" s="2"/>
    </row>
    <row r="726" spans="9:9" ht="14.25" customHeight="1">
      <c r="I726" s="2"/>
    </row>
    <row r="727" spans="9:9" ht="14.25" customHeight="1">
      <c r="I727" s="2"/>
    </row>
    <row r="728" spans="9:9" ht="14.25" customHeight="1">
      <c r="I728" s="2"/>
    </row>
    <row r="729" spans="9:9" ht="14.25" customHeight="1">
      <c r="I729" s="2"/>
    </row>
    <row r="730" spans="9:9" ht="14.25" customHeight="1">
      <c r="I730" s="2"/>
    </row>
    <row r="731" spans="9:9" ht="14.25" customHeight="1">
      <c r="I731" s="2"/>
    </row>
    <row r="732" spans="9:9" ht="14.25" customHeight="1">
      <c r="I732" s="2"/>
    </row>
    <row r="733" spans="9:9" ht="14.25" customHeight="1">
      <c r="I733" s="2"/>
    </row>
    <row r="734" spans="9:9" ht="14.25" customHeight="1">
      <c r="I734" s="2"/>
    </row>
    <row r="735" spans="9:9" ht="14.25" customHeight="1">
      <c r="I735" s="2"/>
    </row>
    <row r="736" spans="9:9" ht="14.25" customHeight="1">
      <c r="I736" s="2"/>
    </row>
    <row r="737" spans="9:9" ht="14.25" customHeight="1">
      <c r="I737" s="2"/>
    </row>
    <row r="738" spans="9:9" ht="14.25" customHeight="1">
      <c r="I738" s="2"/>
    </row>
    <row r="739" spans="9:9" ht="14.25" customHeight="1">
      <c r="I739" s="2"/>
    </row>
    <row r="740" spans="9:9" ht="14.25" customHeight="1">
      <c r="I740" s="2"/>
    </row>
    <row r="741" spans="9:9" ht="14.25" customHeight="1">
      <c r="I741" s="2"/>
    </row>
    <row r="742" spans="9:9" ht="14.25" customHeight="1">
      <c r="I742" s="2"/>
    </row>
    <row r="743" spans="9:9" ht="14.25" customHeight="1">
      <c r="I743" s="2"/>
    </row>
    <row r="744" spans="9:9" ht="14.25" customHeight="1">
      <c r="I744" s="2"/>
    </row>
    <row r="745" spans="9:9" ht="14.25" customHeight="1">
      <c r="I745" s="2"/>
    </row>
    <row r="746" spans="9:9" ht="14.25" customHeight="1">
      <c r="I746" s="2"/>
    </row>
    <row r="747" spans="9:9" ht="14.25" customHeight="1">
      <c r="I747" s="2"/>
    </row>
    <row r="748" spans="9:9" ht="14.25" customHeight="1">
      <c r="I748" s="2"/>
    </row>
    <row r="749" spans="9:9" ht="14.25" customHeight="1">
      <c r="I749" s="2"/>
    </row>
    <row r="750" spans="9:9" ht="14.25" customHeight="1">
      <c r="I750" s="2"/>
    </row>
    <row r="751" spans="9:9" ht="14.25" customHeight="1">
      <c r="I751" s="2"/>
    </row>
    <row r="752" spans="9:9" ht="14.25" customHeight="1">
      <c r="I752" s="2"/>
    </row>
    <row r="753" spans="9:9" ht="14.25" customHeight="1">
      <c r="I753" s="2"/>
    </row>
    <row r="754" spans="9:9" ht="14.25" customHeight="1">
      <c r="I754" s="2"/>
    </row>
    <row r="755" spans="9:9" ht="14.25" customHeight="1">
      <c r="I755" s="2"/>
    </row>
    <row r="756" spans="9:9" ht="14.25" customHeight="1">
      <c r="I756" s="2"/>
    </row>
    <row r="757" spans="9:9" ht="14.25" customHeight="1">
      <c r="I757" s="2"/>
    </row>
    <row r="758" spans="9:9" ht="14.25" customHeight="1">
      <c r="I758" s="2"/>
    </row>
    <row r="759" spans="9:9" ht="14.25" customHeight="1">
      <c r="I759" s="2"/>
    </row>
    <row r="760" spans="9:9" ht="14.25" customHeight="1">
      <c r="I760" s="2"/>
    </row>
    <row r="761" spans="9:9" ht="14.25" customHeight="1">
      <c r="I761" s="2"/>
    </row>
    <row r="762" spans="9:9" ht="14.25" customHeight="1">
      <c r="I762" s="2"/>
    </row>
    <row r="763" spans="9:9" ht="14.25" customHeight="1">
      <c r="I763" s="2"/>
    </row>
    <row r="764" spans="9:9" ht="14.25" customHeight="1">
      <c r="I764" s="2"/>
    </row>
    <row r="765" spans="9:9" ht="14.25" customHeight="1">
      <c r="I765" s="2"/>
    </row>
    <row r="766" spans="9:9" ht="14.25" customHeight="1">
      <c r="I766" s="2"/>
    </row>
    <row r="767" spans="9:9" ht="14.25" customHeight="1">
      <c r="I767" s="2"/>
    </row>
    <row r="768" spans="9:9" ht="14.25" customHeight="1">
      <c r="I768" s="2"/>
    </row>
    <row r="769" spans="9:9" ht="14.25" customHeight="1">
      <c r="I769" s="2"/>
    </row>
    <row r="770" spans="9:9" ht="14.25" customHeight="1">
      <c r="I770" s="2"/>
    </row>
    <row r="771" spans="9:9" ht="14.25" customHeight="1">
      <c r="I771" s="2"/>
    </row>
    <row r="772" spans="9:9" ht="14.25" customHeight="1">
      <c r="I772" s="2"/>
    </row>
    <row r="773" spans="9:9" ht="14.25" customHeight="1">
      <c r="I773" s="2"/>
    </row>
    <row r="774" spans="9:9" ht="14.25" customHeight="1">
      <c r="I774" s="2"/>
    </row>
    <row r="775" spans="9:9" ht="14.25" customHeight="1">
      <c r="I775" s="2"/>
    </row>
    <row r="776" spans="9:9" ht="14.25" customHeight="1">
      <c r="I776" s="2"/>
    </row>
    <row r="777" spans="9:9" ht="14.25" customHeight="1">
      <c r="I777" s="2"/>
    </row>
    <row r="778" spans="9:9" ht="14.25" customHeight="1">
      <c r="I778" s="2"/>
    </row>
    <row r="779" spans="9:9" ht="14.25" customHeight="1">
      <c r="I779" s="2"/>
    </row>
    <row r="780" spans="9:9" ht="14.25" customHeight="1">
      <c r="I780" s="2"/>
    </row>
    <row r="781" spans="9:9" ht="14.25" customHeight="1">
      <c r="I781" s="2"/>
    </row>
    <row r="782" spans="9:9" ht="14.25" customHeight="1">
      <c r="I782" s="2"/>
    </row>
    <row r="783" spans="9:9" ht="14.25" customHeight="1">
      <c r="I783" s="2"/>
    </row>
    <row r="784" spans="9:9" ht="14.25" customHeight="1">
      <c r="I784" s="2"/>
    </row>
    <row r="785" spans="9:9" ht="14.25" customHeight="1">
      <c r="I785" s="2"/>
    </row>
    <row r="786" spans="9:9" ht="14.25" customHeight="1">
      <c r="I786" s="2"/>
    </row>
    <row r="787" spans="9:9" ht="14.25" customHeight="1">
      <c r="I787" s="2"/>
    </row>
    <row r="788" spans="9:9" ht="14.25" customHeight="1">
      <c r="I788" s="2"/>
    </row>
    <row r="789" spans="9:9" ht="14.25" customHeight="1">
      <c r="I789" s="2"/>
    </row>
    <row r="790" spans="9:9" ht="14.25" customHeight="1">
      <c r="I790" s="2"/>
    </row>
    <row r="791" spans="9:9" ht="14.25" customHeight="1">
      <c r="I791" s="2"/>
    </row>
    <row r="792" spans="9:9" ht="14.25" customHeight="1">
      <c r="I792" s="2"/>
    </row>
    <row r="793" spans="9:9" ht="14.25" customHeight="1">
      <c r="I793" s="2"/>
    </row>
    <row r="794" spans="9:9" ht="14.25" customHeight="1">
      <c r="I794" s="2"/>
    </row>
    <row r="795" spans="9:9" ht="14.25" customHeight="1">
      <c r="I795" s="2"/>
    </row>
    <row r="796" spans="9:9" ht="14.25" customHeight="1">
      <c r="I796" s="2"/>
    </row>
    <row r="797" spans="9:9" ht="14.25" customHeight="1">
      <c r="I797" s="2"/>
    </row>
    <row r="798" spans="9:9" ht="14.25" customHeight="1">
      <c r="I798" s="2"/>
    </row>
    <row r="799" spans="9:9" ht="14.25" customHeight="1">
      <c r="I799" s="2"/>
    </row>
    <row r="800" spans="9:9" ht="14.25" customHeight="1">
      <c r="I800" s="2"/>
    </row>
    <row r="801" spans="9:9" ht="14.25" customHeight="1">
      <c r="I801" s="2"/>
    </row>
    <row r="802" spans="9:9" ht="14.25" customHeight="1">
      <c r="I802" s="2"/>
    </row>
    <row r="803" spans="9:9" ht="14.25" customHeight="1">
      <c r="I803" s="2"/>
    </row>
    <row r="804" spans="9:9" ht="14.25" customHeight="1">
      <c r="I804" s="2"/>
    </row>
    <row r="805" spans="9:9" ht="14.25" customHeight="1">
      <c r="I805" s="2"/>
    </row>
    <row r="806" spans="9:9" ht="14.25" customHeight="1">
      <c r="I806" s="2"/>
    </row>
    <row r="807" spans="9:9" ht="14.25" customHeight="1">
      <c r="I807" s="2"/>
    </row>
    <row r="808" spans="9:9" ht="14.25" customHeight="1">
      <c r="I808" s="2"/>
    </row>
    <row r="809" spans="9:9" ht="14.25" customHeight="1">
      <c r="I809" s="2"/>
    </row>
    <row r="810" spans="9:9" ht="14.25" customHeight="1">
      <c r="I810" s="2"/>
    </row>
    <row r="811" spans="9:9" ht="14.25" customHeight="1">
      <c r="I811" s="2"/>
    </row>
    <row r="812" spans="9:9" ht="14.25" customHeight="1">
      <c r="I812" s="2"/>
    </row>
    <row r="813" spans="9:9" ht="14.25" customHeight="1">
      <c r="I813" s="2"/>
    </row>
    <row r="814" spans="9:9" ht="14.25" customHeight="1">
      <c r="I814" s="2"/>
    </row>
    <row r="815" spans="9:9" ht="14.25" customHeight="1">
      <c r="I815" s="2"/>
    </row>
    <row r="816" spans="9:9" ht="14.25" customHeight="1">
      <c r="I816" s="2"/>
    </row>
    <row r="817" spans="9:9" ht="14.25" customHeight="1">
      <c r="I817" s="2"/>
    </row>
    <row r="818" spans="9:9" ht="14.25" customHeight="1">
      <c r="I818" s="2"/>
    </row>
    <row r="819" spans="9:9" ht="14.25" customHeight="1">
      <c r="I819" s="2"/>
    </row>
    <row r="820" spans="9:9" ht="14.25" customHeight="1">
      <c r="I820" s="2"/>
    </row>
    <row r="821" spans="9:9" ht="14.25" customHeight="1">
      <c r="I821" s="2"/>
    </row>
    <row r="822" spans="9:9" ht="14.25" customHeight="1">
      <c r="I822" s="2"/>
    </row>
    <row r="823" spans="9:9" ht="14.25" customHeight="1">
      <c r="I823" s="2"/>
    </row>
    <row r="824" spans="9:9" ht="14.25" customHeight="1">
      <c r="I824" s="2"/>
    </row>
    <row r="825" spans="9:9" ht="14.25" customHeight="1">
      <c r="I825" s="2"/>
    </row>
    <row r="826" spans="9:9" ht="14.25" customHeight="1">
      <c r="I826" s="2"/>
    </row>
    <row r="827" spans="9:9" ht="14.25" customHeight="1">
      <c r="I827" s="2"/>
    </row>
    <row r="828" spans="9:9" ht="14.25" customHeight="1">
      <c r="I828" s="2"/>
    </row>
    <row r="829" spans="9:9" ht="14.25" customHeight="1">
      <c r="I829" s="2"/>
    </row>
    <row r="830" spans="9:9" ht="14.25" customHeight="1">
      <c r="I830" s="2"/>
    </row>
    <row r="831" spans="9:9" ht="14.25" customHeight="1">
      <c r="I831" s="2"/>
    </row>
    <row r="832" spans="9:9" ht="14.25" customHeight="1">
      <c r="I832" s="2"/>
    </row>
    <row r="833" spans="9:9" ht="14.25" customHeight="1">
      <c r="I833" s="2"/>
    </row>
    <row r="834" spans="9:9" ht="14.25" customHeight="1">
      <c r="I834" s="2"/>
    </row>
    <row r="835" spans="9:9" ht="14.25" customHeight="1">
      <c r="I835" s="2"/>
    </row>
    <row r="836" spans="9:9" ht="14.25" customHeight="1">
      <c r="I836" s="2"/>
    </row>
    <row r="837" spans="9:9" ht="14.25" customHeight="1">
      <c r="I837" s="2"/>
    </row>
    <row r="838" spans="9:9" ht="14.25" customHeight="1">
      <c r="I838" s="2"/>
    </row>
    <row r="839" spans="9:9" ht="14.25" customHeight="1">
      <c r="I839" s="2"/>
    </row>
    <row r="840" spans="9:9" ht="14.25" customHeight="1">
      <c r="I840" s="2"/>
    </row>
    <row r="841" spans="9:9" ht="14.25" customHeight="1">
      <c r="I841" s="2"/>
    </row>
    <row r="842" spans="9:9" ht="14.25" customHeight="1">
      <c r="I842" s="2"/>
    </row>
    <row r="843" spans="9:9" ht="14.25" customHeight="1">
      <c r="I843" s="2"/>
    </row>
    <row r="844" spans="9:9" ht="14.25" customHeight="1">
      <c r="I844" s="2"/>
    </row>
    <row r="845" spans="9:9" ht="14.25" customHeight="1">
      <c r="I845" s="2"/>
    </row>
    <row r="846" spans="9:9" ht="14.25" customHeight="1">
      <c r="I846" s="2"/>
    </row>
    <row r="847" spans="9:9" ht="14.25" customHeight="1">
      <c r="I847" s="2"/>
    </row>
    <row r="848" spans="9:9" ht="14.25" customHeight="1">
      <c r="I848" s="2"/>
    </row>
    <row r="849" spans="9:9" ht="14.25" customHeight="1">
      <c r="I849" s="2"/>
    </row>
    <row r="850" spans="9:9" ht="14.25" customHeight="1">
      <c r="I850" s="2"/>
    </row>
    <row r="851" spans="9:9" ht="14.25" customHeight="1">
      <c r="I851" s="2"/>
    </row>
    <row r="852" spans="9:9" ht="14.25" customHeight="1">
      <c r="I852" s="2"/>
    </row>
    <row r="853" spans="9:9" ht="14.25" customHeight="1">
      <c r="I853" s="2"/>
    </row>
    <row r="854" spans="9:9" ht="14.25" customHeight="1">
      <c r="I854" s="2"/>
    </row>
    <row r="855" spans="9:9" ht="14.25" customHeight="1">
      <c r="I855" s="2"/>
    </row>
    <row r="856" spans="9:9" ht="14.25" customHeight="1">
      <c r="I856" s="2"/>
    </row>
    <row r="857" spans="9:9" ht="14.25" customHeight="1">
      <c r="I857" s="2"/>
    </row>
    <row r="858" spans="9:9" ht="14.25" customHeight="1">
      <c r="I858" s="2"/>
    </row>
    <row r="859" spans="9:9" ht="14.25" customHeight="1">
      <c r="I859" s="2"/>
    </row>
    <row r="860" spans="9:9" ht="14.25" customHeight="1">
      <c r="I860" s="2"/>
    </row>
    <row r="861" spans="9:9" ht="14.25" customHeight="1">
      <c r="I861" s="2"/>
    </row>
    <row r="862" spans="9:9" ht="14.25" customHeight="1">
      <c r="I862" s="2"/>
    </row>
    <row r="863" spans="9:9" ht="14.25" customHeight="1">
      <c r="I863" s="2"/>
    </row>
    <row r="864" spans="9:9" ht="14.25" customHeight="1">
      <c r="I864" s="2"/>
    </row>
    <row r="865" spans="9:9" ht="14.25" customHeight="1">
      <c r="I865" s="2"/>
    </row>
    <row r="866" spans="9:9" ht="14.25" customHeight="1">
      <c r="I866" s="2"/>
    </row>
    <row r="867" spans="9:9" ht="14.25" customHeight="1">
      <c r="I867" s="2"/>
    </row>
    <row r="868" spans="9:9" ht="14.25" customHeight="1">
      <c r="I868" s="2"/>
    </row>
    <row r="869" spans="9:9" ht="14.25" customHeight="1">
      <c r="I869" s="2"/>
    </row>
    <row r="870" spans="9:9" ht="14.25" customHeight="1">
      <c r="I870" s="2"/>
    </row>
    <row r="871" spans="9:9" ht="14.25" customHeight="1">
      <c r="I871" s="2"/>
    </row>
    <row r="872" spans="9:9" ht="14.25" customHeight="1">
      <c r="I872" s="2"/>
    </row>
    <row r="873" spans="9:9" ht="14.25" customHeight="1">
      <c r="I873" s="2"/>
    </row>
    <row r="874" spans="9:9" ht="14.25" customHeight="1">
      <c r="I874" s="2"/>
    </row>
    <row r="875" spans="9:9" ht="14.25" customHeight="1">
      <c r="I875" s="2"/>
    </row>
    <row r="876" spans="9:9" ht="14.25" customHeight="1">
      <c r="I876" s="2"/>
    </row>
    <row r="877" spans="9:9" ht="14.25" customHeight="1">
      <c r="I877" s="2"/>
    </row>
    <row r="878" spans="9:9" ht="14.25" customHeight="1">
      <c r="I878" s="2"/>
    </row>
    <row r="879" spans="9:9" ht="14.25" customHeight="1">
      <c r="I879" s="2"/>
    </row>
    <row r="880" spans="9:9" ht="14.25" customHeight="1">
      <c r="I880" s="2"/>
    </row>
    <row r="881" spans="9:9" ht="14.25" customHeight="1">
      <c r="I881" s="2"/>
    </row>
    <row r="882" spans="9:9" ht="14.25" customHeight="1">
      <c r="I882" s="2"/>
    </row>
    <row r="883" spans="9:9" ht="14.25" customHeight="1">
      <c r="I883" s="2"/>
    </row>
    <row r="884" spans="9:9" ht="14.25" customHeight="1">
      <c r="I884" s="2"/>
    </row>
    <row r="885" spans="9:9" ht="14.25" customHeight="1">
      <c r="I885" s="2"/>
    </row>
    <row r="886" spans="9:9" ht="14.25" customHeight="1">
      <c r="I886" s="2"/>
    </row>
    <row r="887" spans="9:9" ht="14.25" customHeight="1">
      <c r="I887" s="2"/>
    </row>
    <row r="888" spans="9:9" ht="14.25" customHeight="1">
      <c r="I888" s="2"/>
    </row>
    <row r="889" spans="9:9" ht="14.25" customHeight="1">
      <c r="I889" s="2"/>
    </row>
    <row r="890" spans="9:9" ht="14.25" customHeight="1">
      <c r="I890" s="2"/>
    </row>
    <row r="891" spans="9:9" ht="14.25" customHeight="1">
      <c r="I891" s="2"/>
    </row>
    <row r="892" spans="9:9" ht="14.25" customHeight="1">
      <c r="I892" s="2"/>
    </row>
    <row r="893" spans="9:9" ht="14.25" customHeight="1">
      <c r="I893" s="2"/>
    </row>
    <row r="894" spans="9:9" ht="14.25" customHeight="1">
      <c r="I894" s="2"/>
    </row>
    <row r="895" spans="9:9" ht="14.25" customHeight="1">
      <c r="I895" s="2"/>
    </row>
    <row r="896" spans="9:9" ht="14.25" customHeight="1">
      <c r="I896" s="2"/>
    </row>
    <row r="897" spans="9:9" ht="14.25" customHeight="1">
      <c r="I897" s="2"/>
    </row>
    <row r="898" spans="9:9" ht="14.25" customHeight="1">
      <c r="I898" s="2"/>
    </row>
    <row r="899" spans="9:9" ht="14.25" customHeight="1">
      <c r="I899" s="2"/>
    </row>
    <row r="900" spans="9:9" ht="14.25" customHeight="1">
      <c r="I900" s="2"/>
    </row>
    <row r="901" spans="9:9" ht="14.25" customHeight="1">
      <c r="I901" s="2"/>
    </row>
    <row r="902" spans="9:9" ht="14.25" customHeight="1">
      <c r="I902" s="2"/>
    </row>
    <row r="903" spans="9:9" ht="14.25" customHeight="1">
      <c r="I903" s="2"/>
    </row>
    <row r="904" spans="9:9" ht="14.25" customHeight="1">
      <c r="I904" s="2"/>
    </row>
    <row r="905" spans="9:9" ht="14.25" customHeight="1">
      <c r="I905" s="2"/>
    </row>
    <row r="906" spans="9:9" ht="14.25" customHeight="1">
      <c r="I906" s="2"/>
    </row>
    <row r="907" spans="9:9" ht="14.25" customHeight="1">
      <c r="I907" s="2"/>
    </row>
    <row r="908" spans="9:9" ht="14.25" customHeight="1">
      <c r="I908" s="2"/>
    </row>
    <row r="909" spans="9:9" ht="14.25" customHeight="1">
      <c r="I909" s="2"/>
    </row>
    <row r="910" spans="9:9" ht="14.25" customHeight="1">
      <c r="I910" s="2"/>
    </row>
    <row r="911" spans="9:9" ht="14.25" customHeight="1">
      <c r="I911" s="2"/>
    </row>
    <row r="912" spans="9:9" ht="14.25" customHeight="1">
      <c r="I912" s="2"/>
    </row>
    <row r="913" spans="9:9" ht="14.25" customHeight="1">
      <c r="I913" s="2"/>
    </row>
    <row r="914" spans="9:9" ht="14.25" customHeight="1">
      <c r="I914" s="2"/>
    </row>
    <row r="915" spans="9:9" ht="14.25" customHeight="1">
      <c r="I915" s="2"/>
    </row>
    <row r="916" spans="9:9" ht="14.25" customHeight="1">
      <c r="I916" s="2"/>
    </row>
    <row r="917" spans="9:9" ht="14.25" customHeight="1">
      <c r="I917" s="2"/>
    </row>
    <row r="918" spans="9:9" ht="14.25" customHeight="1">
      <c r="I918" s="2"/>
    </row>
    <row r="919" spans="9:9" ht="14.25" customHeight="1">
      <c r="I919" s="2"/>
    </row>
    <row r="920" spans="9:9" ht="14.25" customHeight="1">
      <c r="I920" s="2"/>
    </row>
    <row r="921" spans="9:9" ht="14.25" customHeight="1">
      <c r="I921" s="2"/>
    </row>
    <row r="922" spans="9:9" ht="14.25" customHeight="1">
      <c r="I922" s="2"/>
    </row>
    <row r="923" spans="9:9" ht="14.25" customHeight="1">
      <c r="I923" s="2"/>
    </row>
    <row r="924" spans="9:9" ht="14.25" customHeight="1">
      <c r="I924" s="2"/>
    </row>
    <row r="925" spans="9:9" ht="14.25" customHeight="1">
      <c r="I925" s="2"/>
    </row>
    <row r="926" spans="9:9" ht="14.25" customHeight="1">
      <c r="I926" s="2"/>
    </row>
    <row r="927" spans="9:9" ht="14.25" customHeight="1">
      <c r="I927" s="2"/>
    </row>
    <row r="928" spans="9:9" ht="14.25" customHeight="1">
      <c r="I928" s="2"/>
    </row>
    <row r="929" spans="9:9" ht="14.25" customHeight="1">
      <c r="I929" s="2"/>
    </row>
    <row r="930" spans="9:9" ht="14.25" customHeight="1">
      <c r="I930" s="2"/>
    </row>
    <row r="931" spans="9:9" ht="14.25" customHeight="1">
      <c r="I931" s="2"/>
    </row>
    <row r="932" spans="9:9" ht="14.25" customHeight="1">
      <c r="I932" s="2"/>
    </row>
    <row r="933" spans="9:9" ht="14.25" customHeight="1">
      <c r="I933" s="2"/>
    </row>
    <row r="934" spans="9:9" ht="14.25" customHeight="1">
      <c r="I934" s="2"/>
    </row>
    <row r="935" spans="9:9" ht="14.25" customHeight="1">
      <c r="I935" s="2"/>
    </row>
    <row r="936" spans="9:9" ht="14.25" customHeight="1">
      <c r="I936" s="2"/>
    </row>
    <row r="937" spans="9:9" ht="14.25" customHeight="1">
      <c r="I937" s="2"/>
    </row>
    <row r="938" spans="9:9" ht="14.25" customHeight="1">
      <c r="I938" s="2"/>
    </row>
    <row r="939" spans="9:9" ht="14.25" customHeight="1">
      <c r="I939" s="2"/>
    </row>
    <row r="940" spans="9:9" ht="14.25" customHeight="1">
      <c r="I940" s="2"/>
    </row>
    <row r="941" spans="9:9" ht="14.25" customHeight="1">
      <c r="I941" s="2"/>
    </row>
    <row r="942" spans="9:9" ht="14.25" customHeight="1">
      <c r="I942" s="2"/>
    </row>
    <row r="943" spans="9:9" ht="14.25" customHeight="1">
      <c r="I943" s="2"/>
    </row>
    <row r="944" spans="9:9" ht="14.25" customHeight="1">
      <c r="I944" s="2"/>
    </row>
    <row r="945" spans="9:9" ht="14.25" customHeight="1">
      <c r="I945" s="2"/>
    </row>
    <row r="946" spans="9:9" ht="14.25" customHeight="1">
      <c r="I946" s="2"/>
    </row>
    <row r="947" spans="9:9" ht="14.25" customHeight="1">
      <c r="I947" s="2"/>
    </row>
    <row r="948" spans="9:9" ht="14.25" customHeight="1">
      <c r="I948" s="2"/>
    </row>
    <row r="949" spans="9:9" ht="14.25" customHeight="1">
      <c r="I949" s="2"/>
    </row>
    <row r="950" spans="9:9" ht="14.25" customHeight="1">
      <c r="I950" s="2"/>
    </row>
    <row r="951" spans="9:9" ht="14.25" customHeight="1">
      <c r="I951" s="2"/>
    </row>
    <row r="952" spans="9:9" ht="14.25" customHeight="1">
      <c r="I952" s="2"/>
    </row>
    <row r="953" spans="9:9" ht="14.25" customHeight="1">
      <c r="I953" s="2"/>
    </row>
    <row r="954" spans="9:9" ht="14.25" customHeight="1">
      <c r="I954" s="2"/>
    </row>
    <row r="955" spans="9:9" ht="14.25" customHeight="1">
      <c r="I955" s="2"/>
    </row>
    <row r="956" spans="9:9" ht="14.25" customHeight="1">
      <c r="I956" s="2"/>
    </row>
    <row r="957" spans="9:9" ht="14.25" customHeight="1">
      <c r="I957" s="2"/>
    </row>
    <row r="958" spans="9:9" ht="14.25" customHeight="1">
      <c r="I958" s="2"/>
    </row>
    <row r="959" spans="9:9" ht="14.25" customHeight="1">
      <c r="I959" s="2"/>
    </row>
    <row r="960" spans="9:9" ht="14.25" customHeight="1">
      <c r="I960" s="2"/>
    </row>
    <row r="961" spans="9:9" ht="14.25" customHeight="1">
      <c r="I961" s="2"/>
    </row>
    <row r="962" spans="9:9" ht="14.25" customHeight="1">
      <c r="I962" s="2"/>
    </row>
    <row r="963" spans="9:9" ht="14.25" customHeight="1">
      <c r="I963" s="2"/>
    </row>
    <row r="964" spans="9:9" ht="14.25" customHeight="1">
      <c r="I964" s="2"/>
    </row>
    <row r="965" spans="9:9" ht="14.25" customHeight="1">
      <c r="I965" s="2"/>
    </row>
    <row r="966" spans="9:9" ht="14.25" customHeight="1">
      <c r="I966" s="2"/>
    </row>
    <row r="967" spans="9:9" ht="14.25" customHeight="1">
      <c r="I967" s="2"/>
    </row>
    <row r="968" spans="9:9" ht="14.25" customHeight="1">
      <c r="I968" s="2"/>
    </row>
    <row r="969" spans="9:9" ht="14.25" customHeight="1">
      <c r="I969" s="2"/>
    </row>
    <row r="970" spans="9:9" ht="14.25" customHeight="1">
      <c r="I970" s="2"/>
    </row>
    <row r="971" spans="9:9" ht="14.25" customHeight="1">
      <c r="I971" s="2"/>
    </row>
    <row r="972" spans="9:9" ht="14.25" customHeight="1">
      <c r="I972" s="2"/>
    </row>
    <row r="973" spans="9:9" ht="14.25" customHeight="1">
      <c r="I973" s="2"/>
    </row>
    <row r="974" spans="9:9" ht="14.25" customHeight="1">
      <c r="I974" s="2"/>
    </row>
    <row r="975" spans="9:9" ht="14.25" customHeight="1">
      <c r="I975" s="2"/>
    </row>
    <row r="976" spans="9:9" ht="14.25" customHeight="1">
      <c r="I976" s="2"/>
    </row>
    <row r="977" spans="9:9" ht="14.25" customHeight="1">
      <c r="I977" s="2"/>
    </row>
    <row r="978" spans="9:9" ht="14.25" customHeight="1">
      <c r="I978" s="2"/>
    </row>
    <row r="979" spans="9:9" ht="14.25" customHeight="1">
      <c r="I979" s="2"/>
    </row>
    <row r="980" spans="9:9" ht="14.25" customHeight="1">
      <c r="I980" s="2"/>
    </row>
    <row r="981" spans="9:9" ht="14.25" customHeight="1">
      <c r="I981" s="2"/>
    </row>
    <row r="982" spans="9:9" ht="14.25" customHeight="1">
      <c r="I982" s="2"/>
    </row>
    <row r="983" spans="9:9" ht="14.25" customHeight="1">
      <c r="I983" s="2"/>
    </row>
    <row r="984" spans="9:9" ht="14.25" customHeight="1">
      <c r="I984" s="2"/>
    </row>
    <row r="985" spans="9:9" ht="14.25" customHeight="1">
      <c r="I985" s="2"/>
    </row>
    <row r="986" spans="9:9" ht="14.25" customHeight="1">
      <c r="I986" s="2"/>
    </row>
    <row r="987" spans="9:9" ht="14.25" customHeight="1">
      <c r="I987" s="2"/>
    </row>
    <row r="988" spans="9:9" ht="14.25" customHeight="1">
      <c r="I988" s="2"/>
    </row>
    <row r="989" spans="9:9" ht="14.25" customHeight="1">
      <c r="I989" s="2"/>
    </row>
    <row r="990" spans="9:9" ht="14.25" customHeight="1">
      <c r="I990" s="2"/>
    </row>
    <row r="991" spans="9:9" ht="14.25" customHeight="1">
      <c r="I991" s="2"/>
    </row>
    <row r="992" spans="9:9" ht="14.25" customHeight="1">
      <c r="I992" s="2"/>
    </row>
    <row r="993" spans="9:9" ht="14.25" customHeight="1">
      <c r="I993" s="2"/>
    </row>
    <row r="994" spans="9:9" ht="14.25" customHeight="1">
      <c r="I994" s="2"/>
    </row>
    <row r="995" spans="9:9" ht="14.25" customHeight="1">
      <c r="I995" s="2"/>
    </row>
    <row r="996" spans="9:9" ht="14.25" customHeight="1">
      <c r="I996" s="2"/>
    </row>
    <row r="997" spans="9:9" ht="14.25" customHeight="1">
      <c r="I997" s="2"/>
    </row>
    <row r="998" spans="9:9" ht="14.25" customHeight="1">
      <c r="I998" s="2"/>
    </row>
    <row r="999" spans="9:9" ht="14.25" customHeight="1">
      <c r="I999" s="2"/>
    </row>
    <row r="1000" spans="9:9" ht="14.25" customHeight="1">
      <c r="I1000" s="2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baseColWidth="10" defaultColWidth="14.42578125" defaultRowHeight="15" customHeight="1"/>
  <cols>
    <col min="1" max="1" width="11.42578125" customWidth="1"/>
    <col min="2" max="2" width="31.5703125" customWidth="1"/>
    <col min="3" max="26" width="11.42578125" customWidth="1"/>
  </cols>
  <sheetData>
    <row r="1" spans="1:3" ht="14.25" customHeight="1">
      <c r="A1" s="4" t="s">
        <v>41</v>
      </c>
      <c r="B1" s="4" t="s">
        <v>35</v>
      </c>
      <c r="C1" s="4" t="s">
        <v>43</v>
      </c>
    </row>
    <row r="2" spans="1:3" ht="14.25" customHeight="1">
      <c r="A2" s="4">
        <v>1</v>
      </c>
      <c r="B2" s="4" t="s">
        <v>48</v>
      </c>
    </row>
    <row r="3" spans="1:3" ht="14.25" customHeight="1"/>
    <row r="4" spans="1:3" ht="14.25" customHeight="1"/>
    <row r="5" spans="1:3" ht="14.25" customHeight="1"/>
    <row r="6" spans="1:3" ht="14.25" customHeight="1"/>
    <row r="7" spans="1:3" ht="14.25" customHeight="1"/>
    <row r="8" spans="1:3" ht="14.25" customHeight="1"/>
    <row r="9" spans="1:3" ht="14.25" customHeight="1"/>
    <row r="10" spans="1:3" ht="14.25" customHeight="1"/>
    <row r="11" spans="1:3" ht="14.25" customHeight="1"/>
    <row r="12" spans="1:3" ht="14.25" customHeight="1"/>
    <row r="13" spans="1:3" ht="14.25" customHeight="1"/>
    <row r="14" spans="1:3" ht="14.25" customHeight="1"/>
    <row r="15" spans="1:3" ht="14.25" customHeight="1"/>
    <row r="16" spans="1: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baseColWidth="10" defaultColWidth="14.42578125" defaultRowHeight="15" customHeight="1"/>
  <cols>
    <col min="1" max="1" width="14.140625" customWidth="1"/>
    <col min="2" max="2" width="11.42578125" customWidth="1"/>
    <col min="3" max="3" width="22.85546875" customWidth="1"/>
    <col min="4" max="4" width="16.5703125" customWidth="1"/>
    <col min="5" max="5" width="11.42578125" customWidth="1"/>
    <col min="6" max="6" width="12.28515625" customWidth="1"/>
    <col min="7" max="7" width="16.85546875" customWidth="1"/>
    <col min="8" max="8" width="22.7109375" customWidth="1"/>
    <col min="9" max="26" width="11.42578125" customWidth="1"/>
  </cols>
  <sheetData>
    <row r="1" spans="1:8" ht="14.25" customHeight="1">
      <c r="A1" s="4" t="s">
        <v>49</v>
      </c>
      <c r="B1" s="4" t="s">
        <v>50</v>
      </c>
      <c r="C1" s="6" t="s">
        <v>51</v>
      </c>
      <c r="D1" s="6" t="s">
        <v>52</v>
      </c>
      <c r="E1" s="6" t="s">
        <v>8</v>
      </c>
      <c r="F1" s="6" t="s">
        <v>9</v>
      </c>
      <c r="G1" s="4" t="s">
        <v>10</v>
      </c>
      <c r="H1" s="4" t="s">
        <v>27</v>
      </c>
    </row>
    <row r="2" spans="1:8" ht="14.25" customHeight="1">
      <c r="A2" s="4" t="s">
        <v>53</v>
      </c>
      <c r="B2" s="4" t="s">
        <v>54</v>
      </c>
      <c r="C2" s="6" t="s">
        <v>55</v>
      </c>
      <c r="D2" s="6" t="s">
        <v>30</v>
      </c>
      <c r="E2" s="6" t="s">
        <v>56</v>
      </c>
      <c r="F2" s="6" t="s">
        <v>57</v>
      </c>
      <c r="G2" s="4" t="s">
        <v>33</v>
      </c>
      <c r="H2" s="4" t="s">
        <v>58</v>
      </c>
    </row>
    <row r="3" spans="1:8" ht="14.25" customHeight="1">
      <c r="A3" s="4" t="s">
        <v>59</v>
      </c>
      <c r="B3" s="4" t="s">
        <v>60</v>
      </c>
      <c r="C3" s="6" t="s">
        <v>61</v>
      </c>
      <c r="D3" s="6" t="s">
        <v>62</v>
      </c>
      <c r="E3" s="6" t="s">
        <v>63</v>
      </c>
      <c r="F3" s="6" t="s">
        <v>32</v>
      </c>
      <c r="G3" s="4" t="s">
        <v>64</v>
      </c>
      <c r="H3" s="4" t="s">
        <v>65</v>
      </c>
    </row>
    <row r="4" spans="1:8" ht="14.25" customHeight="1">
      <c r="A4" s="4" t="s">
        <v>66</v>
      </c>
      <c r="B4" s="4" t="s">
        <v>67</v>
      </c>
      <c r="C4" s="6" t="s">
        <v>68</v>
      </c>
      <c r="D4" s="6" t="s">
        <v>69</v>
      </c>
      <c r="E4" s="6" t="s">
        <v>70</v>
      </c>
      <c r="G4" s="4" t="s">
        <v>71</v>
      </c>
    </row>
    <row r="5" spans="1:8" ht="14.25" customHeight="1">
      <c r="A5" s="4" t="s">
        <v>72</v>
      </c>
      <c r="B5" s="4" t="s">
        <v>73</v>
      </c>
      <c r="C5" s="6" t="s">
        <v>74</v>
      </c>
      <c r="D5" s="6" t="s">
        <v>75</v>
      </c>
      <c r="E5" s="6" t="s">
        <v>76</v>
      </c>
      <c r="G5" s="4" t="s">
        <v>77</v>
      </c>
    </row>
    <row r="6" spans="1:8" ht="14.25" customHeight="1">
      <c r="A6" s="4" t="s">
        <v>78</v>
      </c>
      <c r="C6" s="6" t="s">
        <v>29</v>
      </c>
      <c r="D6" s="6" t="s">
        <v>79</v>
      </c>
      <c r="G6" s="4" t="s">
        <v>80</v>
      </c>
    </row>
    <row r="7" spans="1:8" ht="14.25" customHeight="1">
      <c r="A7" s="4" t="s">
        <v>81</v>
      </c>
      <c r="C7" s="6" t="s">
        <v>82</v>
      </c>
      <c r="G7" s="4" t="s">
        <v>83</v>
      </c>
    </row>
    <row r="8" spans="1:8" ht="14.25" customHeight="1">
      <c r="A8" s="4" t="s">
        <v>84</v>
      </c>
    </row>
    <row r="9" spans="1:8" ht="14.25" customHeight="1">
      <c r="A9" s="4" t="s">
        <v>85</v>
      </c>
    </row>
    <row r="10" spans="1:8" ht="14.25" customHeight="1">
      <c r="A10" s="4" t="s">
        <v>86</v>
      </c>
    </row>
    <row r="11" spans="1:8" ht="14.25" customHeight="1">
      <c r="A11" s="4" t="s">
        <v>87</v>
      </c>
    </row>
    <row r="12" spans="1:8" ht="14.25" customHeight="1">
      <c r="A12" s="4" t="s">
        <v>88</v>
      </c>
    </row>
    <row r="13" spans="1:8" ht="14.25" customHeight="1">
      <c r="A13" s="4" t="s">
        <v>89</v>
      </c>
    </row>
    <row r="14" spans="1:8" ht="14.25" customHeight="1">
      <c r="A14" s="4" t="s">
        <v>90</v>
      </c>
    </row>
    <row r="15" spans="1:8" ht="14.25" customHeight="1">
      <c r="A15" s="4" t="s">
        <v>91</v>
      </c>
    </row>
    <row r="16" spans="1:8" ht="14.25" customHeight="1">
      <c r="A16" s="4" t="s">
        <v>92</v>
      </c>
    </row>
    <row r="17" spans="1:1" ht="14.25" customHeight="1">
      <c r="A17" s="4" t="s">
        <v>93</v>
      </c>
    </row>
    <row r="18" spans="1:1" ht="14.25" customHeight="1">
      <c r="A18" s="4" t="s">
        <v>94</v>
      </c>
    </row>
    <row r="19" spans="1:1" ht="14.25" customHeight="1">
      <c r="A19" s="4" t="s">
        <v>95</v>
      </c>
    </row>
    <row r="20" spans="1:1" ht="14.25" customHeight="1">
      <c r="A20" s="4" t="s">
        <v>96</v>
      </c>
    </row>
    <row r="21" spans="1:1" ht="14.25" customHeight="1"/>
    <row r="22" spans="1:1" ht="14.25" customHeight="1"/>
    <row r="23" spans="1:1" ht="14.25" customHeight="1"/>
    <row r="24" spans="1:1" ht="14.25" customHeight="1"/>
    <row r="25" spans="1:1" ht="14.25" customHeight="1"/>
    <row r="26" spans="1:1" ht="14.25" customHeight="1"/>
    <row r="27" spans="1:1" ht="14.25" customHeight="1"/>
    <row r="28" spans="1:1" ht="14.25" customHeight="1"/>
    <row r="29" spans="1:1" ht="14.25" customHeight="1"/>
    <row r="30" spans="1:1" ht="14.25" customHeight="1"/>
    <row r="31" spans="1:1" ht="14.25" customHeight="1"/>
    <row r="32" spans="1: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baseColWidth="10" defaultColWidth="14.42578125" defaultRowHeight="15" customHeight="1"/>
  <cols>
    <col min="1" max="1" width="35.28515625" customWidth="1"/>
    <col min="2" max="2" width="11.42578125" customWidth="1"/>
    <col min="3" max="3" width="17.42578125" customWidth="1"/>
    <col min="4" max="4" width="18.5703125" customWidth="1"/>
    <col min="5" max="5" width="15.42578125" customWidth="1"/>
    <col min="6" max="6" width="24.42578125" customWidth="1"/>
    <col min="7" max="7" width="18.7109375" customWidth="1"/>
    <col min="8" max="8" width="22.28515625" customWidth="1"/>
    <col min="9" max="9" width="12.140625" customWidth="1"/>
    <col min="10" max="10" width="12.7109375" customWidth="1"/>
    <col min="11" max="26" width="11.42578125" customWidth="1"/>
  </cols>
  <sheetData>
    <row r="1" spans="1:14" ht="14.25" customHeight="1">
      <c r="A1" s="7" t="s">
        <v>97</v>
      </c>
      <c r="B1" s="1" t="s">
        <v>98</v>
      </c>
      <c r="C1" s="1" t="s">
        <v>99</v>
      </c>
      <c r="D1" s="7" t="s">
        <v>100</v>
      </c>
      <c r="E1" s="7" t="s">
        <v>35</v>
      </c>
      <c r="F1" s="7" t="s">
        <v>101</v>
      </c>
      <c r="G1" s="7" t="s">
        <v>102</v>
      </c>
      <c r="H1" s="7" t="s">
        <v>103</v>
      </c>
      <c r="I1" s="7" t="s">
        <v>104</v>
      </c>
      <c r="J1" s="1" t="s">
        <v>8</v>
      </c>
      <c r="K1" s="3" t="s">
        <v>105</v>
      </c>
      <c r="L1" s="3" t="s">
        <v>106</v>
      </c>
      <c r="M1" s="3" t="s">
        <v>107</v>
      </c>
      <c r="N1" s="3" t="s">
        <v>108</v>
      </c>
    </row>
    <row r="2" spans="1:14" ht="14.25" customHeight="1">
      <c r="A2" s="8" t="s">
        <v>109</v>
      </c>
      <c r="B2" s="3">
        <v>11</v>
      </c>
      <c r="C2" s="3" t="s">
        <v>110</v>
      </c>
      <c r="D2" s="9">
        <v>0</v>
      </c>
      <c r="E2" s="8" t="s">
        <v>111</v>
      </c>
      <c r="F2" s="8" t="s">
        <v>112</v>
      </c>
      <c r="G2" s="8" t="s">
        <v>113</v>
      </c>
      <c r="H2" s="10" t="s">
        <v>114</v>
      </c>
      <c r="I2" s="10">
        <v>34658269870</v>
      </c>
      <c r="J2" s="3" t="s">
        <v>31</v>
      </c>
      <c r="K2" s="3"/>
      <c r="L2" s="3"/>
      <c r="M2" s="3"/>
      <c r="N2" s="3"/>
    </row>
    <row r="3" spans="1:14" ht="14.25" customHeight="1">
      <c r="A3" s="8" t="s">
        <v>115</v>
      </c>
      <c r="B3" s="3">
        <v>14</v>
      </c>
      <c r="C3" s="3" t="s">
        <v>116</v>
      </c>
      <c r="D3" s="9">
        <v>0</v>
      </c>
      <c r="E3" s="8" t="s">
        <v>117</v>
      </c>
      <c r="F3" s="8" t="s">
        <v>118</v>
      </c>
      <c r="G3" s="8" t="s">
        <v>119</v>
      </c>
      <c r="H3" s="10" t="s">
        <v>120</v>
      </c>
      <c r="I3" s="10">
        <v>0</v>
      </c>
      <c r="J3" s="3" t="s">
        <v>121</v>
      </c>
      <c r="K3" s="3"/>
      <c r="L3" s="3"/>
      <c r="M3" s="3"/>
      <c r="N3" s="3"/>
    </row>
    <row r="4" spans="1:14" ht="14.25" customHeight="1">
      <c r="A4" s="8" t="s">
        <v>122</v>
      </c>
      <c r="B4" s="3">
        <v>15</v>
      </c>
      <c r="C4" s="3" t="s">
        <v>123</v>
      </c>
      <c r="D4" s="9">
        <v>0</v>
      </c>
      <c r="E4" s="8" t="s">
        <v>124</v>
      </c>
      <c r="F4" s="8" t="s">
        <v>125</v>
      </c>
      <c r="G4" s="8" t="s">
        <v>126</v>
      </c>
      <c r="H4" s="10" t="s">
        <v>127</v>
      </c>
      <c r="I4" s="10">
        <v>0</v>
      </c>
      <c r="J4" s="3" t="s">
        <v>121</v>
      </c>
      <c r="K4" s="3"/>
      <c r="L4" s="3"/>
      <c r="M4" s="3"/>
      <c r="N4" s="3"/>
    </row>
    <row r="5" spans="1:14" ht="14.25" customHeight="1">
      <c r="A5" s="8" t="s">
        <v>128</v>
      </c>
      <c r="B5" s="3">
        <v>20</v>
      </c>
      <c r="C5" s="3" t="s">
        <v>129</v>
      </c>
      <c r="D5" s="9">
        <v>0</v>
      </c>
      <c r="E5" s="8" t="s">
        <v>130</v>
      </c>
      <c r="F5" s="8" t="s">
        <v>131</v>
      </c>
      <c r="G5" s="8">
        <v>0</v>
      </c>
      <c r="H5" s="10" t="s">
        <v>132</v>
      </c>
      <c r="I5" s="10">
        <v>34665786742</v>
      </c>
      <c r="J5" s="3" t="s">
        <v>121</v>
      </c>
      <c r="K5" s="3"/>
      <c r="L5" s="3"/>
      <c r="M5" s="3"/>
      <c r="N5" s="3"/>
    </row>
    <row r="6" spans="1:14" ht="14.25" customHeight="1">
      <c r="A6" s="8" t="s">
        <v>133</v>
      </c>
      <c r="B6" s="3">
        <v>8</v>
      </c>
      <c r="C6" s="3" t="s">
        <v>134</v>
      </c>
      <c r="D6" s="9">
        <v>0</v>
      </c>
      <c r="E6" s="8" t="s">
        <v>135</v>
      </c>
      <c r="F6" s="8" t="s">
        <v>136</v>
      </c>
      <c r="G6" s="8" t="s">
        <v>137</v>
      </c>
      <c r="H6" s="10" t="s">
        <v>138</v>
      </c>
      <c r="I6" s="10">
        <v>34675089376</v>
      </c>
      <c r="J6" s="3" t="s">
        <v>121</v>
      </c>
      <c r="K6" s="3"/>
      <c r="L6" s="3"/>
      <c r="M6" s="3"/>
      <c r="N6" s="3"/>
    </row>
    <row r="7" spans="1:14" ht="14.25" customHeight="1">
      <c r="A7" s="8" t="s">
        <v>139</v>
      </c>
      <c r="B7" s="3">
        <v>13</v>
      </c>
      <c r="C7" s="3" t="s">
        <v>140</v>
      </c>
      <c r="D7" s="9">
        <v>0</v>
      </c>
      <c r="E7" s="8" t="s">
        <v>141</v>
      </c>
      <c r="F7" s="8" t="s">
        <v>142</v>
      </c>
      <c r="G7" s="8" t="s">
        <v>143</v>
      </c>
      <c r="H7" s="10" t="s">
        <v>144</v>
      </c>
      <c r="I7" s="10">
        <v>34653689295</v>
      </c>
      <c r="J7" s="3" t="s">
        <v>31</v>
      </c>
      <c r="K7" s="3"/>
      <c r="L7" s="3"/>
      <c r="M7" s="3"/>
      <c r="N7" s="3"/>
    </row>
    <row r="8" spans="1:14" ht="14.25" customHeight="1">
      <c r="A8" s="8" t="s">
        <v>145</v>
      </c>
      <c r="B8" s="3">
        <v>3</v>
      </c>
      <c r="C8" s="3" t="s">
        <v>146</v>
      </c>
      <c r="D8" s="9">
        <v>0</v>
      </c>
      <c r="E8" s="8" t="s">
        <v>147</v>
      </c>
      <c r="F8" s="8" t="s">
        <v>148</v>
      </c>
      <c r="G8" s="8" t="s">
        <v>149</v>
      </c>
      <c r="H8" s="10" t="s">
        <v>150</v>
      </c>
      <c r="I8" s="10">
        <v>34633298235</v>
      </c>
      <c r="J8" s="3" t="s">
        <v>151</v>
      </c>
      <c r="K8" s="3"/>
      <c r="L8" s="3"/>
      <c r="M8" s="3"/>
      <c r="N8" s="3"/>
    </row>
    <row r="9" spans="1:14" ht="14.25" customHeight="1">
      <c r="A9" s="8" t="s">
        <v>152</v>
      </c>
      <c r="B9" s="3">
        <v>2</v>
      </c>
      <c r="C9" s="3" t="s">
        <v>153</v>
      </c>
      <c r="D9" s="9">
        <v>0</v>
      </c>
      <c r="E9" s="8" t="s">
        <v>154</v>
      </c>
      <c r="F9" s="8" t="s">
        <v>155</v>
      </c>
      <c r="G9" s="8" t="s">
        <v>156</v>
      </c>
      <c r="H9" s="10" t="s">
        <v>157</v>
      </c>
      <c r="I9" s="10">
        <v>0</v>
      </c>
      <c r="J9" s="3" t="s">
        <v>121</v>
      </c>
      <c r="K9" s="3"/>
      <c r="L9" s="3"/>
      <c r="M9" s="3"/>
      <c r="N9" s="3"/>
    </row>
    <row r="10" spans="1:14" ht="14.25" customHeight="1">
      <c r="A10" s="8" t="s">
        <v>158</v>
      </c>
      <c r="B10" s="3">
        <v>19</v>
      </c>
      <c r="C10" s="3" t="s">
        <v>159</v>
      </c>
      <c r="D10" s="9">
        <v>0</v>
      </c>
      <c r="E10" s="8" t="s">
        <v>160</v>
      </c>
      <c r="F10" s="8" t="s">
        <v>161</v>
      </c>
      <c r="G10" s="8" t="s">
        <v>162</v>
      </c>
      <c r="H10" s="10" t="s">
        <v>163</v>
      </c>
      <c r="I10" s="10">
        <v>34635688935</v>
      </c>
      <c r="J10" s="3" t="s">
        <v>121</v>
      </c>
      <c r="K10" s="3"/>
      <c r="L10" s="3"/>
      <c r="M10" s="3"/>
      <c r="N10" s="3"/>
    </row>
    <row r="11" spans="1:14" ht="14.25" customHeight="1">
      <c r="A11" s="8" t="s">
        <v>164</v>
      </c>
      <c r="B11" s="3">
        <v>12</v>
      </c>
      <c r="C11" s="3" t="s">
        <v>165</v>
      </c>
      <c r="D11" s="9">
        <v>0</v>
      </c>
      <c r="E11" s="8" t="s">
        <v>166</v>
      </c>
      <c r="F11" s="8" t="s">
        <v>167</v>
      </c>
      <c r="G11" s="8" t="s">
        <v>136</v>
      </c>
      <c r="H11" s="10" t="s">
        <v>168</v>
      </c>
      <c r="I11" s="10">
        <v>0</v>
      </c>
      <c r="J11" s="3" t="s">
        <v>151</v>
      </c>
      <c r="K11" s="3"/>
      <c r="L11" s="3"/>
      <c r="M11" s="3"/>
      <c r="N11" s="3"/>
    </row>
    <row r="12" spans="1:14" ht="14.25" customHeight="1">
      <c r="A12" s="8" t="s">
        <v>28</v>
      </c>
      <c r="B12" s="3">
        <v>17</v>
      </c>
      <c r="C12" s="3" t="s">
        <v>169</v>
      </c>
      <c r="D12" s="9">
        <v>0</v>
      </c>
      <c r="E12" s="8" t="s">
        <v>166</v>
      </c>
      <c r="F12" s="8" t="s">
        <v>170</v>
      </c>
      <c r="G12" s="8" t="s">
        <v>171</v>
      </c>
      <c r="H12" s="10" t="s">
        <v>172</v>
      </c>
      <c r="I12" s="10">
        <v>34696803918</v>
      </c>
      <c r="J12" s="3" t="s">
        <v>31</v>
      </c>
      <c r="K12" s="3"/>
      <c r="L12" s="3"/>
      <c r="M12" s="3"/>
      <c r="N12" s="3"/>
    </row>
    <row r="13" spans="1:14" ht="14.25" customHeight="1">
      <c r="A13" s="8" t="s">
        <v>173</v>
      </c>
      <c r="B13" s="3">
        <v>5</v>
      </c>
      <c r="C13" s="3" t="s">
        <v>174</v>
      </c>
      <c r="D13" s="9">
        <v>0</v>
      </c>
      <c r="E13" s="8" t="s">
        <v>175</v>
      </c>
      <c r="F13" s="8" t="s">
        <v>176</v>
      </c>
      <c r="G13" s="8" t="s">
        <v>177</v>
      </c>
      <c r="H13" s="10" t="s">
        <v>178</v>
      </c>
      <c r="I13" s="10">
        <v>34628789733</v>
      </c>
      <c r="J13" s="3" t="s">
        <v>151</v>
      </c>
      <c r="K13" s="3"/>
      <c r="L13" s="3"/>
      <c r="M13" s="3"/>
      <c r="N13" s="3"/>
    </row>
    <row r="14" spans="1:14" ht="14.25" customHeight="1">
      <c r="A14" s="8" t="s">
        <v>179</v>
      </c>
      <c r="B14" s="3">
        <v>9</v>
      </c>
      <c r="C14" s="3" t="s">
        <v>180</v>
      </c>
      <c r="D14" s="9">
        <v>0</v>
      </c>
      <c r="E14" s="8" t="s">
        <v>181</v>
      </c>
      <c r="F14" s="8" t="s">
        <v>182</v>
      </c>
      <c r="G14" s="8" t="s">
        <v>183</v>
      </c>
      <c r="H14" s="10" t="s">
        <v>184</v>
      </c>
      <c r="I14" s="10">
        <v>34611493755</v>
      </c>
      <c r="J14" s="3" t="s">
        <v>121</v>
      </c>
      <c r="K14" s="3"/>
      <c r="L14" s="3"/>
      <c r="M14" s="3"/>
      <c r="N14" s="3"/>
    </row>
    <row r="15" spans="1:14" ht="14.25" customHeight="1">
      <c r="A15" s="8" t="s">
        <v>185</v>
      </c>
      <c r="B15" s="3">
        <v>18</v>
      </c>
      <c r="C15" s="3" t="s">
        <v>186</v>
      </c>
      <c r="D15" s="9">
        <v>0</v>
      </c>
      <c r="E15" s="8" t="s">
        <v>187</v>
      </c>
      <c r="F15" s="8" t="s">
        <v>188</v>
      </c>
      <c r="G15" s="8">
        <v>0</v>
      </c>
      <c r="H15" s="10" t="s">
        <v>189</v>
      </c>
      <c r="I15" s="10">
        <v>34644375576</v>
      </c>
      <c r="J15" s="3" t="s">
        <v>121</v>
      </c>
      <c r="K15" s="3"/>
      <c r="L15" s="3"/>
      <c r="M15" s="3"/>
      <c r="N15" s="3"/>
    </row>
    <row r="16" spans="1:14" ht="14.25" customHeight="1">
      <c r="A16" s="8" t="s">
        <v>190</v>
      </c>
      <c r="B16" s="3">
        <v>10</v>
      </c>
      <c r="C16" s="3" t="s">
        <v>191</v>
      </c>
      <c r="D16" s="9">
        <v>0</v>
      </c>
      <c r="E16" s="8" t="s">
        <v>192</v>
      </c>
      <c r="F16" s="8" t="s">
        <v>193</v>
      </c>
      <c r="G16" s="8" t="s">
        <v>194</v>
      </c>
      <c r="H16" s="10" t="s">
        <v>195</v>
      </c>
      <c r="I16" s="10">
        <v>34670740862</v>
      </c>
      <c r="J16" s="3" t="s">
        <v>121</v>
      </c>
      <c r="K16" s="3"/>
      <c r="L16" s="3"/>
      <c r="M16" s="3"/>
      <c r="N16" s="3"/>
    </row>
    <row r="17" spans="1:14" ht="14.25" customHeight="1">
      <c r="A17" s="8" t="s">
        <v>196</v>
      </c>
      <c r="B17" s="3">
        <v>21</v>
      </c>
      <c r="C17" s="3" t="s">
        <v>197</v>
      </c>
      <c r="D17" s="9">
        <v>0</v>
      </c>
      <c r="E17" s="8" t="s">
        <v>198</v>
      </c>
      <c r="F17" s="8" t="s">
        <v>199</v>
      </c>
      <c r="G17" s="8">
        <v>0</v>
      </c>
      <c r="H17" s="10" t="s">
        <v>200</v>
      </c>
      <c r="I17" s="10">
        <v>34647524356</v>
      </c>
      <c r="J17" s="3" t="s">
        <v>121</v>
      </c>
      <c r="K17" s="3"/>
      <c r="L17" s="3"/>
      <c r="M17" s="3"/>
      <c r="N17" s="3"/>
    </row>
    <row r="18" spans="1:14" ht="14.25" customHeight="1">
      <c r="A18" s="8" t="s">
        <v>201</v>
      </c>
      <c r="B18" s="3">
        <v>1</v>
      </c>
      <c r="C18" s="3" t="s">
        <v>202</v>
      </c>
      <c r="D18" s="9">
        <v>0</v>
      </c>
      <c r="E18" s="8" t="s">
        <v>203</v>
      </c>
      <c r="F18" s="8" t="s">
        <v>204</v>
      </c>
      <c r="G18" s="8" t="s">
        <v>205</v>
      </c>
      <c r="H18" s="10" t="s">
        <v>206</v>
      </c>
      <c r="I18" s="10">
        <v>0</v>
      </c>
      <c r="J18" s="3" t="s">
        <v>121</v>
      </c>
      <c r="K18" s="3"/>
      <c r="L18" s="3"/>
      <c r="M18" s="3"/>
      <c r="N18" s="3"/>
    </row>
    <row r="19" spans="1:14" ht="14.25" customHeight="1">
      <c r="A19" s="8" t="s">
        <v>207</v>
      </c>
      <c r="B19" s="3">
        <v>4</v>
      </c>
      <c r="C19" s="3" t="s">
        <v>208</v>
      </c>
      <c r="D19" s="9">
        <v>0</v>
      </c>
      <c r="E19" s="8" t="s">
        <v>209</v>
      </c>
      <c r="F19" s="8" t="s">
        <v>210</v>
      </c>
      <c r="G19" s="8" t="s">
        <v>211</v>
      </c>
      <c r="H19" s="10" t="s">
        <v>212</v>
      </c>
      <c r="I19" s="10">
        <v>0</v>
      </c>
      <c r="J19" s="3" t="s">
        <v>121</v>
      </c>
      <c r="K19" s="3"/>
      <c r="L19" s="3"/>
      <c r="M19" s="3"/>
      <c r="N19" s="3"/>
    </row>
    <row r="20" spans="1:14" ht="14.25" customHeight="1">
      <c r="A20" s="8" t="s">
        <v>213</v>
      </c>
      <c r="B20" s="3">
        <v>7</v>
      </c>
      <c r="C20" s="3" t="s">
        <v>214</v>
      </c>
      <c r="D20" s="9">
        <v>0</v>
      </c>
      <c r="E20" s="8" t="s">
        <v>215</v>
      </c>
      <c r="F20" s="8" t="s">
        <v>216</v>
      </c>
      <c r="G20" s="8" t="s">
        <v>217</v>
      </c>
      <c r="H20" s="10" t="s">
        <v>218</v>
      </c>
      <c r="I20" s="10">
        <v>34600710323</v>
      </c>
      <c r="J20" s="3" t="s">
        <v>151</v>
      </c>
      <c r="K20" s="3"/>
      <c r="L20" s="3"/>
      <c r="M20" s="3"/>
      <c r="N20" s="3"/>
    </row>
    <row r="21" spans="1:14" ht="14.25" customHeight="1">
      <c r="A21" s="8" t="s">
        <v>219</v>
      </c>
      <c r="B21" s="3">
        <v>6</v>
      </c>
      <c r="C21" s="3" t="s">
        <v>220</v>
      </c>
      <c r="D21" s="9">
        <v>0</v>
      </c>
      <c r="E21" s="8" t="s">
        <v>221</v>
      </c>
      <c r="F21" s="8" t="s">
        <v>222</v>
      </c>
      <c r="G21" s="8" t="s">
        <v>143</v>
      </c>
      <c r="H21" s="10" t="s">
        <v>223</v>
      </c>
      <c r="I21" s="10">
        <v>34649619989</v>
      </c>
      <c r="J21" s="3" t="s">
        <v>151</v>
      </c>
      <c r="K21" s="3"/>
      <c r="L21" s="3"/>
      <c r="M21" s="3"/>
      <c r="N21" s="3"/>
    </row>
    <row r="22" spans="1:14" ht="14.25" customHeight="1">
      <c r="A22" s="8" t="s">
        <v>224</v>
      </c>
      <c r="B22" s="3">
        <v>16</v>
      </c>
      <c r="C22" s="3" t="s">
        <v>225</v>
      </c>
      <c r="D22" s="9">
        <v>0</v>
      </c>
      <c r="E22" s="8" t="s">
        <v>226</v>
      </c>
      <c r="F22" s="8" t="s">
        <v>182</v>
      </c>
      <c r="G22" s="8" t="s">
        <v>227</v>
      </c>
      <c r="H22" s="10" t="s">
        <v>228</v>
      </c>
      <c r="I22" s="10">
        <v>0</v>
      </c>
      <c r="J22" s="3" t="s">
        <v>31</v>
      </c>
      <c r="K22" s="3"/>
      <c r="L22" s="3"/>
      <c r="M22" s="3"/>
      <c r="N22" s="3"/>
    </row>
    <row r="23" spans="1:14" ht="14.25" customHeight="1"/>
    <row r="24" spans="1:14" ht="14.25" customHeight="1"/>
    <row r="25" spans="1:14" ht="14.25" customHeight="1"/>
    <row r="26" spans="1:14" ht="14.25" customHeight="1"/>
    <row r="27" spans="1:14" ht="14.25" customHeight="1"/>
    <row r="28" spans="1:14" ht="14.25" customHeight="1"/>
    <row r="29" spans="1:14" ht="14.25" customHeight="1"/>
    <row r="30" spans="1:14" ht="14.25" customHeight="1"/>
    <row r="31" spans="1:14" ht="14.25" customHeight="1"/>
    <row r="32" spans="1:1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/>
  </sheetViews>
  <sheetFormatPr baseColWidth="10" defaultColWidth="14.42578125" defaultRowHeight="15" customHeight="1"/>
  <cols>
    <col min="1" max="1" width="23.28515625" customWidth="1"/>
    <col min="2" max="2" width="10.85546875" customWidth="1"/>
    <col min="3" max="3" width="32.42578125" customWidth="1"/>
    <col min="4" max="4" width="12.5703125" customWidth="1"/>
    <col min="5" max="5" width="16.28515625" customWidth="1"/>
    <col min="6" max="6" width="14" customWidth="1"/>
    <col min="7" max="7" width="14.28515625" customWidth="1"/>
    <col min="8" max="8" width="11.42578125" customWidth="1"/>
    <col min="9" max="9" width="10.28515625" customWidth="1"/>
    <col min="10" max="10" width="6" customWidth="1"/>
    <col min="11" max="11" width="9.28515625" customWidth="1"/>
    <col min="12" max="12" width="4" customWidth="1"/>
    <col min="13" max="13" width="8.85546875" customWidth="1"/>
    <col min="14" max="15" width="8.28515625" customWidth="1"/>
    <col min="16" max="16" width="11.42578125" customWidth="1"/>
    <col min="17" max="17" width="8.42578125" customWidth="1"/>
    <col min="18" max="18" width="9.140625" customWidth="1"/>
    <col min="19" max="19" width="13.28515625" customWidth="1"/>
    <col min="20" max="26" width="11.42578125" customWidth="1"/>
  </cols>
  <sheetData>
    <row r="1" spans="1:19" ht="14.25" customHeight="1">
      <c r="A1" s="4" t="s">
        <v>229</v>
      </c>
      <c r="B1" s="4" t="s">
        <v>230</v>
      </c>
      <c r="E1" s="4" t="s">
        <v>231</v>
      </c>
      <c r="F1" s="4">
        <v>60</v>
      </c>
      <c r="G1" s="4" t="s">
        <v>232</v>
      </c>
      <c r="I1" s="11" t="s">
        <v>233</v>
      </c>
      <c r="J1" s="11" t="s">
        <v>234</v>
      </c>
      <c r="K1" s="11" t="s">
        <v>235</v>
      </c>
      <c r="L1" s="11" t="s">
        <v>236</v>
      </c>
      <c r="M1" s="11" t="s">
        <v>237</v>
      </c>
      <c r="N1" s="11" t="s">
        <v>238</v>
      </c>
      <c r="O1" s="2" t="s">
        <v>239</v>
      </c>
      <c r="P1" s="2" t="s">
        <v>240</v>
      </c>
      <c r="Q1" s="2" t="s">
        <v>241</v>
      </c>
      <c r="R1" s="2" t="s">
        <v>242</v>
      </c>
      <c r="S1" s="12" t="s">
        <v>243</v>
      </c>
    </row>
    <row r="2" spans="1:19" ht="14.25" customHeight="1">
      <c r="A2" s="4" t="s">
        <v>244</v>
      </c>
      <c r="B2" s="4" t="s">
        <v>230</v>
      </c>
      <c r="E2" s="4" t="s">
        <v>245</v>
      </c>
      <c r="F2" s="4">
        <v>30</v>
      </c>
      <c r="I2" s="4" t="s">
        <v>246</v>
      </c>
      <c r="J2" s="4">
        <v>0</v>
      </c>
      <c r="K2" s="4">
        <v>2</v>
      </c>
      <c r="L2" s="4">
        <v>240</v>
      </c>
      <c r="O2" s="13">
        <f t="shared" ref="O2:O5" si="0">(J2*$F$1)+(K2*$F$2)</f>
        <v>60</v>
      </c>
      <c r="P2" s="13">
        <f t="shared" ref="P2:P5" si="1">L2*$F$3</f>
        <v>45.6</v>
      </c>
      <c r="Q2" s="13">
        <f t="shared" ref="Q2:Q5" si="2">M2*$F$4</f>
        <v>0</v>
      </c>
      <c r="R2" s="13">
        <f t="shared" ref="R2:R5" si="3">N2*$F$5</f>
        <v>0</v>
      </c>
      <c r="S2" s="13">
        <f t="shared" ref="S2:S5" si="4">SUM(O2:R2)</f>
        <v>105.6</v>
      </c>
    </row>
    <row r="3" spans="1:19" ht="14.25" customHeight="1">
      <c r="A3" s="4" t="s">
        <v>247</v>
      </c>
      <c r="B3" s="4">
        <f>COUNTA('REBALLUTION 23'!#REF!)</f>
        <v>1</v>
      </c>
      <c r="E3" s="4" t="s">
        <v>240</v>
      </c>
      <c r="F3" s="4">
        <v>0.19</v>
      </c>
      <c r="I3" s="4" t="s">
        <v>248</v>
      </c>
      <c r="J3" s="4">
        <v>0</v>
      </c>
      <c r="K3" s="4">
        <v>2</v>
      </c>
      <c r="L3" s="4">
        <v>240</v>
      </c>
      <c r="O3" s="13">
        <f t="shared" si="0"/>
        <v>60</v>
      </c>
      <c r="P3" s="13">
        <f t="shared" si="1"/>
        <v>45.6</v>
      </c>
      <c r="Q3" s="13">
        <f t="shared" si="2"/>
        <v>0</v>
      </c>
      <c r="R3" s="13">
        <f t="shared" si="3"/>
        <v>0</v>
      </c>
      <c r="S3" s="13">
        <f t="shared" si="4"/>
        <v>105.6</v>
      </c>
    </row>
    <row r="4" spans="1:19" ht="14.25" customHeight="1">
      <c r="A4" s="4" t="s">
        <v>249</v>
      </c>
      <c r="B4" s="4" t="s">
        <v>230</v>
      </c>
      <c r="E4" s="4" t="s">
        <v>241</v>
      </c>
      <c r="F4" s="4">
        <v>17</v>
      </c>
      <c r="I4" s="4" t="s">
        <v>250</v>
      </c>
      <c r="J4" s="4">
        <v>0</v>
      </c>
      <c r="K4" s="4">
        <v>2</v>
      </c>
      <c r="L4" s="4">
        <v>240</v>
      </c>
      <c r="O4" s="13">
        <f t="shared" si="0"/>
        <v>60</v>
      </c>
      <c r="P4" s="13">
        <f t="shared" si="1"/>
        <v>45.6</v>
      </c>
      <c r="Q4" s="13">
        <f t="shared" si="2"/>
        <v>0</v>
      </c>
      <c r="R4" s="13">
        <f t="shared" si="3"/>
        <v>0</v>
      </c>
      <c r="S4" s="13">
        <f t="shared" si="4"/>
        <v>105.6</v>
      </c>
    </row>
    <row r="5" spans="1:19" ht="14.25" customHeight="1">
      <c r="A5" s="4" t="s">
        <v>251</v>
      </c>
      <c r="B5" s="4" t="s">
        <v>230</v>
      </c>
      <c r="E5" s="4" t="s">
        <v>242</v>
      </c>
      <c r="F5" s="4">
        <v>60</v>
      </c>
      <c r="I5" s="4" t="s">
        <v>252</v>
      </c>
      <c r="J5" s="4">
        <v>0</v>
      </c>
      <c r="K5" s="4">
        <v>2</v>
      </c>
      <c r="L5" s="4">
        <v>240</v>
      </c>
      <c r="O5" s="13">
        <f t="shared" si="0"/>
        <v>60</v>
      </c>
      <c r="P5" s="13">
        <f t="shared" si="1"/>
        <v>45.6</v>
      </c>
      <c r="Q5" s="13">
        <f t="shared" si="2"/>
        <v>0</v>
      </c>
      <c r="R5" s="13">
        <f t="shared" si="3"/>
        <v>0</v>
      </c>
      <c r="S5" s="13">
        <f t="shared" si="4"/>
        <v>105.6</v>
      </c>
    </row>
    <row r="6" spans="1:19" ht="14.25" customHeight="1">
      <c r="A6" s="4" t="s">
        <v>253</v>
      </c>
      <c r="B6" s="4" t="s">
        <v>254</v>
      </c>
      <c r="N6" s="4" t="s">
        <v>255</v>
      </c>
      <c r="O6" s="14">
        <f>SUM(O2:O5)*(21/100)</f>
        <v>50.4</v>
      </c>
      <c r="S6" s="14">
        <f>SUM(S2:S5)</f>
        <v>422.4</v>
      </c>
    </row>
    <row r="7" spans="1:19" ht="14.25" customHeight="1">
      <c r="A7" s="4" t="s">
        <v>256</v>
      </c>
      <c r="B7" s="4">
        <f>B3*2</f>
        <v>2</v>
      </c>
    </row>
    <row r="8" spans="1:19" ht="14.25" customHeight="1">
      <c r="I8" s="3"/>
      <c r="J8" s="3"/>
      <c r="K8" s="1" t="s">
        <v>30</v>
      </c>
      <c r="L8" s="1" t="s">
        <v>62</v>
      </c>
      <c r="M8" s="1" t="s">
        <v>69</v>
      </c>
      <c r="N8" s="1" t="s">
        <v>257</v>
      </c>
      <c r="O8" s="1" t="s">
        <v>258</v>
      </c>
    </row>
    <row r="9" spans="1:19" ht="14.25" customHeight="1">
      <c r="A9" s="4" t="s">
        <v>51</v>
      </c>
      <c r="B9" s="4" t="s">
        <v>52</v>
      </c>
      <c r="C9" s="4" t="s">
        <v>8</v>
      </c>
      <c r="I9" s="15" t="s">
        <v>55</v>
      </c>
      <c r="J9" s="16" t="s">
        <v>56</v>
      </c>
      <c r="K9" s="3"/>
      <c r="L9" s="3"/>
      <c r="M9" s="3"/>
      <c r="N9" s="3"/>
      <c r="O9" s="3"/>
    </row>
    <row r="10" spans="1:19" ht="14.25" customHeight="1">
      <c r="A10" s="4" t="s">
        <v>55</v>
      </c>
      <c r="B10" s="4" t="s">
        <v>30</v>
      </c>
      <c r="C10" s="4" t="s">
        <v>56</v>
      </c>
      <c r="I10" s="15" t="s">
        <v>55</v>
      </c>
      <c r="J10" s="16" t="s">
        <v>63</v>
      </c>
      <c r="K10" s="3"/>
      <c r="L10" s="3"/>
      <c r="M10" s="3"/>
      <c r="N10" s="3"/>
      <c r="O10" s="3"/>
    </row>
    <row r="11" spans="1:19" ht="14.25" customHeight="1">
      <c r="A11" s="4" t="s">
        <v>61</v>
      </c>
      <c r="B11" s="4" t="s">
        <v>62</v>
      </c>
      <c r="C11" s="4" t="s">
        <v>63</v>
      </c>
      <c r="I11" s="15" t="s">
        <v>55</v>
      </c>
      <c r="J11" s="16" t="s">
        <v>70</v>
      </c>
      <c r="K11" s="3"/>
      <c r="L11" s="3"/>
      <c r="M11" s="3"/>
      <c r="N11" s="3"/>
      <c r="O11" s="3"/>
    </row>
    <row r="12" spans="1:19" ht="14.25" customHeight="1">
      <c r="A12" s="4" t="s">
        <v>68</v>
      </c>
      <c r="B12" s="4" t="s">
        <v>69</v>
      </c>
      <c r="C12" s="4" t="s">
        <v>70</v>
      </c>
      <c r="I12" s="15" t="s">
        <v>55</v>
      </c>
      <c r="J12" s="16" t="s">
        <v>76</v>
      </c>
      <c r="K12" s="3"/>
      <c r="L12" s="3"/>
      <c r="M12" s="3"/>
      <c r="N12" s="3"/>
      <c r="O12" s="3"/>
    </row>
    <row r="13" spans="1:19" ht="14.25" customHeight="1">
      <c r="A13" s="4" t="s">
        <v>74</v>
      </c>
      <c r="B13" s="4" t="s">
        <v>75</v>
      </c>
      <c r="C13" s="4" t="s">
        <v>76</v>
      </c>
      <c r="I13" s="15" t="s">
        <v>61</v>
      </c>
      <c r="J13" s="16" t="s">
        <v>56</v>
      </c>
      <c r="K13" s="3"/>
      <c r="L13" s="3"/>
      <c r="M13" s="3"/>
      <c r="N13" s="3"/>
      <c r="O13" s="3"/>
    </row>
    <row r="14" spans="1:19" ht="14.25" customHeight="1">
      <c r="A14" s="4" t="s">
        <v>29</v>
      </c>
      <c r="B14" s="4" t="s">
        <v>79</v>
      </c>
      <c r="I14" s="15" t="s">
        <v>61</v>
      </c>
      <c r="J14" s="16" t="s">
        <v>63</v>
      </c>
      <c r="K14" s="3"/>
      <c r="L14" s="3"/>
      <c r="M14" s="3"/>
      <c r="N14" s="3"/>
      <c r="O14" s="3"/>
    </row>
    <row r="15" spans="1:19" ht="14.25" customHeight="1">
      <c r="A15" s="4" t="s">
        <v>82</v>
      </c>
      <c r="I15" s="15" t="s">
        <v>61</v>
      </c>
      <c r="J15" s="16" t="s">
        <v>70</v>
      </c>
      <c r="K15" s="3"/>
      <c r="L15" s="3"/>
      <c r="M15" s="3"/>
      <c r="N15" s="3"/>
      <c r="O15" s="3"/>
    </row>
    <row r="16" spans="1:19" ht="14.25" customHeight="1">
      <c r="I16" s="15" t="s">
        <v>61</v>
      </c>
      <c r="J16" s="16" t="s">
        <v>76</v>
      </c>
      <c r="K16" s="3"/>
      <c r="L16" s="3"/>
      <c r="M16" s="3"/>
      <c r="N16" s="3"/>
      <c r="O16" s="3"/>
    </row>
    <row r="17" spans="2:15" ht="14.25" customHeight="1">
      <c r="I17" s="15" t="s">
        <v>68</v>
      </c>
      <c r="J17" s="16" t="s">
        <v>56</v>
      </c>
      <c r="K17" s="3"/>
      <c r="L17" s="3"/>
      <c r="M17" s="3"/>
      <c r="N17" s="3"/>
      <c r="O17" s="3"/>
    </row>
    <row r="18" spans="2:15" ht="14.25" customHeight="1">
      <c r="B18" s="3"/>
      <c r="C18" s="1" t="s">
        <v>259</v>
      </c>
      <c r="D18" s="17" t="s">
        <v>260</v>
      </c>
      <c r="E18" s="17" t="s">
        <v>261</v>
      </c>
      <c r="F18" s="17" t="s">
        <v>33</v>
      </c>
      <c r="G18" s="17" t="s">
        <v>262</v>
      </c>
      <c r="I18" s="15" t="s">
        <v>68</v>
      </c>
      <c r="J18" s="16" t="s">
        <v>63</v>
      </c>
      <c r="K18" s="3"/>
      <c r="L18" s="3"/>
      <c r="M18" s="3"/>
      <c r="N18" s="3"/>
      <c r="O18" s="3"/>
    </row>
    <row r="19" spans="2:15" ht="14.25" customHeight="1">
      <c r="B19" s="76" t="s">
        <v>263</v>
      </c>
      <c r="C19" s="3"/>
      <c r="D19" s="3"/>
      <c r="E19" s="3"/>
      <c r="F19" s="3"/>
      <c r="G19" s="3"/>
      <c r="I19" s="15" t="s">
        <v>68</v>
      </c>
      <c r="J19" s="16" t="s">
        <v>70</v>
      </c>
      <c r="K19" s="3"/>
      <c r="L19" s="3"/>
      <c r="M19" s="3"/>
      <c r="N19" s="3"/>
      <c r="O19" s="3"/>
    </row>
    <row r="20" spans="2:15" ht="14.25" customHeight="1">
      <c r="B20" s="77"/>
      <c r="C20" s="3"/>
      <c r="D20" s="3"/>
      <c r="E20" s="3"/>
      <c r="F20" s="3"/>
      <c r="G20" s="3"/>
      <c r="I20" s="15" t="s">
        <v>68</v>
      </c>
      <c r="J20" s="16" t="s">
        <v>76</v>
      </c>
      <c r="K20" s="3"/>
      <c r="L20" s="3"/>
      <c r="M20" s="3"/>
      <c r="N20" s="3"/>
      <c r="O20" s="3"/>
    </row>
    <row r="21" spans="2:15" ht="14.25" customHeight="1">
      <c r="B21" s="77"/>
      <c r="C21" s="3"/>
      <c r="D21" s="3"/>
      <c r="E21" s="3"/>
      <c r="F21" s="3"/>
      <c r="G21" s="3"/>
      <c r="I21" s="15" t="s">
        <v>74</v>
      </c>
      <c r="J21" s="16" t="s">
        <v>56</v>
      </c>
      <c r="K21" s="3"/>
      <c r="L21" s="3"/>
      <c r="M21" s="3"/>
      <c r="N21" s="3"/>
      <c r="O21" s="3"/>
    </row>
    <row r="22" spans="2:15" ht="14.25" customHeight="1">
      <c r="B22" s="77"/>
      <c r="C22" s="3"/>
      <c r="D22" s="3"/>
      <c r="E22" s="3"/>
      <c r="F22" s="3"/>
      <c r="G22" s="3"/>
      <c r="I22" s="15" t="s">
        <v>74</v>
      </c>
      <c r="J22" s="16" t="s">
        <v>63</v>
      </c>
      <c r="K22" s="3"/>
      <c r="L22" s="3"/>
      <c r="M22" s="3"/>
      <c r="N22" s="3"/>
      <c r="O22" s="3"/>
    </row>
    <row r="23" spans="2:15" ht="14.25" customHeight="1">
      <c r="B23" s="77"/>
      <c r="C23" s="3"/>
      <c r="D23" s="3"/>
      <c r="E23" s="3"/>
      <c r="F23" s="3"/>
      <c r="G23" s="3"/>
      <c r="I23" s="15" t="s">
        <v>74</v>
      </c>
      <c r="J23" s="16" t="s">
        <v>70</v>
      </c>
      <c r="K23" s="3"/>
      <c r="L23" s="3"/>
      <c r="M23" s="3"/>
      <c r="N23" s="3"/>
      <c r="O23" s="3"/>
    </row>
    <row r="24" spans="2:15" ht="14.25" customHeight="1">
      <c r="B24" s="77"/>
      <c r="C24" s="3"/>
      <c r="D24" s="3"/>
      <c r="E24" s="3"/>
      <c r="F24" s="3"/>
      <c r="G24" s="3"/>
      <c r="I24" s="15" t="s">
        <v>74</v>
      </c>
      <c r="J24" s="16" t="s">
        <v>76</v>
      </c>
      <c r="K24" s="3"/>
      <c r="L24" s="3"/>
      <c r="M24" s="3"/>
      <c r="N24" s="3"/>
      <c r="O24" s="3"/>
    </row>
    <row r="25" spans="2:15" ht="14.25" customHeight="1">
      <c r="B25" s="77"/>
      <c r="C25" s="3"/>
      <c r="D25" s="3"/>
      <c r="E25" s="3"/>
      <c r="F25" s="3"/>
      <c r="G25" s="3"/>
      <c r="I25" s="15" t="s">
        <v>29</v>
      </c>
      <c r="J25" s="16" t="s">
        <v>56</v>
      </c>
      <c r="K25" s="3"/>
      <c r="L25" s="3"/>
      <c r="M25" s="3"/>
      <c r="N25" s="3"/>
      <c r="O25" s="3"/>
    </row>
    <row r="26" spans="2:15" ht="14.25" customHeight="1">
      <c r="B26" s="77"/>
      <c r="C26" s="3"/>
      <c r="D26" s="3"/>
      <c r="E26" s="3"/>
      <c r="F26" s="3"/>
      <c r="G26" s="3"/>
      <c r="I26" s="15" t="s">
        <v>29</v>
      </c>
      <c r="J26" s="16" t="s">
        <v>63</v>
      </c>
      <c r="K26" s="3"/>
      <c r="L26" s="3"/>
      <c r="M26" s="3"/>
      <c r="N26" s="3"/>
      <c r="O26" s="3"/>
    </row>
    <row r="27" spans="2:15" ht="14.25" customHeight="1">
      <c r="B27" s="77"/>
      <c r="C27" s="3"/>
      <c r="D27" s="3"/>
      <c r="E27" s="3"/>
      <c r="F27" s="3"/>
      <c r="G27" s="3"/>
      <c r="I27" s="15" t="s">
        <v>29</v>
      </c>
      <c r="J27" s="16" t="s">
        <v>70</v>
      </c>
      <c r="K27" s="3"/>
      <c r="L27" s="3"/>
      <c r="M27" s="3"/>
      <c r="N27" s="3"/>
      <c r="O27" s="3"/>
    </row>
    <row r="28" spans="2:15" ht="14.25" customHeight="1">
      <c r="B28" s="77"/>
      <c r="C28" s="3"/>
      <c r="D28" s="3"/>
      <c r="E28" s="3"/>
      <c r="F28" s="3"/>
      <c r="G28" s="3"/>
      <c r="I28" s="15" t="s">
        <v>29</v>
      </c>
      <c r="J28" s="16" t="s">
        <v>76</v>
      </c>
      <c r="K28" s="3"/>
      <c r="L28" s="3"/>
      <c r="M28" s="3"/>
      <c r="N28" s="3"/>
      <c r="O28" s="3"/>
    </row>
    <row r="29" spans="2:15" ht="14.25" customHeight="1">
      <c r="B29" s="77"/>
      <c r="C29" s="3"/>
      <c r="D29" s="3"/>
      <c r="E29" s="3"/>
      <c r="F29" s="3"/>
      <c r="G29" s="3"/>
      <c r="I29" s="15" t="s">
        <v>82</v>
      </c>
      <c r="J29" s="16" t="s">
        <v>56</v>
      </c>
      <c r="K29" s="3"/>
      <c r="L29" s="3"/>
      <c r="M29" s="3"/>
      <c r="N29" s="3"/>
      <c r="O29" s="3"/>
    </row>
    <row r="30" spans="2:15" ht="14.25" customHeight="1">
      <c r="B30" s="77"/>
      <c r="C30" s="3"/>
      <c r="D30" s="3"/>
      <c r="E30" s="3"/>
      <c r="F30" s="3"/>
      <c r="G30" s="3"/>
      <c r="I30" s="15" t="s">
        <v>82</v>
      </c>
      <c r="J30" s="16" t="s">
        <v>63</v>
      </c>
      <c r="K30" s="3"/>
      <c r="L30" s="3"/>
      <c r="M30" s="3"/>
      <c r="N30" s="3"/>
      <c r="O30" s="3"/>
    </row>
    <row r="31" spans="2:15" ht="14.25" customHeight="1">
      <c r="B31" s="77"/>
      <c r="C31" s="3"/>
      <c r="D31" s="3"/>
      <c r="E31" s="3"/>
      <c r="F31" s="3"/>
      <c r="G31" s="3"/>
      <c r="I31" s="15" t="s">
        <v>82</v>
      </c>
      <c r="J31" s="16" t="s">
        <v>70</v>
      </c>
      <c r="K31" s="3"/>
      <c r="L31" s="3"/>
      <c r="M31" s="3"/>
      <c r="N31" s="3"/>
      <c r="O31" s="3"/>
    </row>
    <row r="32" spans="2:15" ht="14.25" customHeight="1">
      <c r="B32" s="77"/>
      <c r="C32" s="3"/>
      <c r="D32" s="3"/>
      <c r="E32" s="3"/>
      <c r="F32" s="3"/>
      <c r="G32" s="3"/>
      <c r="I32" s="15" t="s">
        <v>82</v>
      </c>
      <c r="J32" s="16" t="s">
        <v>76</v>
      </c>
      <c r="K32" s="3"/>
      <c r="L32" s="3"/>
      <c r="M32" s="3"/>
      <c r="N32" s="3"/>
      <c r="O32" s="3"/>
    </row>
    <row r="33" spans="2:7" ht="14.25" customHeight="1">
      <c r="B33" s="77"/>
      <c r="C33" s="3"/>
      <c r="D33" s="3"/>
      <c r="E33" s="3"/>
      <c r="F33" s="3"/>
      <c r="G33" s="3"/>
    </row>
    <row r="34" spans="2:7" ht="14.25" customHeight="1">
      <c r="B34" s="77"/>
      <c r="C34" s="3"/>
      <c r="D34" s="3"/>
      <c r="E34" s="3"/>
      <c r="F34" s="3"/>
      <c r="G34" s="3"/>
    </row>
    <row r="35" spans="2:7" ht="14.25" customHeight="1">
      <c r="B35" s="77"/>
      <c r="C35" s="3"/>
      <c r="D35" s="3"/>
      <c r="E35" s="3"/>
      <c r="F35" s="3"/>
      <c r="G35" s="3"/>
    </row>
    <row r="36" spans="2:7" ht="14.25" customHeight="1">
      <c r="B36" s="77"/>
      <c r="C36" s="3"/>
      <c r="D36" s="3"/>
      <c r="E36" s="3"/>
      <c r="F36" s="3"/>
      <c r="G36" s="3"/>
    </row>
    <row r="37" spans="2:7" ht="14.25" customHeight="1">
      <c r="B37" s="77"/>
      <c r="C37" s="3"/>
      <c r="D37" s="3"/>
      <c r="E37" s="3"/>
      <c r="F37" s="3"/>
      <c r="G37" s="3"/>
    </row>
    <row r="38" spans="2:7" ht="14.25" customHeight="1">
      <c r="B38" s="77"/>
      <c r="C38" s="3"/>
      <c r="D38" s="3"/>
      <c r="E38" s="3"/>
      <c r="F38" s="3"/>
      <c r="G38" s="3"/>
    </row>
    <row r="39" spans="2:7" ht="14.25" customHeight="1">
      <c r="B39" s="77"/>
      <c r="C39" s="3"/>
      <c r="D39" s="3"/>
      <c r="E39" s="3"/>
      <c r="F39" s="3"/>
      <c r="G39" s="3"/>
    </row>
    <row r="40" spans="2:7" ht="14.25" customHeight="1">
      <c r="B40" s="77"/>
      <c r="C40" s="3"/>
      <c r="D40" s="3"/>
      <c r="E40" s="3"/>
      <c r="F40" s="3"/>
      <c r="G40" s="3"/>
    </row>
    <row r="41" spans="2:7" ht="14.25" customHeight="1">
      <c r="B41" s="77"/>
      <c r="C41" s="3"/>
      <c r="D41" s="3"/>
      <c r="E41" s="3"/>
      <c r="F41" s="3"/>
      <c r="G41" s="3"/>
    </row>
    <row r="42" spans="2:7" ht="14.25" customHeight="1">
      <c r="B42" s="77"/>
      <c r="C42" s="3"/>
      <c r="D42" s="3"/>
      <c r="E42" s="3"/>
      <c r="F42" s="3"/>
      <c r="G42" s="3"/>
    </row>
    <row r="43" spans="2:7" ht="14.25" customHeight="1">
      <c r="B43" s="78"/>
      <c r="C43" s="3"/>
      <c r="D43" s="3"/>
      <c r="E43" s="3"/>
      <c r="F43" s="3"/>
      <c r="G43" s="3"/>
    </row>
    <row r="44" spans="2:7" ht="14.25" customHeight="1"/>
    <row r="45" spans="2:7" ht="14.25" customHeight="1"/>
    <row r="46" spans="2:7" ht="14.25" customHeight="1"/>
    <row r="47" spans="2:7" ht="14.25" customHeight="1"/>
    <row r="48" spans="2: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19:B43"/>
  </mergeCells>
  <conditionalFormatting sqref="D18:G18">
    <cfRule type="cellIs" dxfId="13" priority="1" operator="equal">
      <formula>"Z"</formula>
    </cfRule>
  </conditionalFormatting>
  <conditionalFormatting sqref="D18:G18">
    <cfRule type="cellIs" dxfId="12" priority="2" operator="equal">
      <formula>"Y"</formula>
    </cfRule>
  </conditionalFormatting>
  <conditionalFormatting sqref="D18:G18">
    <cfRule type="cellIs" dxfId="11" priority="3" operator="equal">
      <formula>"X"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/>
  </sheetViews>
  <sheetFormatPr baseColWidth="10" defaultColWidth="14.42578125" defaultRowHeight="15" customHeight="1"/>
  <cols>
    <col min="1" max="1" width="23.28515625" customWidth="1"/>
    <col min="2" max="2" width="10.85546875" customWidth="1"/>
    <col min="3" max="3" width="32.42578125" customWidth="1"/>
    <col min="4" max="4" width="12.5703125" customWidth="1"/>
    <col min="5" max="5" width="16.28515625" customWidth="1"/>
    <col min="6" max="6" width="14" customWidth="1"/>
    <col min="7" max="7" width="14.28515625" customWidth="1"/>
    <col min="8" max="8" width="11.42578125" customWidth="1"/>
    <col min="9" max="9" width="21.7109375" customWidth="1"/>
    <col min="10" max="10" width="6" customWidth="1"/>
    <col min="11" max="11" width="9.28515625" customWidth="1"/>
    <col min="12" max="12" width="4" customWidth="1"/>
    <col min="13" max="13" width="8.85546875" customWidth="1"/>
    <col min="14" max="15" width="8.28515625" customWidth="1"/>
    <col min="16" max="16" width="11.42578125" customWidth="1"/>
    <col min="17" max="17" width="16.140625" customWidth="1"/>
    <col min="18" max="18" width="11.42578125" customWidth="1"/>
    <col min="19" max="19" width="13.28515625" customWidth="1"/>
    <col min="20" max="26" width="11.42578125" customWidth="1"/>
  </cols>
  <sheetData>
    <row r="1" spans="1:19" ht="14.25" customHeight="1">
      <c r="A1" s="4" t="s">
        <v>229</v>
      </c>
      <c r="B1" s="4" t="s">
        <v>230</v>
      </c>
      <c r="E1" s="4" t="s">
        <v>231</v>
      </c>
      <c r="F1" s="4">
        <v>60</v>
      </c>
      <c r="G1" s="4" t="s">
        <v>232</v>
      </c>
      <c r="I1" s="11" t="s">
        <v>233</v>
      </c>
      <c r="J1" s="11" t="s">
        <v>234</v>
      </c>
      <c r="K1" s="11" t="s">
        <v>235</v>
      </c>
      <c r="L1" s="11" t="s">
        <v>236</v>
      </c>
      <c r="M1" s="11" t="s">
        <v>237</v>
      </c>
      <c r="N1" s="11" t="s">
        <v>238</v>
      </c>
      <c r="O1" s="2" t="s">
        <v>239</v>
      </c>
      <c r="P1" s="2" t="s">
        <v>240</v>
      </c>
      <c r="Q1" s="2" t="s">
        <v>241</v>
      </c>
      <c r="R1" s="2" t="s">
        <v>242</v>
      </c>
      <c r="S1" s="12" t="s">
        <v>243</v>
      </c>
    </row>
    <row r="2" spans="1:19" ht="14.25" customHeight="1">
      <c r="A2" s="4" t="s">
        <v>244</v>
      </c>
      <c r="B2" s="4" t="s">
        <v>230</v>
      </c>
      <c r="E2" s="4" t="s">
        <v>245</v>
      </c>
      <c r="F2" s="4">
        <v>30</v>
      </c>
      <c r="I2" s="4" t="s">
        <v>248</v>
      </c>
      <c r="J2" s="4">
        <v>0</v>
      </c>
      <c r="K2" s="4">
        <v>4</v>
      </c>
      <c r="O2" s="13">
        <f t="shared" ref="O2:O6" si="0">(J2*$F$1)+(K2*$F$2)</f>
        <v>120</v>
      </c>
      <c r="P2" s="13">
        <f t="shared" ref="P2:P6" si="1">L2*$F$3</f>
        <v>0</v>
      </c>
      <c r="Q2" s="13">
        <f t="shared" ref="Q2:Q6" si="2">M2*$F$4</f>
        <v>0</v>
      </c>
      <c r="R2" s="13">
        <f t="shared" ref="R2:R6" si="3">N2*$F$5</f>
        <v>0</v>
      </c>
      <c r="S2" s="13">
        <f t="shared" ref="S2:S6" si="4">SUM(O2:R2)</f>
        <v>120</v>
      </c>
    </row>
    <row r="3" spans="1:19" ht="14.25" customHeight="1">
      <c r="A3" s="4" t="s">
        <v>247</v>
      </c>
      <c r="B3" s="4">
        <f>COUNTA(I10:I42)</f>
        <v>24</v>
      </c>
      <c r="E3" s="4" t="s">
        <v>240</v>
      </c>
      <c r="F3" s="4">
        <v>0.19</v>
      </c>
      <c r="I3" s="4" t="s">
        <v>264</v>
      </c>
      <c r="J3" s="4">
        <v>0</v>
      </c>
      <c r="K3" s="4">
        <v>4</v>
      </c>
      <c r="M3" s="4">
        <v>4</v>
      </c>
      <c r="O3" s="13">
        <f t="shared" si="0"/>
        <v>120</v>
      </c>
      <c r="P3" s="13">
        <f t="shared" si="1"/>
        <v>0</v>
      </c>
      <c r="Q3" s="13">
        <f t="shared" si="2"/>
        <v>68</v>
      </c>
      <c r="R3" s="13">
        <f t="shared" si="3"/>
        <v>0</v>
      </c>
      <c r="S3" s="13">
        <f t="shared" si="4"/>
        <v>188</v>
      </c>
    </row>
    <row r="4" spans="1:19" ht="14.25" customHeight="1">
      <c r="A4" s="4" t="s">
        <v>249</v>
      </c>
      <c r="B4" s="4" t="s">
        <v>230</v>
      </c>
      <c r="E4" s="4" t="s">
        <v>241</v>
      </c>
      <c r="F4" s="4">
        <v>17</v>
      </c>
      <c r="I4" s="4" t="s">
        <v>250</v>
      </c>
      <c r="J4" s="4">
        <v>0</v>
      </c>
      <c r="K4" s="4">
        <v>4</v>
      </c>
      <c r="O4" s="13">
        <f t="shared" si="0"/>
        <v>120</v>
      </c>
      <c r="P4" s="13">
        <f t="shared" si="1"/>
        <v>0</v>
      </c>
      <c r="Q4" s="13">
        <f t="shared" si="2"/>
        <v>0</v>
      </c>
      <c r="R4" s="13">
        <f t="shared" si="3"/>
        <v>0</v>
      </c>
      <c r="S4" s="13">
        <f t="shared" si="4"/>
        <v>120</v>
      </c>
    </row>
    <row r="5" spans="1:19" ht="14.25" customHeight="1">
      <c r="A5" s="4" t="s">
        <v>251</v>
      </c>
      <c r="B5" s="4" t="s">
        <v>230</v>
      </c>
      <c r="E5" s="4" t="s">
        <v>242</v>
      </c>
      <c r="F5" s="4">
        <v>60</v>
      </c>
      <c r="I5" s="4" t="s">
        <v>265</v>
      </c>
      <c r="J5" s="4">
        <v>0</v>
      </c>
      <c r="K5" s="4">
        <v>4</v>
      </c>
      <c r="M5" s="4">
        <v>4</v>
      </c>
      <c r="O5" s="13">
        <f t="shared" si="0"/>
        <v>120</v>
      </c>
      <c r="P5" s="13">
        <f t="shared" si="1"/>
        <v>0</v>
      </c>
      <c r="Q5" s="13">
        <f t="shared" si="2"/>
        <v>68</v>
      </c>
      <c r="R5" s="13">
        <f t="shared" si="3"/>
        <v>0</v>
      </c>
      <c r="S5" s="13">
        <f t="shared" si="4"/>
        <v>188</v>
      </c>
    </row>
    <row r="6" spans="1:19" ht="14.25" customHeight="1">
      <c r="A6" s="4" t="s">
        <v>253</v>
      </c>
      <c r="B6" s="4" t="s">
        <v>254</v>
      </c>
      <c r="I6" s="4" t="s">
        <v>252</v>
      </c>
      <c r="J6" s="4">
        <v>0</v>
      </c>
      <c r="K6" s="4">
        <v>4</v>
      </c>
      <c r="O6" s="13">
        <f t="shared" si="0"/>
        <v>120</v>
      </c>
      <c r="P6" s="13">
        <f t="shared" si="1"/>
        <v>0</v>
      </c>
      <c r="Q6" s="13">
        <f t="shared" si="2"/>
        <v>0</v>
      </c>
      <c r="R6" s="13">
        <f t="shared" si="3"/>
        <v>0</v>
      </c>
      <c r="S6" s="13">
        <f t="shared" si="4"/>
        <v>120</v>
      </c>
    </row>
    <row r="7" spans="1:19" ht="14.25" customHeight="1">
      <c r="A7" s="4" t="s">
        <v>256</v>
      </c>
      <c r="B7" s="4">
        <f>B3*2</f>
        <v>48</v>
      </c>
      <c r="S7" s="13">
        <f>SUM(S2:S6)</f>
        <v>736</v>
      </c>
    </row>
    <row r="8" spans="1:19" ht="14.25" customHeight="1"/>
    <row r="9" spans="1:19" ht="14.25" customHeight="1">
      <c r="A9" s="4" t="s">
        <v>51</v>
      </c>
      <c r="B9" s="4" t="s">
        <v>52</v>
      </c>
      <c r="C9" s="4" t="s">
        <v>8</v>
      </c>
      <c r="I9" s="3"/>
      <c r="J9" s="3"/>
      <c r="K9" s="1" t="s">
        <v>30</v>
      </c>
      <c r="L9" s="1" t="s">
        <v>62</v>
      </c>
      <c r="M9" s="1" t="s">
        <v>69</v>
      </c>
      <c r="N9" s="1" t="s">
        <v>257</v>
      </c>
      <c r="O9" s="1" t="s">
        <v>258</v>
      </c>
    </row>
    <row r="10" spans="1:19" ht="14.25" customHeight="1">
      <c r="A10" s="4" t="s">
        <v>55</v>
      </c>
      <c r="B10" s="4" t="s">
        <v>30</v>
      </c>
      <c r="C10" s="4" t="s">
        <v>56</v>
      </c>
      <c r="I10" s="15" t="s">
        <v>55</v>
      </c>
      <c r="J10" s="16" t="s">
        <v>56</v>
      </c>
      <c r="K10" s="3"/>
      <c r="L10" s="3"/>
      <c r="M10" s="3"/>
      <c r="N10" s="3"/>
      <c r="O10" s="3"/>
    </row>
    <row r="11" spans="1:19" ht="14.25" customHeight="1">
      <c r="A11" s="4" t="s">
        <v>61</v>
      </c>
      <c r="B11" s="4" t="s">
        <v>62</v>
      </c>
      <c r="C11" s="4" t="s">
        <v>63</v>
      </c>
      <c r="I11" s="15" t="s">
        <v>55</v>
      </c>
      <c r="J11" s="16" t="s">
        <v>63</v>
      </c>
      <c r="K11" s="3"/>
      <c r="L11" s="3"/>
      <c r="M11" s="3"/>
      <c r="N11" s="3"/>
      <c r="O11" s="3"/>
    </row>
    <row r="12" spans="1:19" ht="14.25" customHeight="1">
      <c r="A12" s="4" t="s">
        <v>68</v>
      </c>
      <c r="B12" s="4" t="s">
        <v>69</v>
      </c>
      <c r="C12" s="4" t="s">
        <v>70</v>
      </c>
      <c r="I12" s="15" t="s">
        <v>55</v>
      </c>
      <c r="J12" s="16" t="s">
        <v>70</v>
      </c>
      <c r="K12" s="3"/>
      <c r="L12" s="3"/>
      <c r="M12" s="3"/>
      <c r="N12" s="3"/>
      <c r="O12" s="3"/>
    </row>
    <row r="13" spans="1:19" ht="14.25" customHeight="1">
      <c r="A13" s="4" t="s">
        <v>74</v>
      </c>
      <c r="B13" s="4" t="s">
        <v>75</v>
      </c>
      <c r="C13" s="4" t="s">
        <v>76</v>
      </c>
      <c r="I13" s="15" t="s">
        <v>55</v>
      </c>
      <c r="J13" s="16" t="s">
        <v>76</v>
      </c>
      <c r="K13" s="3"/>
      <c r="L13" s="3"/>
      <c r="M13" s="3"/>
      <c r="N13" s="3"/>
      <c r="O13" s="3"/>
    </row>
    <row r="14" spans="1:19" ht="14.25" customHeight="1">
      <c r="A14" s="4" t="s">
        <v>29</v>
      </c>
      <c r="B14" s="4" t="s">
        <v>79</v>
      </c>
      <c r="I14" s="15" t="s">
        <v>61</v>
      </c>
      <c r="J14" s="16" t="s">
        <v>56</v>
      </c>
      <c r="K14" s="3"/>
      <c r="L14" s="3"/>
      <c r="M14" s="3"/>
      <c r="N14" s="3"/>
      <c r="O14" s="3"/>
    </row>
    <row r="15" spans="1:19" ht="14.25" customHeight="1">
      <c r="A15" s="4" t="s">
        <v>82</v>
      </c>
      <c r="I15" s="15" t="s">
        <v>61</v>
      </c>
      <c r="J15" s="16" t="s">
        <v>63</v>
      </c>
      <c r="K15" s="3"/>
      <c r="L15" s="3"/>
      <c r="M15" s="3"/>
      <c r="N15" s="3"/>
      <c r="O15" s="3"/>
    </row>
    <row r="16" spans="1:19" ht="14.25" customHeight="1">
      <c r="I16" s="15" t="s">
        <v>61</v>
      </c>
      <c r="J16" s="16" t="s">
        <v>70</v>
      </c>
      <c r="K16" s="3"/>
      <c r="L16" s="3"/>
      <c r="M16" s="3"/>
      <c r="N16" s="3"/>
      <c r="O16" s="3"/>
    </row>
    <row r="17" spans="2:15" ht="14.25" customHeight="1">
      <c r="I17" s="15" t="s">
        <v>61</v>
      </c>
      <c r="J17" s="16" t="s">
        <v>76</v>
      </c>
      <c r="K17" s="3"/>
      <c r="L17" s="3"/>
      <c r="M17" s="3"/>
      <c r="N17" s="3"/>
      <c r="O17" s="3"/>
    </row>
    <row r="18" spans="2:15" ht="14.25" customHeight="1">
      <c r="B18" s="3"/>
      <c r="C18" s="1" t="s">
        <v>259</v>
      </c>
      <c r="D18" s="17" t="s">
        <v>260</v>
      </c>
      <c r="E18" s="17" t="s">
        <v>261</v>
      </c>
      <c r="F18" s="17" t="s">
        <v>33</v>
      </c>
      <c r="G18" s="17" t="s">
        <v>262</v>
      </c>
      <c r="I18" s="15" t="s">
        <v>68</v>
      </c>
      <c r="J18" s="16" t="s">
        <v>56</v>
      </c>
      <c r="K18" s="3"/>
      <c r="L18" s="3"/>
      <c r="M18" s="3"/>
      <c r="N18" s="3"/>
      <c r="O18" s="3"/>
    </row>
    <row r="19" spans="2:15" ht="14.25" customHeight="1">
      <c r="B19" s="76" t="s">
        <v>263</v>
      </c>
      <c r="C19" s="3"/>
      <c r="D19" s="3"/>
      <c r="E19" s="3"/>
      <c r="F19" s="3"/>
      <c r="G19" s="3"/>
      <c r="I19" s="15" t="s">
        <v>68</v>
      </c>
      <c r="J19" s="16" t="s">
        <v>63</v>
      </c>
      <c r="K19" s="3"/>
      <c r="L19" s="3"/>
      <c r="M19" s="3"/>
      <c r="N19" s="3"/>
      <c r="O19" s="3"/>
    </row>
    <row r="20" spans="2:15" ht="14.25" customHeight="1">
      <c r="B20" s="77"/>
      <c r="C20" s="3"/>
      <c r="D20" s="3"/>
      <c r="E20" s="3"/>
      <c r="F20" s="3"/>
      <c r="G20" s="3"/>
      <c r="I20" s="15" t="s">
        <v>68</v>
      </c>
      <c r="J20" s="16" t="s">
        <v>70</v>
      </c>
      <c r="K20" s="3"/>
      <c r="L20" s="3"/>
      <c r="M20" s="3"/>
      <c r="N20" s="3"/>
      <c r="O20" s="3"/>
    </row>
    <row r="21" spans="2:15" ht="14.25" customHeight="1">
      <c r="B21" s="77"/>
      <c r="C21" s="3"/>
      <c r="D21" s="3"/>
      <c r="E21" s="3"/>
      <c r="F21" s="3"/>
      <c r="G21" s="3"/>
      <c r="I21" s="15" t="s">
        <v>68</v>
      </c>
      <c r="J21" s="16" t="s">
        <v>76</v>
      </c>
      <c r="K21" s="3"/>
      <c r="L21" s="3"/>
      <c r="M21" s="3"/>
      <c r="N21" s="3"/>
      <c r="O21" s="3"/>
    </row>
    <row r="22" spans="2:15" ht="14.25" customHeight="1">
      <c r="B22" s="77"/>
      <c r="C22" s="3"/>
      <c r="D22" s="3"/>
      <c r="E22" s="3"/>
      <c r="F22" s="3"/>
      <c r="G22" s="3"/>
      <c r="I22" s="15" t="s">
        <v>74</v>
      </c>
      <c r="J22" s="16" t="s">
        <v>56</v>
      </c>
      <c r="K22" s="3"/>
      <c r="L22" s="3"/>
      <c r="M22" s="3"/>
      <c r="N22" s="3"/>
      <c r="O22" s="3"/>
    </row>
    <row r="23" spans="2:15" ht="14.25" customHeight="1">
      <c r="B23" s="77"/>
      <c r="C23" s="3"/>
      <c r="D23" s="3"/>
      <c r="E23" s="3"/>
      <c r="F23" s="3"/>
      <c r="G23" s="3"/>
      <c r="I23" s="15" t="s">
        <v>74</v>
      </c>
      <c r="J23" s="16" t="s">
        <v>63</v>
      </c>
      <c r="K23" s="3"/>
      <c r="L23" s="3"/>
      <c r="M23" s="3"/>
      <c r="N23" s="3"/>
      <c r="O23" s="3"/>
    </row>
    <row r="24" spans="2:15" ht="14.25" customHeight="1">
      <c r="B24" s="77"/>
      <c r="C24" s="3"/>
      <c r="D24" s="3"/>
      <c r="E24" s="3"/>
      <c r="F24" s="3"/>
      <c r="G24" s="3"/>
      <c r="I24" s="15" t="s">
        <v>74</v>
      </c>
      <c r="J24" s="16" t="s">
        <v>70</v>
      </c>
      <c r="K24" s="3"/>
      <c r="L24" s="3"/>
      <c r="M24" s="3"/>
      <c r="N24" s="3"/>
      <c r="O24" s="3"/>
    </row>
    <row r="25" spans="2:15" ht="14.25" customHeight="1">
      <c r="B25" s="77"/>
      <c r="C25" s="3"/>
      <c r="D25" s="3"/>
      <c r="E25" s="3"/>
      <c r="F25" s="3"/>
      <c r="G25" s="3"/>
      <c r="I25" s="15" t="s">
        <v>74</v>
      </c>
      <c r="J25" s="16" t="s">
        <v>76</v>
      </c>
      <c r="K25" s="3"/>
      <c r="L25" s="3"/>
      <c r="M25" s="3"/>
      <c r="N25" s="3"/>
      <c r="O25" s="3"/>
    </row>
    <row r="26" spans="2:15" ht="14.25" customHeight="1">
      <c r="B26" s="77"/>
      <c r="C26" s="3"/>
      <c r="D26" s="3"/>
      <c r="E26" s="3"/>
      <c r="F26" s="3"/>
      <c r="G26" s="3"/>
      <c r="I26" s="15" t="s">
        <v>29</v>
      </c>
      <c r="J26" s="16" t="s">
        <v>56</v>
      </c>
      <c r="K26" s="3"/>
      <c r="L26" s="3"/>
      <c r="M26" s="3"/>
      <c r="N26" s="3"/>
      <c r="O26" s="3"/>
    </row>
    <row r="27" spans="2:15" ht="14.25" customHeight="1">
      <c r="B27" s="77"/>
      <c r="C27" s="3"/>
      <c r="D27" s="3"/>
      <c r="E27" s="3"/>
      <c r="F27" s="3"/>
      <c r="G27" s="3"/>
      <c r="I27" s="15" t="s">
        <v>29</v>
      </c>
      <c r="J27" s="16" t="s">
        <v>63</v>
      </c>
      <c r="K27" s="3"/>
      <c r="L27" s="3"/>
      <c r="M27" s="3"/>
      <c r="N27" s="3"/>
      <c r="O27" s="3"/>
    </row>
    <row r="28" spans="2:15" ht="14.25" customHeight="1">
      <c r="B28" s="77"/>
      <c r="C28" s="3"/>
      <c r="D28" s="3"/>
      <c r="E28" s="3"/>
      <c r="F28" s="3"/>
      <c r="G28" s="3"/>
      <c r="I28" s="15" t="s">
        <v>29</v>
      </c>
      <c r="J28" s="16" t="s">
        <v>70</v>
      </c>
      <c r="K28" s="3"/>
      <c r="L28" s="3"/>
      <c r="M28" s="3"/>
      <c r="N28" s="3"/>
      <c r="O28" s="3"/>
    </row>
    <row r="29" spans="2:15" ht="14.25" customHeight="1">
      <c r="B29" s="77"/>
      <c r="C29" s="3"/>
      <c r="D29" s="3"/>
      <c r="E29" s="3"/>
      <c r="F29" s="3"/>
      <c r="G29" s="3"/>
      <c r="I29" s="15" t="s">
        <v>29</v>
      </c>
      <c r="J29" s="16" t="s">
        <v>76</v>
      </c>
      <c r="K29" s="3"/>
      <c r="L29" s="3"/>
      <c r="M29" s="3"/>
      <c r="N29" s="3"/>
      <c r="O29" s="3"/>
    </row>
    <row r="30" spans="2:15" ht="14.25" customHeight="1">
      <c r="B30" s="77"/>
      <c r="C30" s="3"/>
      <c r="D30" s="3"/>
      <c r="E30" s="3"/>
      <c r="F30" s="3"/>
      <c r="G30" s="3"/>
      <c r="I30" s="15" t="s">
        <v>82</v>
      </c>
      <c r="J30" s="16" t="s">
        <v>56</v>
      </c>
      <c r="K30" s="3"/>
      <c r="L30" s="3"/>
      <c r="M30" s="3"/>
      <c r="N30" s="3"/>
      <c r="O30" s="3"/>
    </row>
    <row r="31" spans="2:15" ht="14.25" customHeight="1">
      <c r="B31" s="77"/>
      <c r="C31" s="3"/>
      <c r="D31" s="3"/>
      <c r="E31" s="3"/>
      <c r="F31" s="3"/>
      <c r="G31" s="3"/>
      <c r="I31" s="15" t="s">
        <v>82</v>
      </c>
      <c r="J31" s="16" t="s">
        <v>63</v>
      </c>
      <c r="K31" s="3"/>
      <c r="L31" s="3"/>
      <c r="M31" s="3"/>
      <c r="N31" s="3"/>
      <c r="O31" s="3"/>
    </row>
    <row r="32" spans="2:15" ht="14.25" customHeight="1">
      <c r="B32" s="77"/>
      <c r="C32" s="3"/>
      <c r="D32" s="3"/>
      <c r="E32" s="3"/>
      <c r="F32" s="3"/>
      <c r="G32" s="3"/>
      <c r="I32" s="15" t="s">
        <v>82</v>
      </c>
      <c r="J32" s="16" t="s">
        <v>70</v>
      </c>
      <c r="K32" s="3"/>
      <c r="L32" s="3"/>
      <c r="M32" s="3"/>
      <c r="N32" s="3"/>
      <c r="O32" s="3"/>
    </row>
    <row r="33" spans="2:15" ht="14.25" customHeight="1">
      <c r="B33" s="77"/>
      <c r="C33" s="3"/>
      <c r="D33" s="3"/>
      <c r="E33" s="3"/>
      <c r="F33" s="3"/>
      <c r="G33" s="3"/>
      <c r="I33" s="15" t="s">
        <v>82</v>
      </c>
      <c r="J33" s="16" t="s">
        <v>76</v>
      </c>
      <c r="K33" s="3"/>
      <c r="L33" s="3"/>
      <c r="M33" s="3"/>
      <c r="N33" s="3"/>
      <c r="O33" s="3"/>
    </row>
    <row r="34" spans="2:15" ht="14.25" customHeight="1">
      <c r="B34" s="77"/>
      <c r="C34" s="3"/>
      <c r="D34" s="3"/>
      <c r="E34" s="3"/>
      <c r="F34" s="3"/>
      <c r="G34" s="3"/>
    </row>
    <row r="35" spans="2:15" ht="14.25" customHeight="1">
      <c r="B35" s="77"/>
      <c r="C35" s="3"/>
      <c r="D35" s="3"/>
      <c r="E35" s="3"/>
      <c r="F35" s="3"/>
      <c r="G35" s="3"/>
    </row>
    <row r="36" spans="2:15" ht="14.25" customHeight="1">
      <c r="B36" s="77"/>
      <c r="C36" s="3"/>
      <c r="D36" s="3"/>
      <c r="E36" s="3"/>
      <c r="F36" s="3"/>
      <c r="G36" s="3"/>
    </row>
    <row r="37" spans="2:15" ht="14.25" customHeight="1">
      <c r="B37" s="77"/>
      <c r="C37" s="3"/>
      <c r="D37" s="3"/>
      <c r="E37" s="3"/>
      <c r="F37" s="3"/>
      <c r="G37" s="3"/>
    </row>
    <row r="38" spans="2:15" ht="14.25" customHeight="1">
      <c r="B38" s="77"/>
      <c r="C38" s="3"/>
      <c r="D38" s="3"/>
      <c r="E38" s="3"/>
      <c r="F38" s="3"/>
      <c r="G38" s="3"/>
    </row>
    <row r="39" spans="2:15" ht="14.25" customHeight="1">
      <c r="B39" s="77"/>
      <c r="C39" s="3"/>
      <c r="D39" s="3"/>
      <c r="E39" s="3"/>
      <c r="F39" s="3"/>
      <c r="G39" s="3"/>
    </row>
    <row r="40" spans="2:15" ht="14.25" customHeight="1">
      <c r="B40" s="77"/>
      <c r="C40" s="3"/>
      <c r="D40" s="3"/>
      <c r="E40" s="3"/>
      <c r="F40" s="3"/>
      <c r="G40" s="3"/>
    </row>
    <row r="41" spans="2:15" ht="14.25" customHeight="1">
      <c r="B41" s="77"/>
      <c r="C41" s="3"/>
      <c r="D41" s="3"/>
      <c r="E41" s="3"/>
      <c r="F41" s="3"/>
      <c r="G41" s="3"/>
    </row>
    <row r="42" spans="2:15" ht="14.25" customHeight="1">
      <c r="B42" s="77"/>
      <c r="C42" s="3"/>
      <c r="D42" s="3"/>
      <c r="E42" s="3"/>
      <c r="F42" s="3"/>
      <c r="G42" s="3"/>
    </row>
    <row r="43" spans="2:15" ht="14.25" customHeight="1">
      <c r="B43" s="78"/>
      <c r="C43" s="3"/>
      <c r="D43" s="3"/>
      <c r="E43" s="3"/>
      <c r="F43" s="3"/>
      <c r="G43" s="3"/>
    </row>
    <row r="44" spans="2:15" ht="14.25" customHeight="1"/>
    <row r="45" spans="2:15" ht="14.25" customHeight="1"/>
    <row r="46" spans="2:15" ht="14.25" customHeight="1"/>
    <row r="47" spans="2:15" ht="14.25" customHeight="1"/>
    <row r="48" spans="2:1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19:B43"/>
  </mergeCells>
  <conditionalFormatting sqref="D18:G18">
    <cfRule type="cellIs" dxfId="10" priority="1" operator="equal">
      <formula>"Z"</formula>
    </cfRule>
  </conditionalFormatting>
  <conditionalFormatting sqref="D18:G18">
    <cfRule type="cellIs" dxfId="9" priority="2" operator="equal">
      <formula>"Y"</formula>
    </cfRule>
  </conditionalFormatting>
  <conditionalFormatting sqref="D18:G18">
    <cfRule type="cellIs" dxfId="8" priority="3" operator="equal">
      <formula>"X"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85"/>
  <sheetViews>
    <sheetView tabSelected="1" zoomScaleNormal="100" workbookViewId="0">
      <pane ySplit="1" topLeftCell="A2" activePane="bottomLeft" state="frozen"/>
      <selection pane="bottomLeft" activeCell="AT3" sqref="AT3"/>
    </sheetView>
  </sheetViews>
  <sheetFormatPr baseColWidth="10" defaultColWidth="14.42578125" defaultRowHeight="15" customHeight="1"/>
  <cols>
    <col min="1" max="1" width="19.140625" bestFit="1" customWidth="1"/>
    <col min="2" max="2" width="11.7109375" bestFit="1" customWidth="1"/>
    <col min="3" max="3" width="10.28515625" customWidth="1"/>
    <col min="4" max="4" width="4.7109375" customWidth="1"/>
    <col min="5" max="5" width="19.42578125" bestFit="1" customWidth="1"/>
    <col min="6" max="6" width="4.42578125" bestFit="1" customWidth="1"/>
    <col min="7" max="7" width="9.28515625" bestFit="1" customWidth="1"/>
    <col min="8" max="8" width="5.7109375" bestFit="1" customWidth="1"/>
    <col min="9" max="9" width="8.85546875" customWidth="1"/>
    <col min="10" max="10" width="14" customWidth="1"/>
    <col min="11" max="11" width="10.28515625" bestFit="1" customWidth="1"/>
    <col min="12" max="12" width="9" bestFit="1" customWidth="1"/>
    <col min="13" max="13" width="8.140625" customWidth="1"/>
    <col min="14" max="14" width="9.42578125" customWidth="1"/>
    <col min="15" max="15" width="8.42578125" bestFit="1" customWidth="1"/>
    <col min="16" max="16" width="8.28515625" bestFit="1" customWidth="1"/>
    <col min="17" max="17" width="11.28515625" customWidth="1"/>
    <col min="18" max="18" width="19.85546875" customWidth="1"/>
    <col min="19" max="19" width="4.28515625" bestFit="1" customWidth="1"/>
    <col min="20" max="20" width="5.85546875" bestFit="1" customWidth="1"/>
    <col min="21" max="21" width="7.28515625" bestFit="1" customWidth="1"/>
    <col min="22" max="25" width="4.28515625" customWidth="1"/>
    <col min="26" max="26" width="7.28515625" bestFit="1" customWidth="1"/>
    <col min="27" max="27" width="4.42578125" bestFit="1" customWidth="1"/>
    <col min="28" max="28" width="4.7109375" bestFit="1" customWidth="1"/>
    <col min="29" max="29" width="5" bestFit="1" customWidth="1"/>
    <col min="30" max="30" width="7" bestFit="1" customWidth="1"/>
    <col min="31" max="31" width="5.85546875" bestFit="1" customWidth="1"/>
    <col min="32" max="32" width="6.5703125" bestFit="1" customWidth="1"/>
    <col min="33" max="33" width="11.42578125" customWidth="1"/>
    <col min="34" max="34" width="10" bestFit="1" customWidth="1"/>
    <col min="35" max="35" width="9.28515625" bestFit="1" customWidth="1"/>
    <col min="36" max="36" width="9.5703125" bestFit="1" customWidth="1"/>
    <col min="37" max="37" width="8.85546875" bestFit="1" customWidth="1"/>
    <col min="38" max="38" width="9" bestFit="1" customWidth="1"/>
    <col min="39" max="39" width="9.28515625" bestFit="1" customWidth="1"/>
    <col min="40" max="40" width="8.5703125" bestFit="1" customWidth="1"/>
    <col min="41" max="42" width="11.42578125" customWidth="1"/>
    <col min="44" max="44" width="34.85546875" bestFit="1" customWidth="1"/>
    <col min="46" max="46" width="27.5703125" bestFit="1" customWidth="1"/>
  </cols>
  <sheetData>
    <row r="1" spans="1:47" ht="14.25" customHeight="1" thickBot="1">
      <c r="E1" s="11" t="s">
        <v>313</v>
      </c>
      <c r="F1" s="11" t="s">
        <v>234</v>
      </c>
      <c r="G1" s="11" t="s">
        <v>314</v>
      </c>
      <c r="H1" s="11" t="s">
        <v>236</v>
      </c>
      <c r="I1" s="11" t="s">
        <v>237</v>
      </c>
      <c r="J1" s="11" t="s">
        <v>238</v>
      </c>
      <c r="K1" s="2" t="s">
        <v>239</v>
      </c>
      <c r="L1" s="70" t="s">
        <v>332</v>
      </c>
      <c r="M1" s="2" t="s">
        <v>241</v>
      </c>
      <c r="N1" s="2" t="s">
        <v>242</v>
      </c>
      <c r="O1" s="12" t="s">
        <v>243</v>
      </c>
      <c r="Q1" s="18" t="s">
        <v>266</v>
      </c>
      <c r="R1" s="18" t="s">
        <v>99</v>
      </c>
      <c r="S1" s="18" t="s">
        <v>267</v>
      </c>
      <c r="T1" s="18" t="s">
        <v>268</v>
      </c>
      <c r="U1" s="18" t="s">
        <v>9</v>
      </c>
      <c r="V1" s="79">
        <v>45170</v>
      </c>
      <c r="W1" s="80"/>
      <c r="X1" s="80"/>
      <c r="Y1" s="81"/>
      <c r="Z1" s="20" t="s">
        <v>270</v>
      </c>
      <c r="AA1" s="19" t="s">
        <v>269</v>
      </c>
      <c r="AB1" s="65" t="s">
        <v>312</v>
      </c>
      <c r="AC1" s="65" t="s">
        <v>318</v>
      </c>
      <c r="AD1" s="67" t="s">
        <v>326</v>
      </c>
      <c r="AE1" s="66" t="s">
        <v>325</v>
      </c>
      <c r="AF1" s="65" t="s">
        <v>317</v>
      </c>
      <c r="AG1" s="52" t="s">
        <v>315</v>
      </c>
      <c r="AH1" s="52" t="s">
        <v>316</v>
      </c>
      <c r="AI1" s="20"/>
      <c r="AJ1" s="20"/>
      <c r="AK1" s="21"/>
      <c r="AL1" s="21"/>
      <c r="AM1" s="21"/>
      <c r="AN1" s="21"/>
      <c r="AO1" s="21"/>
      <c r="AP1" s="22"/>
      <c r="AR1" s="90" t="s">
        <v>35</v>
      </c>
      <c r="AS1" s="90" t="s">
        <v>361</v>
      </c>
      <c r="AT1" s="90" t="s">
        <v>362</v>
      </c>
      <c r="AU1" s="91" t="s">
        <v>364</v>
      </c>
    </row>
    <row r="2" spans="1:47" ht="14.25" customHeight="1" thickBot="1">
      <c r="A2" s="4" t="s">
        <v>231</v>
      </c>
      <c r="B2" s="4">
        <v>50</v>
      </c>
      <c r="C2" s="52" t="s">
        <v>293</v>
      </c>
      <c r="E2" s="52" t="s">
        <v>270</v>
      </c>
      <c r="F2" s="4">
        <v>2</v>
      </c>
      <c r="G2" s="4">
        <v>3</v>
      </c>
      <c r="H2" s="4">
        <v>480</v>
      </c>
      <c r="I2" s="6">
        <f>VLOOKUP(E2,Q:Y,8,FALSE)</f>
        <v>5</v>
      </c>
      <c r="J2">
        <v>3</v>
      </c>
      <c r="K2" s="13">
        <f t="shared" ref="K2:K7" si="0">(F2*$B$2)+(G2*$B$3)</f>
        <v>190</v>
      </c>
      <c r="L2" s="13">
        <f t="shared" ref="L2:L7" si="1">H2*$B$4</f>
        <v>91.2</v>
      </c>
      <c r="M2" s="13">
        <f t="shared" ref="M2:M7" si="2">I2*$B$5</f>
        <v>75</v>
      </c>
      <c r="N2" s="13">
        <f t="shared" ref="N2:N7" si="3">J2*$B$6</f>
        <v>135</v>
      </c>
      <c r="O2" s="13">
        <f t="shared" ref="O2:O7" si="4">SUM(K2:N2)</f>
        <v>491.2</v>
      </c>
      <c r="Q2" s="23" t="s">
        <v>277</v>
      </c>
      <c r="R2" s="24" t="str">
        <f>CONCATENATE(Q2,S2,U2)</f>
        <v>IND. MASC.19+3.0/3.5</v>
      </c>
      <c r="S2" s="24" t="s">
        <v>30</v>
      </c>
      <c r="T2" s="3"/>
      <c r="U2" s="24" t="s">
        <v>275</v>
      </c>
      <c r="V2" s="25">
        <f t="shared" ref="V2:V8" si="5">COUNTIF($Z2:$AP2,"X")</f>
        <v>4</v>
      </c>
      <c r="W2" s="25">
        <f t="shared" ref="W2:W8" si="6">COUNTIF($Z2:$AP2,"Z")</f>
        <v>0</v>
      </c>
      <c r="X2" s="26">
        <f t="shared" ref="X2:X8" si="7">COUNTIF($Z2:$AP2,"Y")</f>
        <v>0</v>
      </c>
      <c r="Y2" s="27">
        <f t="shared" ref="Y2:Y6" si="8">SUM(V2:X2)</f>
        <v>4</v>
      </c>
      <c r="Z2" s="28" t="s">
        <v>272</v>
      </c>
      <c r="AA2" s="28" t="s">
        <v>272</v>
      </c>
      <c r="AB2" s="28" t="s">
        <v>272</v>
      </c>
      <c r="AC2" s="28"/>
      <c r="AD2" s="28" t="s">
        <v>272</v>
      </c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9"/>
      <c r="AR2" t="s">
        <v>360</v>
      </c>
      <c r="AS2" s="89">
        <v>177.75</v>
      </c>
      <c r="AT2" t="s">
        <v>368</v>
      </c>
    </row>
    <row r="3" spans="1:47" ht="14.25" customHeight="1" thickBot="1">
      <c r="A3" s="4" t="s">
        <v>245</v>
      </c>
      <c r="B3" s="4">
        <v>30</v>
      </c>
      <c r="E3" s="52" t="s">
        <v>269</v>
      </c>
      <c r="F3" s="6">
        <v>0</v>
      </c>
      <c r="G3" s="6">
        <f>VLOOKUP(E3,Q:Y,8,FALSE)</f>
        <v>3</v>
      </c>
      <c r="H3" s="6">
        <v>225</v>
      </c>
      <c r="I3" s="6">
        <f t="shared" ref="I3:I7" si="9">VLOOKUP(E3,Q:Y,8,FALSE)</f>
        <v>3</v>
      </c>
      <c r="J3">
        <v>0</v>
      </c>
      <c r="K3" s="13">
        <f t="shared" si="0"/>
        <v>90</v>
      </c>
      <c r="L3" s="13">
        <f t="shared" si="1"/>
        <v>42.75</v>
      </c>
      <c r="M3" s="13">
        <f t="shared" si="2"/>
        <v>45</v>
      </c>
      <c r="N3" s="13">
        <f t="shared" si="3"/>
        <v>0</v>
      </c>
      <c r="O3" s="13">
        <f t="shared" ref="O3" si="10">SUM(K3:N3)</f>
        <v>177.75</v>
      </c>
      <c r="Q3" s="23" t="s">
        <v>277</v>
      </c>
      <c r="R3" s="24" t="str">
        <f t="shared" ref="R3:R22" si="11">CONCATENATE(Q3,S3,U3)</f>
        <v>IND. MASC.19+4.0/4.5</v>
      </c>
      <c r="S3" s="3" t="s">
        <v>30</v>
      </c>
      <c r="T3" s="3"/>
      <c r="U3" s="3" t="s">
        <v>276</v>
      </c>
      <c r="V3" s="25">
        <f t="shared" si="5"/>
        <v>4</v>
      </c>
      <c r="W3" s="25">
        <f t="shared" si="6"/>
        <v>0</v>
      </c>
      <c r="X3" s="26">
        <f t="shared" si="7"/>
        <v>0</v>
      </c>
      <c r="Y3" s="30">
        <f t="shared" si="8"/>
        <v>4</v>
      </c>
      <c r="Z3" s="28" t="s">
        <v>272</v>
      </c>
      <c r="AA3" s="31" t="s">
        <v>272</v>
      </c>
      <c r="AB3" s="28" t="s">
        <v>272</v>
      </c>
      <c r="AC3" s="31"/>
      <c r="AD3" s="28" t="s">
        <v>272</v>
      </c>
      <c r="AE3" s="28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2"/>
      <c r="AR3" t="s">
        <v>363</v>
      </c>
      <c r="AS3" s="89">
        <v>417</v>
      </c>
      <c r="AT3" t="s">
        <v>370</v>
      </c>
      <c r="AU3" t="s">
        <v>365</v>
      </c>
    </row>
    <row r="4" spans="1:47" ht="14.25" customHeight="1" thickBot="1">
      <c r="A4" s="4" t="s">
        <v>240</v>
      </c>
      <c r="B4" s="4">
        <v>0.19</v>
      </c>
      <c r="E4" s="67" t="s">
        <v>326</v>
      </c>
      <c r="F4" s="6">
        <v>0</v>
      </c>
      <c r="G4" s="6">
        <f t="shared" ref="G4:G6" si="12">VLOOKUP(E4,Q:Y,8,FALSE)</f>
        <v>3</v>
      </c>
      <c r="H4" s="6"/>
      <c r="I4" s="6">
        <f t="shared" si="9"/>
        <v>3</v>
      </c>
      <c r="J4">
        <v>0</v>
      </c>
      <c r="K4" s="13">
        <f t="shared" ref="K4:K5" si="13">(F4*$B$2)+(G4*$B$3)</f>
        <v>90</v>
      </c>
      <c r="L4" s="13">
        <f t="shared" ref="L4:L5" si="14">H4*$B$4</f>
        <v>0</v>
      </c>
      <c r="M4" s="13">
        <f t="shared" ref="M4:M5" si="15">I4*$B$5</f>
        <v>45</v>
      </c>
      <c r="N4" s="13">
        <f t="shared" ref="N4:N5" si="16">J4*$B$6</f>
        <v>0</v>
      </c>
      <c r="O4" s="13">
        <f t="shared" ref="O4:O5" si="17">SUM(K4:N4)</f>
        <v>135</v>
      </c>
      <c r="Q4" s="23" t="s">
        <v>277</v>
      </c>
      <c r="R4" s="24" t="str">
        <f t="shared" si="11"/>
        <v>IND. MASC.19+5.0</v>
      </c>
      <c r="S4" s="3" t="s">
        <v>30</v>
      </c>
      <c r="T4" s="3"/>
      <c r="U4" s="3" t="s">
        <v>76</v>
      </c>
      <c r="V4" s="25">
        <f t="shared" si="5"/>
        <v>4</v>
      </c>
      <c r="W4" s="25">
        <f t="shared" si="6"/>
        <v>0</v>
      </c>
      <c r="X4" s="26">
        <f t="shared" si="7"/>
        <v>0</v>
      </c>
      <c r="Y4" s="30">
        <f t="shared" si="8"/>
        <v>4</v>
      </c>
      <c r="Z4" s="28" t="s">
        <v>272</v>
      </c>
      <c r="AA4" s="31" t="s">
        <v>272</v>
      </c>
      <c r="AB4" s="28" t="s">
        <v>272</v>
      </c>
      <c r="AC4" s="31"/>
      <c r="AD4" s="28" t="s">
        <v>272</v>
      </c>
      <c r="AE4" s="28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2"/>
      <c r="AR4" t="s">
        <v>366</v>
      </c>
      <c r="AS4" s="89">
        <v>90</v>
      </c>
      <c r="AT4" t="s">
        <v>367</v>
      </c>
    </row>
    <row r="5" spans="1:47" ht="14.25" customHeight="1" thickBot="1">
      <c r="A5" s="4" t="s">
        <v>241</v>
      </c>
      <c r="B5" s="52">
        <v>15</v>
      </c>
      <c r="E5" s="66" t="s">
        <v>325</v>
      </c>
      <c r="F5" s="6">
        <v>0</v>
      </c>
      <c r="G5" s="6">
        <f t="shared" si="12"/>
        <v>5</v>
      </c>
      <c r="H5" s="6">
        <v>300</v>
      </c>
      <c r="I5" s="6">
        <f t="shared" si="9"/>
        <v>5</v>
      </c>
      <c r="J5">
        <v>0</v>
      </c>
      <c r="K5" s="13">
        <f t="shared" si="13"/>
        <v>150</v>
      </c>
      <c r="L5" s="13">
        <f t="shared" si="14"/>
        <v>57</v>
      </c>
      <c r="M5" s="13">
        <f t="shared" si="15"/>
        <v>75</v>
      </c>
      <c r="N5" s="13">
        <f t="shared" si="16"/>
        <v>0</v>
      </c>
      <c r="O5" s="13">
        <f t="shared" si="17"/>
        <v>282</v>
      </c>
      <c r="Q5" s="23" t="s">
        <v>277</v>
      </c>
      <c r="R5" s="24" t="str">
        <f t="shared" si="11"/>
        <v>IND. MASC.50+</v>
      </c>
      <c r="S5" s="3" t="s">
        <v>62</v>
      </c>
      <c r="T5" s="3"/>
      <c r="U5" s="3"/>
      <c r="V5" s="25">
        <f t="shared" si="5"/>
        <v>4</v>
      </c>
      <c r="W5" s="25">
        <f t="shared" si="6"/>
        <v>0</v>
      </c>
      <c r="X5" s="26">
        <f t="shared" si="7"/>
        <v>0</v>
      </c>
      <c r="Y5" s="30">
        <f t="shared" si="8"/>
        <v>4</v>
      </c>
      <c r="Z5" s="28" t="s">
        <v>272</v>
      </c>
      <c r="AA5" s="31"/>
      <c r="AB5" s="28" t="s">
        <v>272</v>
      </c>
      <c r="AC5" s="31"/>
      <c r="AD5" s="28" t="s">
        <v>272</v>
      </c>
      <c r="AE5" s="28" t="s">
        <v>272</v>
      </c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2"/>
      <c r="AR5" t="s">
        <v>179</v>
      </c>
      <c r="AS5" s="89">
        <v>491</v>
      </c>
      <c r="AT5" t="s">
        <v>369</v>
      </c>
    </row>
    <row r="6" spans="1:47" ht="14.25" customHeight="1" thickBot="1">
      <c r="A6" s="4" t="s">
        <v>242</v>
      </c>
      <c r="B6" s="4">
        <v>45</v>
      </c>
      <c r="E6" s="52" t="s">
        <v>359</v>
      </c>
      <c r="F6" s="6">
        <v>0</v>
      </c>
      <c r="G6" s="6">
        <f t="shared" si="12"/>
        <v>2</v>
      </c>
      <c r="I6" s="6">
        <f t="shared" si="9"/>
        <v>2</v>
      </c>
      <c r="J6">
        <v>0</v>
      </c>
      <c r="K6" s="13">
        <f t="shared" ref="K6" si="18">(F6*$B$2)+(G6*$B$3)</f>
        <v>60</v>
      </c>
      <c r="L6" s="13">
        <f t="shared" ref="L6" si="19">H6*$B$4</f>
        <v>0</v>
      </c>
      <c r="M6" s="13">
        <f t="shared" ref="M6" si="20">I6*$B$5</f>
        <v>30</v>
      </c>
      <c r="N6" s="13">
        <f t="shared" ref="N6" si="21">J6*$B$6</f>
        <v>0</v>
      </c>
      <c r="O6" s="13">
        <f t="shared" ref="O6" si="22">SUM(K6:N6)</f>
        <v>90</v>
      </c>
      <c r="Q6" s="23" t="s">
        <v>277</v>
      </c>
      <c r="R6" s="24" t="str">
        <f t="shared" si="11"/>
        <v>IND. MASC.60+</v>
      </c>
      <c r="S6" s="3" t="s">
        <v>273</v>
      </c>
      <c r="T6" s="3"/>
      <c r="U6" s="3"/>
      <c r="V6" s="25">
        <f t="shared" si="5"/>
        <v>4</v>
      </c>
      <c r="W6" s="25">
        <f t="shared" si="6"/>
        <v>0</v>
      </c>
      <c r="X6" s="26">
        <f t="shared" si="7"/>
        <v>0</v>
      </c>
      <c r="Y6" s="30">
        <f t="shared" si="8"/>
        <v>4</v>
      </c>
      <c r="Z6" s="28" t="s">
        <v>272</v>
      </c>
      <c r="AA6" s="31"/>
      <c r="AB6" s="28" t="s">
        <v>272</v>
      </c>
      <c r="AC6" s="31"/>
      <c r="AD6" s="28" t="s">
        <v>272</v>
      </c>
      <c r="AE6" s="28" t="s">
        <v>272</v>
      </c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2"/>
    </row>
    <row r="7" spans="1:47" ht="14.25" customHeight="1" thickBot="1">
      <c r="E7" s="4"/>
      <c r="F7" s="4">
        <v>0</v>
      </c>
      <c r="G7" s="52">
        <v>0</v>
      </c>
      <c r="I7" s="6"/>
      <c r="J7">
        <v>0</v>
      </c>
      <c r="K7" s="13">
        <f t="shared" si="0"/>
        <v>0</v>
      </c>
      <c r="L7" s="13">
        <f t="shared" si="1"/>
        <v>0</v>
      </c>
      <c r="M7" s="13">
        <f t="shared" si="2"/>
        <v>0</v>
      </c>
      <c r="N7" s="13">
        <f t="shared" si="3"/>
        <v>0</v>
      </c>
      <c r="O7" s="13">
        <f t="shared" si="4"/>
        <v>0</v>
      </c>
      <c r="Q7" s="37" t="s">
        <v>278</v>
      </c>
      <c r="R7" s="24" t="str">
        <f t="shared" si="11"/>
        <v>IND. FEM.19+4.0/4.5</v>
      </c>
      <c r="S7" s="24" t="s">
        <v>30</v>
      </c>
      <c r="T7" s="3"/>
      <c r="U7" s="3" t="s">
        <v>276</v>
      </c>
      <c r="V7" s="49">
        <f t="shared" si="5"/>
        <v>4</v>
      </c>
      <c r="W7" s="49">
        <f t="shared" si="6"/>
        <v>0</v>
      </c>
      <c r="X7" s="50">
        <f t="shared" si="7"/>
        <v>0</v>
      </c>
      <c r="Y7" s="38">
        <f t="shared" ref="Y7:Y22" si="23">SUM(V7:X7)</f>
        <v>4</v>
      </c>
      <c r="Z7" s="28" t="s">
        <v>272</v>
      </c>
      <c r="AA7" s="28" t="s">
        <v>272</v>
      </c>
      <c r="AB7" s="28" t="s">
        <v>272</v>
      </c>
      <c r="AC7" s="28"/>
      <c r="AD7" s="28" t="s">
        <v>272</v>
      </c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9"/>
    </row>
    <row r="8" spans="1:47" ht="14.25" customHeight="1" thickBot="1">
      <c r="A8" s="4" t="s">
        <v>229</v>
      </c>
      <c r="B8" s="4" t="s">
        <v>230</v>
      </c>
      <c r="K8" s="13">
        <f>SUM(K2:K7)</f>
        <v>580</v>
      </c>
      <c r="L8" s="13">
        <f>SUM(L2:L7)</f>
        <v>190.95</v>
      </c>
      <c r="M8" s="13">
        <f>SUM(M2:M7)</f>
        <v>270</v>
      </c>
      <c r="N8" s="13">
        <f>SUM(N2:N7)</f>
        <v>135</v>
      </c>
      <c r="O8" s="13">
        <f>SUM(O2:O7)</f>
        <v>1175.95</v>
      </c>
      <c r="Q8" s="37" t="s">
        <v>278</v>
      </c>
      <c r="R8" s="24" t="str">
        <f t="shared" si="11"/>
        <v>IND. FEM.19+5.0</v>
      </c>
      <c r="S8" s="3" t="s">
        <v>30</v>
      </c>
      <c r="T8" s="3"/>
      <c r="U8" s="3" t="s">
        <v>76</v>
      </c>
      <c r="V8" s="49">
        <f t="shared" si="5"/>
        <v>4</v>
      </c>
      <c r="W8" s="49">
        <f t="shared" si="6"/>
        <v>0</v>
      </c>
      <c r="X8" s="50">
        <f t="shared" si="7"/>
        <v>0</v>
      </c>
      <c r="Y8" s="39">
        <f t="shared" si="23"/>
        <v>4</v>
      </c>
      <c r="Z8" s="28" t="s">
        <v>272</v>
      </c>
      <c r="AA8" s="31" t="s">
        <v>272</v>
      </c>
      <c r="AB8" s="28" t="s">
        <v>272</v>
      </c>
      <c r="AC8" s="31"/>
      <c r="AD8" s="28" t="s">
        <v>272</v>
      </c>
      <c r="AE8" s="28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2"/>
    </row>
    <row r="9" spans="1:47" ht="14.25" customHeight="1" thickBot="1">
      <c r="A9" s="4" t="s">
        <v>244</v>
      </c>
      <c r="B9" s="4" t="s">
        <v>230</v>
      </c>
      <c r="E9" t="s">
        <v>286</v>
      </c>
      <c r="F9" s="51" t="s">
        <v>310</v>
      </c>
      <c r="G9" s="51" t="s">
        <v>311</v>
      </c>
      <c r="H9" s="51" t="s">
        <v>309</v>
      </c>
      <c r="Q9" s="40" t="s">
        <v>290</v>
      </c>
      <c r="R9" s="24" t="str">
        <f t="shared" si="11"/>
        <v>DOB. MASC.19+3.0/3.5</v>
      </c>
      <c r="S9" s="24" t="s">
        <v>30</v>
      </c>
      <c r="T9" s="24"/>
      <c r="U9" s="24" t="s">
        <v>275</v>
      </c>
      <c r="V9" s="56">
        <f t="shared" ref="V9:V22" si="24">COUNTIF($Z9:$AP9,"X")</f>
        <v>4</v>
      </c>
      <c r="W9" s="56">
        <f t="shared" ref="W9:W22" si="25">COUNTIF($Z9:$AP9,"Z")</f>
        <v>0</v>
      </c>
      <c r="X9" s="57">
        <f t="shared" ref="X9:X22" si="26">COUNTIF($Z9:$AP9,"Y")</f>
        <v>0</v>
      </c>
      <c r="Y9" s="41">
        <f t="shared" si="23"/>
        <v>4</v>
      </c>
      <c r="Z9" s="28" t="s">
        <v>272</v>
      </c>
      <c r="AA9" s="28" t="s">
        <v>272</v>
      </c>
      <c r="AB9" s="28" t="s">
        <v>272</v>
      </c>
      <c r="AC9" s="28"/>
      <c r="AD9" s="28"/>
      <c r="AE9" s="28" t="s">
        <v>272</v>
      </c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9"/>
    </row>
    <row r="10" spans="1:47" ht="14.25" customHeight="1" thickBot="1">
      <c r="A10" s="4" t="s">
        <v>247</v>
      </c>
      <c r="B10" s="4">
        <f>COUNTA('SPANISH OPEN 23'!#REF!)</f>
        <v>1</v>
      </c>
      <c r="E10" s="53" t="s">
        <v>282</v>
      </c>
      <c r="F10">
        <v>2</v>
      </c>
      <c r="G10">
        <f>VLOOKUP(E10,R:Y,8,FALSE)</f>
        <v>4</v>
      </c>
      <c r="H10">
        <f t="shared" ref="H10:H34" si="27">F10-G10</f>
        <v>-2</v>
      </c>
      <c r="Q10" s="40" t="s">
        <v>290</v>
      </c>
      <c r="R10" s="24" t="str">
        <f t="shared" si="11"/>
        <v>DOB. MASC.19+4.0/4.5</v>
      </c>
      <c r="S10" s="3" t="s">
        <v>30</v>
      </c>
      <c r="T10" s="3"/>
      <c r="U10" s="3" t="s">
        <v>276</v>
      </c>
      <c r="V10" s="56">
        <f t="shared" si="24"/>
        <v>3</v>
      </c>
      <c r="W10" s="56">
        <f t="shared" si="25"/>
        <v>0</v>
      </c>
      <c r="X10" s="57">
        <f t="shared" si="26"/>
        <v>0</v>
      </c>
      <c r="Y10" s="42">
        <f t="shared" si="23"/>
        <v>3</v>
      </c>
      <c r="Z10" s="28" t="s">
        <v>272</v>
      </c>
      <c r="AA10" s="31" t="s">
        <v>272</v>
      </c>
      <c r="AB10" s="28" t="s">
        <v>272</v>
      </c>
      <c r="AC10" s="31"/>
      <c r="AD10" s="28"/>
      <c r="AE10" s="28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2"/>
    </row>
    <row r="11" spans="1:47" ht="14.25" customHeight="1" thickBot="1">
      <c r="A11" s="4" t="s">
        <v>249</v>
      </c>
      <c r="B11" s="4" t="s">
        <v>230</v>
      </c>
      <c r="E11" s="53" t="s">
        <v>283</v>
      </c>
      <c r="F11">
        <v>2</v>
      </c>
      <c r="G11">
        <f>VLOOKUP(E11,R:Y,8,FALSE)</f>
        <v>4</v>
      </c>
      <c r="H11">
        <f t="shared" si="27"/>
        <v>-2</v>
      </c>
      <c r="N11" s="33"/>
      <c r="O11" s="34"/>
      <c r="Q11" s="40" t="s">
        <v>290</v>
      </c>
      <c r="R11" s="24" t="str">
        <f t="shared" si="11"/>
        <v>DOB. MASC.19+5.0</v>
      </c>
      <c r="S11" s="3" t="s">
        <v>30</v>
      </c>
      <c r="T11" s="3"/>
      <c r="U11" s="3" t="s">
        <v>76</v>
      </c>
      <c r="V11" s="56">
        <f t="shared" si="24"/>
        <v>4</v>
      </c>
      <c r="W11" s="56">
        <f t="shared" si="25"/>
        <v>0</v>
      </c>
      <c r="X11" s="57">
        <f t="shared" si="26"/>
        <v>0</v>
      </c>
      <c r="Y11" s="42">
        <f t="shared" si="23"/>
        <v>4</v>
      </c>
      <c r="Z11" s="28" t="s">
        <v>272</v>
      </c>
      <c r="AA11" s="31" t="s">
        <v>272</v>
      </c>
      <c r="AB11" s="28" t="s">
        <v>272</v>
      </c>
      <c r="AC11" s="31"/>
      <c r="AD11" s="28"/>
      <c r="AE11" s="28" t="s">
        <v>272</v>
      </c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2"/>
    </row>
    <row r="12" spans="1:47" ht="14.25" customHeight="1" thickBot="1">
      <c r="A12" s="4" t="s">
        <v>251</v>
      </c>
      <c r="B12" s="4" t="s">
        <v>230</v>
      </c>
      <c r="E12" t="s">
        <v>287</v>
      </c>
      <c r="N12" s="35" t="s">
        <v>272</v>
      </c>
      <c r="O12" s="36"/>
      <c r="Q12" s="40" t="s">
        <v>290</v>
      </c>
      <c r="R12" s="24" t="str">
        <f t="shared" si="11"/>
        <v>DOB. MASC.50+</v>
      </c>
      <c r="S12" s="3" t="s">
        <v>62</v>
      </c>
      <c r="T12" s="3"/>
      <c r="U12" s="3"/>
      <c r="V12" s="56">
        <f t="shared" si="24"/>
        <v>4</v>
      </c>
      <c r="W12" s="56">
        <f t="shared" si="25"/>
        <v>0</v>
      </c>
      <c r="X12" s="57">
        <f t="shared" si="26"/>
        <v>0</v>
      </c>
      <c r="Y12" s="42">
        <f t="shared" si="23"/>
        <v>4</v>
      </c>
      <c r="Z12" s="28" t="s">
        <v>272</v>
      </c>
      <c r="AA12" s="31" t="s">
        <v>272</v>
      </c>
      <c r="AB12" s="28" t="s">
        <v>272</v>
      </c>
      <c r="AC12" s="31"/>
      <c r="AD12" s="28"/>
      <c r="AE12" s="28" t="s">
        <v>272</v>
      </c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2"/>
    </row>
    <row r="13" spans="1:47" ht="14.25" customHeight="1" thickBot="1">
      <c r="A13" s="4" t="s">
        <v>253</v>
      </c>
      <c r="B13" s="4" t="s">
        <v>254</v>
      </c>
      <c r="E13" s="54" t="s">
        <v>284</v>
      </c>
      <c r="F13">
        <v>2</v>
      </c>
      <c r="G13">
        <f>VLOOKUP(E13,R:Y,8,FALSE)</f>
        <v>4</v>
      </c>
      <c r="H13">
        <f>F13-G13</f>
        <v>-2</v>
      </c>
      <c r="N13" s="35" t="s">
        <v>271</v>
      </c>
      <c r="O13" s="36"/>
      <c r="Q13" s="40" t="s">
        <v>290</v>
      </c>
      <c r="R13" s="24" t="str">
        <f t="shared" si="11"/>
        <v>DOB. MASC.60+</v>
      </c>
      <c r="S13" s="3" t="s">
        <v>273</v>
      </c>
      <c r="T13" s="3"/>
      <c r="U13" s="3"/>
      <c r="V13" s="56">
        <f t="shared" si="24"/>
        <v>3</v>
      </c>
      <c r="W13" s="56">
        <f t="shared" si="25"/>
        <v>0</v>
      </c>
      <c r="X13" s="57">
        <f t="shared" si="26"/>
        <v>0</v>
      </c>
      <c r="Y13" s="42">
        <f t="shared" si="23"/>
        <v>3</v>
      </c>
      <c r="Z13" s="28" t="s">
        <v>272</v>
      </c>
      <c r="AA13" s="31"/>
      <c r="AB13" s="28" t="s">
        <v>272</v>
      </c>
      <c r="AC13" s="31"/>
      <c r="AD13" s="28"/>
      <c r="AE13" s="28" t="s">
        <v>272</v>
      </c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2"/>
    </row>
    <row r="14" spans="1:47" ht="14.25" customHeight="1" thickBot="1">
      <c r="A14" s="4" t="s">
        <v>256</v>
      </c>
      <c r="B14" s="4">
        <f>B10*2</f>
        <v>2</v>
      </c>
      <c r="E14" s="54" t="s">
        <v>281</v>
      </c>
      <c r="F14">
        <v>2</v>
      </c>
      <c r="G14">
        <f>VLOOKUP(E14,R:Y,8,FALSE)</f>
        <v>4</v>
      </c>
      <c r="H14">
        <f>F14-G14</f>
        <v>-2</v>
      </c>
      <c r="N14" s="35" t="s">
        <v>274</v>
      </c>
      <c r="O14" s="34"/>
      <c r="Q14" s="43" t="s">
        <v>291</v>
      </c>
      <c r="R14" s="24" t="str">
        <f t="shared" si="11"/>
        <v>DOB. FEM.19+3.0/3.5</v>
      </c>
      <c r="S14" s="24" t="s">
        <v>30</v>
      </c>
      <c r="T14" s="24"/>
      <c r="U14" s="24" t="s">
        <v>275</v>
      </c>
      <c r="V14" s="58">
        <f t="shared" si="24"/>
        <v>3</v>
      </c>
      <c r="W14" s="58">
        <f t="shared" si="25"/>
        <v>0</v>
      </c>
      <c r="X14" s="59">
        <f t="shared" si="26"/>
        <v>0</v>
      </c>
      <c r="Y14" s="44">
        <f t="shared" si="23"/>
        <v>3</v>
      </c>
      <c r="Z14" s="28" t="s">
        <v>272</v>
      </c>
      <c r="AA14" s="28" t="s">
        <v>272</v>
      </c>
      <c r="AB14" s="28"/>
      <c r="AC14" s="28"/>
      <c r="AD14" s="28"/>
      <c r="AE14" s="28" t="s">
        <v>272</v>
      </c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9"/>
    </row>
    <row r="15" spans="1:47" ht="14.25" customHeight="1" thickBot="1">
      <c r="E15" s="54" t="s">
        <v>279</v>
      </c>
      <c r="F15">
        <v>2</v>
      </c>
      <c r="G15">
        <f>VLOOKUP(E15,R:Y,8,FALSE)</f>
        <v>4</v>
      </c>
      <c r="H15">
        <f>F15-G15</f>
        <v>-2</v>
      </c>
      <c r="Q15" s="43" t="s">
        <v>291</v>
      </c>
      <c r="R15" s="24" t="str">
        <f t="shared" si="11"/>
        <v>DOB. FEM.19+4.0/4.5</v>
      </c>
      <c r="S15" s="3" t="s">
        <v>30</v>
      </c>
      <c r="T15" s="3"/>
      <c r="U15" s="3" t="s">
        <v>276</v>
      </c>
      <c r="V15" s="58">
        <f t="shared" si="24"/>
        <v>4</v>
      </c>
      <c r="W15" s="58">
        <f t="shared" si="25"/>
        <v>0</v>
      </c>
      <c r="X15" s="59">
        <f t="shared" si="26"/>
        <v>0</v>
      </c>
      <c r="Y15" s="45">
        <f t="shared" si="23"/>
        <v>4</v>
      </c>
      <c r="Z15" s="28" t="s">
        <v>272</v>
      </c>
      <c r="AA15" s="31" t="s">
        <v>272</v>
      </c>
      <c r="AB15" s="28" t="s">
        <v>272</v>
      </c>
      <c r="AC15" s="31"/>
      <c r="AD15" s="28"/>
      <c r="AE15" s="28" t="s">
        <v>272</v>
      </c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2"/>
    </row>
    <row r="16" spans="1:47" ht="14.25" customHeight="1" thickBot="1">
      <c r="E16" s="54" t="s">
        <v>285</v>
      </c>
      <c r="F16">
        <v>2</v>
      </c>
      <c r="G16">
        <f>VLOOKUP(E16,R:Y,8,FALSE)</f>
        <v>4</v>
      </c>
      <c r="H16">
        <f>F16-G16</f>
        <v>-2</v>
      </c>
      <c r="Q16" s="43" t="s">
        <v>291</v>
      </c>
      <c r="R16" s="24" t="str">
        <f t="shared" si="11"/>
        <v>DOB. FEM.19+5.0</v>
      </c>
      <c r="S16" s="3" t="s">
        <v>30</v>
      </c>
      <c r="T16" s="3"/>
      <c r="U16" s="3" t="s">
        <v>76</v>
      </c>
      <c r="V16" s="58">
        <f t="shared" si="24"/>
        <v>4</v>
      </c>
      <c r="W16" s="58">
        <f t="shared" si="25"/>
        <v>0</v>
      </c>
      <c r="X16" s="59">
        <f t="shared" si="26"/>
        <v>0</v>
      </c>
      <c r="Y16" s="45">
        <f t="shared" si="23"/>
        <v>4</v>
      </c>
      <c r="Z16" s="28" t="s">
        <v>272</v>
      </c>
      <c r="AA16" s="31" t="s">
        <v>272</v>
      </c>
      <c r="AB16" s="28" t="s">
        <v>272</v>
      </c>
      <c r="AC16" s="31"/>
      <c r="AD16" s="28"/>
      <c r="AE16" s="28" t="s">
        <v>272</v>
      </c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2"/>
    </row>
    <row r="17" spans="5:42" ht="14.25" customHeight="1" thickBot="1">
      <c r="E17" s="54" t="s">
        <v>280</v>
      </c>
      <c r="F17">
        <v>2</v>
      </c>
      <c r="G17">
        <f>VLOOKUP(E17,R:Y,8,FALSE)</f>
        <v>4</v>
      </c>
      <c r="H17">
        <f>F17-G17</f>
        <v>-2</v>
      </c>
      <c r="Q17" s="43" t="s">
        <v>291</v>
      </c>
      <c r="R17" s="24" t="str">
        <f t="shared" si="11"/>
        <v>DOB. FEM.50+</v>
      </c>
      <c r="S17" s="3" t="s">
        <v>62</v>
      </c>
      <c r="T17" s="3"/>
      <c r="U17" s="3"/>
      <c r="V17" s="58">
        <f t="shared" si="24"/>
        <v>4</v>
      </c>
      <c r="W17" s="58">
        <f t="shared" si="25"/>
        <v>0</v>
      </c>
      <c r="X17" s="59">
        <f t="shared" si="26"/>
        <v>0</v>
      </c>
      <c r="Y17" s="45">
        <f t="shared" si="23"/>
        <v>4</v>
      </c>
      <c r="Z17" s="28" t="s">
        <v>272</v>
      </c>
      <c r="AA17" s="31" t="s">
        <v>272</v>
      </c>
      <c r="AB17" s="28" t="s">
        <v>272</v>
      </c>
      <c r="AC17" s="31"/>
      <c r="AD17" s="28"/>
      <c r="AE17" s="28" t="s">
        <v>272</v>
      </c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2"/>
    </row>
    <row r="18" spans="5:42" ht="14.25" customHeight="1" thickBot="1">
      <c r="E18" t="s">
        <v>288</v>
      </c>
      <c r="Q18" s="46" t="s">
        <v>292</v>
      </c>
      <c r="R18" s="24" t="str">
        <f t="shared" si="11"/>
        <v>DOB. MIX.19+3.0/3.5</v>
      </c>
      <c r="S18" s="24" t="s">
        <v>30</v>
      </c>
      <c r="T18" s="24"/>
      <c r="U18" s="24" t="s">
        <v>275</v>
      </c>
      <c r="V18" s="60">
        <f t="shared" si="24"/>
        <v>3</v>
      </c>
      <c r="W18" s="60">
        <f t="shared" si="25"/>
        <v>0</v>
      </c>
      <c r="X18" s="61">
        <f t="shared" si="26"/>
        <v>0</v>
      </c>
      <c r="Y18" s="47">
        <f t="shared" si="23"/>
        <v>3</v>
      </c>
      <c r="Z18" s="28" t="s">
        <v>272</v>
      </c>
      <c r="AA18" s="28"/>
      <c r="AB18" s="28" t="s">
        <v>272</v>
      </c>
      <c r="AC18" s="28"/>
      <c r="AD18" s="28"/>
      <c r="AE18" s="28" t="s">
        <v>272</v>
      </c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9"/>
    </row>
    <row r="19" spans="5:42" ht="14.25" customHeight="1" thickBot="1">
      <c r="E19" s="55" t="s">
        <v>294</v>
      </c>
      <c r="F19">
        <v>2</v>
      </c>
      <c r="G19">
        <f t="shared" ref="G19:G25" si="28">VLOOKUP(E19,R:Y,8,FALSE)</f>
        <v>4</v>
      </c>
      <c r="H19">
        <f t="shared" si="27"/>
        <v>-2</v>
      </c>
      <c r="Q19" s="46" t="s">
        <v>292</v>
      </c>
      <c r="R19" s="24" t="str">
        <f t="shared" si="11"/>
        <v>DOB. MIX.19+4.0/4.5</v>
      </c>
      <c r="S19" s="3" t="s">
        <v>30</v>
      </c>
      <c r="T19" s="3"/>
      <c r="U19" s="3" t="s">
        <v>276</v>
      </c>
      <c r="V19" s="60">
        <f t="shared" si="24"/>
        <v>3</v>
      </c>
      <c r="W19" s="60">
        <f t="shared" si="25"/>
        <v>0</v>
      </c>
      <c r="X19" s="61">
        <f t="shared" si="26"/>
        <v>0</v>
      </c>
      <c r="Y19" s="48">
        <f t="shared" si="23"/>
        <v>3</v>
      </c>
      <c r="Z19" s="28" t="s">
        <v>272</v>
      </c>
      <c r="AA19" s="31" t="s">
        <v>272</v>
      </c>
      <c r="AB19" s="28" t="s">
        <v>272</v>
      </c>
      <c r="AC19" s="31"/>
      <c r="AD19" s="28"/>
      <c r="AE19" s="28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2"/>
    </row>
    <row r="20" spans="5:42" ht="14.25" customHeight="1" thickBot="1">
      <c r="E20" s="55" t="s">
        <v>295</v>
      </c>
      <c r="F20">
        <v>2</v>
      </c>
      <c r="G20">
        <f t="shared" si="28"/>
        <v>3</v>
      </c>
      <c r="H20">
        <f t="shared" si="27"/>
        <v>-1</v>
      </c>
      <c r="Q20" s="46" t="s">
        <v>292</v>
      </c>
      <c r="R20" s="24" t="str">
        <f t="shared" si="11"/>
        <v>DOB. MIX.19+5.0</v>
      </c>
      <c r="S20" s="3" t="s">
        <v>30</v>
      </c>
      <c r="T20" s="3"/>
      <c r="U20" s="3" t="s">
        <v>76</v>
      </c>
      <c r="V20" s="60">
        <f t="shared" si="24"/>
        <v>4</v>
      </c>
      <c r="W20" s="60">
        <f t="shared" si="25"/>
        <v>0</v>
      </c>
      <c r="X20" s="61">
        <f t="shared" si="26"/>
        <v>0</v>
      </c>
      <c r="Y20" s="48">
        <f t="shared" si="23"/>
        <v>4</v>
      </c>
      <c r="Z20" s="28" t="s">
        <v>272</v>
      </c>
      <c r="AA20" s="31" t="s">
        <v>272</v>
      </c>
      <c r="AB20" s="28" t="s">
        <v>272</v>
      </c>
      <c r="AC20" s="31"/>
      <c r="AD20" s="28"/>
      <c r="AE20" s="28" t="s">
        <v>272</v>
      </c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2"/>
    </row>
    <row r="21" spans="5:42" ht="14.25" customHeight="1" thickBot="1">
      <c r="E21" s="55" t="s">
        <v>297</v>
      </c>
      <c r="F21">
        <v>2</v>
      </c>
      <c r="G21">
        <f t="shared" si="28"/>
        <v>4</v>
      </c>
      <c r="H21">
        <f t="shared" si="27"/>
        <v>-2</v>
      </c>
      <c r="Q21" s="46" t="s">
        <v>292</v>
      </c>
      <c r="R21" s="24" t="str">
        <f t="shared" si="11"/>
        <v>DOB. MIX.50+</v>
      </c>
      <c r="S21" s="3" t="s">
        <v>62</v>
      </c>
      <c r="T21" s="3"/>
      <c r="U21" s="3"/>
      <c r="V21" s="60">
        <f t="shared" si="24"/>
        <v>4</v>
      </c>
      <c r="W21" s="60">
        <f t="shared" si="25"/>
        <v>0</v>
      </c>
      <c r="X21" s="61">
        <f t="shared" si="26"/>
        <v>0</v>
      </c>
      <c r="Y21" s="48">
        <f t="shared" si="23"/>
        <v>4</v>
      </c>
      <c r="Z21" s="28" t="s">
        <v>272</v>
      </c>
      <c r="AA21" s="31" t="s">
        <v>272</v>
      </c>
      <c r="AB21" s="28" t="s">
        <v>272</v>
      </c>
      <c r="AC21" s="31"/>
      <c r="AD21" s="28"/>
      <c r="AE21" s="28" t="s">
        <v>272</v>
      </c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2"/>
    </row>
    <row r="22" spans="5:42" ht="14.25" customHeight="1">
      <c r="E22" s="55" t="s">
        <v>298</v>
      </c>
      <c r="F22">
        <v>2</v>
      </c>
      <c r="G22">
        <f t="shared" si="28"/>
        <v>3</v>
      </c>
      <c r="H22">
        <f t="shared" si="27"/>
        <v>-1</v>
      </c>
      <c r="Q22" s="46" t="s">
        <v>292</v>
      </c>
      <c r="R22" s="24" t="str">
        <f t="shared" si="11"/>
        <v>DOB. MIX.60+</v>
      </c>
      <c r="S22" s="3" t="s">
        <v>273</v>
      </c>
      <c r="T22" s="3"/>
      <c r="U22" s="3"/>
      <c r="V22" s="60">
        <f t="shared" si="24"/>
        <v>3</v>
      </c>
      <c r="W22" s="60">
        <f t="shared" si="25"/>
        <v>0</v>
      </c>
      <c r="X22" s="61">
        <f t="shared" si="26"/>
        <v>0</v>
      </c>
      <c r="Y22" s="48">
        <f t="shared" si="23"/>
        <v>3</v>
      </c>
      <c r="Z22" s="28" t="s">
        <v>272</v>
      </c>
      <c r="AA22" s="31" t="s">
        <v>272</v>
      </c>
      <c r="AB22" s="28"/>
      <c r="AC22" s="31"/>
      <c r="AD22" s="28"/>
      <c r="AE22" s="28" t="s">
        <v>272</v>
      </c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2"/>
    </row>
    <row r="23" spans="5:42" ht="14.25" customHeight="1">
      <c r="E23" s="55" t="s">
        <v>299</v>
      </c>
      <c r="F23">
        <v>2</v>
      </c>
      <c r="G23">
        <f t="shared" si="28"/>
        <v>3</v>
      </c>
      <c r="H23">
        <f t="shared" si="27"/>
        <v>-1</v>
      </c>
      <c r="Q23" s="11" t="s">
        <v>313</v>
      </c>
      <c r="R23" s="68" t="s">
        <v>327</v>
      </c>
      <c r="S23" s="68" t="s">
        <v>328</v>
      </c>
      <c r="T23" s="69" t="s">
        <v>329</v>
      </c>
      <c r="U23" s="69" t="s">
        <v>330</v>
      </c>
      <c r="V23" s="69" t="s">
        <v>331</v>
      </c>
      <c r="W23" s="71" t="s">
        <v>334</v>
      </c>
      <c r="X23" s="69" t="s">
        <v>335</v>
      </c>
    </row>
    <row r="24" spans="5:42" ht="14.25" customHeight="1">
      <c r="E24" s="55" t="s">
        <v>300</v>
      </c>
      <c r="F24">
        <v>2</v>
      </c>
      <c r="G24">
        <f t="shared" si="28"/>
        <v>4</v>
      </c>
      <c r="H24">
        <f t="shared" si="27"/>
        <v>-2</v>
      </c>
      <c r="Q24" s="52" t="s">
        <v>270</v>
      </c>
      <c r="R24" s="68" t="s">
        <v>333</v>
      </c>
      <c r="S24" s="68" t="s">
        <v>333</v>
      </c>
      <c r="T24" s="68" t="s">
        <v>333</v>
      </c>
      <c r="U24" t="s">
        <v>333</v>
      </c>
      <c r="V24" t="s">
        <v>333</v>
      </c>
      <c r="W24">
        <f>COUNTIF(R24:V24,"D*")</f>
        <v>5</v>
      </c>
      <c r="X24">
        <f>COUNTIF(R24:V24,"*C")</f>
        <v>5</v>
      </c>
    </row>
    <row r="25" spans="5:42" ht="14.25" customHeight="1">
      <c r="E25" s="55" t="s">
        <v>302</v>
      </c>
      <c r="F25">
        <v>2</v>
      </c>
      <c r="G25">
        <f t="shared" si="28"/>
        <v>4</v>
      </c>
      <c r="H25">
        <f t="shared" si="27"/>
        <v>-2</v>
      </c>
      <c r="Q25" s="52" t="s">
        <v>269</v>
      </c>
      <c r="S25" s="68" t="s">
        <v>333</v>
      </c>
      <c r="T25" t="s">
        <v>333</v>
      </c>
      <c r="U25" t="s">
        <v>333</v>
      </c>
      <c r="W25">
        <f>COUNTIF(R25:V25,"D*")</f>
        <v>3</v>
      </c>
      <c r="X25">
        <f>COUNTIF(R25:V25,"*C")</f>
        <v>3</v>
      </c>
    </row>
    <row r="26" spans="5:42" ht="14.25" customHeight="1" thickBot="1">
      <c r="E26" t="s">
        <v>289</v>
      </c>
      <c r="Q26" s="67" t="s">
        <v>326</v>
      </c>
      <c r="R26" s="68" t="s">
        <v>333</v>
      </c>
      <c r="S26" s="68" t="s">
        <v>333</v>
      </c>
      <c r="V26" t="s">
        <v>333</v>
      </c>
      <c r="W26">
        <f>COUNTIF(R26:V26,"D*")</f>
        <v>3</v>
      </c>
      <c r="X26">
        <f>COUNTIF(R26:V26,"*C")</f>
        <v>3</v>
      </c>
      <c r="AG26" s="82" t="s">
        <v>313</v>
      </c>
      <c r="AH26" s="83" t="s">
        <v>327</v>
      </c>
      <c r="AI26" s="83" t="s">
        <v>328</v>
      </c>
      <c r="AJ26" s="83" t="s">
        <v>329</v>
      </c>
      <c r="AK26" s="83" t="s">
        <v>330</v>
      </c>
      <c r="AL26" s="83" t="s">
        <v>331</v>
      </c>
      <c r="AM26" s="83" t="s">
        <v>334</v>
      </c>
      <c r="AN26" s="83" t="s">
        <v>335</v>
      </c>
    </row>
    <row r="27" spans="5:42" ht="14.25" customHeight="1" thickTop="1" thickBot="1">
      <c r="E27" s="62" t="s">
        <v>296</v>
      </c>
      <c r="F27">
        <v>2</v>
      </c>
      <c r="G27">
        <f t="shared" ref="G27:G28" si="29">VLOOKUP(E27,R:Y,8,FALSE)</f>
        <v>4</v>
      </c>
      <c r="H27">
        <f t="shared" si="27"/>
        <v>-2</v>
      </c>
      <c r="Q27" s="66" t="s">
        <v>325</v>
      </c>
      <c r="R27" s="68" t="s">
        <v>333</v>
      </c>
      <c r="S27" s="68" t="s">
        <v>333</v>
      </c>
      <c r="T27" t="s">
        <v>333</v>
      </c>
      <c r="U27" t="s">
        <v>333</v>
      </c>
      <c r="V27" t="s">
        <v>333</v>
      </c>
      <c r="W27">
        <f>COUNTIF(R27:V27,"D*")</f>
        <v>5</v>
      </c>
      <c r="X27">
        <f>COUNTIF(R27:V27,"*C")</f>
        <v>5</v>
      </c>
      <c r="AG27" s="84" t="s">
        <v>270</v>
      </c>
      <c r="AH27" s="85" t="s">
        <v>333</v>
      </c>
      <c r="AI27" s="85" t="s">
        <v>333</v>
      </c>
      <c r="AJ27" s="85" t="s">
        <v>333</v>
      </c>
      <c r="AK27" s="86" t="s">
        <v>333</v>
      </c>
      <c r="AL27" s="86" t="s">
        <v>333</v>
      </c>
      <c r="AM27" s="86">
        <f>COUNTIF(AH27:AL27,"D*")</f>
        <v>5</v>
      </c>
      <c r="AN27" s="86">
        <f>COUNTIF(AH27:AL27,"*C")</f>
        <v>5</v>
      </c>
    </row>
    <row r="28" spans="5:42" ht="14.25" customHeight="1" thickTop="1" thickBot="1">
      <c r="E28" s="62" t="s">
        <v>301</v>
      </c>
      <c r="F28">
        <v>2</v>
      </c>
      <c r="G28">
        <f t="shared" si="29"/>
        <v>4</v>
      </c>
      <c r="H28">
        <f t="shared" si="27"/>
        <v>-2</v>
      </c>
      <c r="Q28" s="52" t="s">
        <v>359</v>
      </c>
      <c r="U28" t="s">
        <v>333</v>
      </c>
      <c r="V28" t="s">
        <v>333</v>
      </c>
      <c r="W28">
        <f>COUNTIF(R28:V28,"D*")</f>
        <v>2</v>
      </c>
      <c r="X28">
        <f>COUNTIF(R28:V28,"*C")</f>
        <v>2</v>
      </c>
      <c r="AG28" s="84" t="s">
        <v>269</v>
      </c>
      <c r="AH28" s="86"/>
      <c r="AI28" s="85" t="s">
        <v>333</v>
      </c>
      <c r="AJ28" s="86" t="s">
        <v>333</v>
      </c>
      <c r="AK28" s="86" t="s">
        <v>333</v>
      </c>
      <c r="AL28" s="86"/>
      <c r="AM28" s="86">
        <f>COUNTIF(AH28:AL28,"D*")</f>
        <v>3</v>
      </c>
      <c r="AN28" s="86">
        <f>COUNTIF(AH28:AL28,"*C")</f>
        <v>3</v>
      </c>
    </row>
    <row r="29" spans="5:42" ht="14.25" customHeight="1" thickTop="1" thickBot="1">
      <c r="E29" t="s">
        <v>308</v>
      </c>
      <c r="AG29" s="87" t="s">
        <v>326</v>
      </c>
      <c r="AH29" s="85" t="s">
        <v>333</v>
      </c>
      <c r="AI29" s="85" t="s">
        <v>333</v>
      </c>
      <c r="AJ29" s="86"/>
      <c r="AK29" s="86"/>
      <c r="AL29" t="s">
        <v>333</v>
      </c>
      <c r="AM29" s="86">
        <f>COUNTIF(AH29:AL29,"D*")</f>
        <v>3</v>
      </c>
      <c r="AN29" s="86">
        <f>COUNTIF(AH29:AL29,"*C")</f>
        <v>3</v>
      </c>
    </row>
    <row r="30" spans="5:42" ht="14.25" customHeight="1" thickBot="1">
      <c r="E30" s="63" t="s">
        <v>303</v>
      </c>
      <c r="F30">
        <v>2</v>
      </c>
      <c r="G30">
        <f t="shared" ref="G30:G33" si="30">VLOOKUP(E30,R:Y,8,FALSE)</f>
        <v>3</v>
      </c>
      <c r="H30">
        <f t="shared" si="27"/>
        <v>-1</v>
      </c>
      <c r="J30" s="72" t="s">
        <v>259</v>
      </c>
      <c r="K30" s="72" t="s">
        <v>336</v>
      </c>
      <c r="L30" s="72" t="s">
        <v>337</v>
      </c>
      <c r="M30" s="72" t="s">
        <v>338</v>
      </c>
      <c r="N30" s="72" t="s">
        <v>339</v>
      </c>
      <c r="O30" s="72" t="s">
        <v>340</v>
      </c>
      <c r="AG30" s="88" t="s">
        <v>325</v>
      </c>
      <c r="AH30" s="85" t="s">
        <v>333</v>
      </c>
      <c r="AI30" s="85" t="s">
        <v>333</v>
      </c>
      <c r="AJ30" s="86" t="s">
        <v>333</v>
      </c>
      <c r="AK30" s="86" t="s">
        <v>333</v>
      </c>
      <c r="AL30" s="86" t="s">
        <v>333</v>
      </c>
      <c r="AM30" s="86">
        <f>COUNTIF(AH30:AL30,"D*")</f>
        <v>5</v>
      </c>
      <c r="AN30" s="86">
        <f>COUNTIF(AH30:AL30,"*C")</f>
        <v>5</v>
      </c>
    </row>
    <row r="31" spans="5:42" ht="14.25" customHeight="1" thickBot="1">
      <c r="E31" s="63" t="s">
        <v>304</v>
      </c>
      <c r="F31">
        <v>2</v>
      </c>
      <c r="G31">
        <f t="shared" si="30"/>
        <v>3</v>
      </c>
      <c r="H31">
        <f t="shared" si="27"/>
        <v>-1</v>
      </c>
      <c r="J31" s="72" t="s">
        <v>341</v>
      </c>
      <c r="K31" s="73">
        <v>15</v>
      </c>
      <c r="L31" s="74">
        <v>2</v>
      </c>
      <c r="M31" s="74">
        <v>1</v>
      </c>
      <c r="N31" s="73">
        <v>30</v>
      </c>
      <c r="O31" s="74">
        <v>2</v>
      </c>
      <c r="AG31" s="84" t="s">
        <v>359</v>
      </c>
      <c r="AH31" s="86"/>
      <c r="AI31" s="86"/>
      <c r="AJ31" s="86"/>
      <c r="AK31" s="86" t="s">
        <v>333</v>
      </c>
      <c r="AL31" s="86" t="s">
        <v>333</v>
      </c>
      <c r="AM31" s="86">
        <f>COUNTIF(AH31:AL31,"D*")</f>
        <v>2</v>
      </c>
      <c r="AN31" s="86">
        <f>COUNTIF(AH31:AL31,"*C")</f>
        <v>2</v>
      </c>
    </row>
    <row r="32" spans="5:42" ht="14.25" customHeight="1" thickBot="1">
      <c r="E32" s="63" t="s">
        <v>306</v>
      </c>
      <c r="F32">
        <v>2</v>
      </c>
      <c r="G32">
        <f t="shared" si="30"/>
        <v>4</v>
      </c>
      <c r="H32">
        <f t="shared" si="27"/>
        <v>-2</v>
      </c>
      <c r="J32" s="72" t="s">
        <v>342</v>
      </c>
      <c r="K32" s="73">
        <v>15</v>
      </c>
      <c r="L32" s="74">
        <v>1</v>
      </c>
      <c r="M32" s="74">
        <v>1</v>
      </c>
      <c r="N32" s="73">
        <v>15</v>
      </c>
      <c r="O32" s="74">
        <v>1</v>
      </c>
    </row>
    <row r="33" spans="5:15" ht="14.25" customHeight="1" thickBot="1">
      <c r="E33" s="63" t="s">
        <v>307</v>
      </c>
      <c r="F33">
        <v>2</v>
      </c>
      <c r="G33">
        <f t="shared" si="30"/>
        <v>3</v>
      </c>
      <c r="H33">
        <f t="shared" si="27"/>
        <v>-1</v>
      </c>
      <c r="J33" s="72" t="s">
        <v>343</v>
      </c>
      <c r="K33" s="73">
        <v>15</v>
      </c>
      <c r="L33" s="74">
        <v>2</v>
      </c>
      <c r="M33" s="74">
        <v>1</v>
      </c>
      <c r="N33" s="73">
        <v>30</v>
      </c>
      <c r="O33" s="74">
        <v>2</v>
      </c>
    </row>
    <row r="34" spans="5:15" ht="14.25" customHeight="1" thickBot="1">
      <c r="E34" s="64" t="s">
        <v>305</v>
      </c>
      <c r="F34">
        <v>2</v>
      </c>
      <c r="G34">
        <f>VLOOKUP(E34,R:Y,8,FALSE)</f>
        <v>4</v>
      </c>
      <c r="H34">
        <f t="shared" si="27"/>
        <v>-2</v>
      </c>
      <c r="J34" s="72" t="s">
        <v>344</v>
      </c>
      <c r="K34" s="73">
        <v>15</v>
      </c>
      <c r="L34" s="74">
        <v>2</v>
      </c>
      <c r="M34" s="74">
        <v>1</v>
      </c>
      <c r="N34" s="73">
        <v>30</v>
      </c>
      <c r="O34" s="74">
        <v>2</v>
      </c>
    </row>
    <row r="35" spans="5:15" ht="14.25" customHeight="1" thickBot="1">
      <c r="J35" s="72" t="s">
        <v>345</v>
      </c>
      <c r="K35" s="73">
        <v>25</v>
      </c>
      <c r="L35" s="74">
        <v>2</v>
      </c>
      <c r="M35" s="74">
        <v>22</v>
      </c>
      <c r="N35" s="73">
        <v>1100</v>
      </c>
      <c r="O35" s="74">
        <v>44</v>
      </c>
    </row>
    <row r="36" spans="5:15" ht="14.25" customHeight="1" thickBot="1">
      <c r="J36" s="72" t="s">
        <v>346</v>
      </c>
      <c r="K36" s="73">
        <v>25</v>
      </c>
      <c r="L36" s="74">
        <v>1</v>
      </c>
      <c r="M36" s="74">
        <v>16</v>
      </c>
      <c r="N36" s="73">
        <v>400</v>
      </c>
      <c r="O36" s="74">
        <v>16</v>
      </c>
    </row>
    <row r="37" spans="5:15" ht="14.25" customHeight="1" thickBot="1">
      <c r="J37" s="72" t="s">
        <v>347</v>
      </c>
      <c r="K37" s="73">
        <v>25</v>
      </c>
      <c r="L37" s="74">
        <v>2</v>
      </c>
      <c r="M37" s="74">
        <v>32</v>
      </c>
      <c r="N37" s="73">
        <v>1600</v>
      </c>
      <c r="O37" s="74">
        <v>64</v>
      </c>
    </row>
    <row r="38" spans="5:15" ht="14.25" customHeight="1" thickBot="1">
      <c r="J38" s="72" t="s">
        <v>348</v>
      </c>
      <c r="K38" s="73">
        <v>25</v>
      </c>
      <c r="L38" s="74">
        <v>2</v>
      </c>
      <c r="M38" s="74">
        <v>38</v>
      </c>
      <c r="N38" s="73">
        <v>1900</v>
      </c>
      <c r="O38" s="74">
        <v>76</v>
      </c>
    </row>
    <row r="39" spans="5:15" ht="14.25" customHeight="1" thickBot="1">
      <c r="J39" s="72" t="s">
        <v>349</v>
      </c>
      <c r="K39" s="73">
        <v>25</v>
      </c>
      <c r="L39" s="74">
        <v>1</v>
      </c>
      <c r="M39" s="74">
        <v>25</v>
      </c>
      <c r="N39" s="73">
        <v>625</v>
      </c>
      <c r="O39" s="74">
        <v>25</v>
      </c>
    </row>
    <row r="40" spans="5:15" ht="14.25" customHeight="1" thickBot="1">
      <c r="J40" s="72" t="s">
        <v>350</v>
      </c>
      <c r="K40" s="73">
        <v>25</v>
      </c>
      <c r="L40" s="74">
        <v>2</v>
      </c>
      <c r="M40" s="74">
        <v>19</v>
      </c>
      <c r="N40" s="73">
        <v>950</v>
      </c>
      <c r="O40" s="74">
        <v>38</v>
      </c>
    </row>
    <row r="41" spans="5:15" ht="14.25" customHeight="1" thickBot="1">
      <c r="J41" s="72" t="s">
        <v>351</v>
      </c>
      <c r="K41" s="73">
        <v>25</v>
      </c>
      <c r="L41" s="74">
        <v>2</v>
      </c>
      <c r="M41" s="74">
        <v>8</v>
      </c>
      <c r="N41" s="73">
        <v>400</v>
      </c>
      <c r="O41" s="74">
        <v>16</v>
      </c>
    </row>
    <row r="42" spans="5:15" ht="14.25" customHeight="1" thickBot="1">
      <c r="J42" s="72" t="s">
        <v>352</v>
      </c>
      <c r="K42" s="73">
        <v>25</v>
      </c>
      <c r="L42" s="74">
        <v>1</v>
      </c>
      <c r="M42" s="74">
        <v>11</v>
      </c>
      <c r="N42" s="73">
        <v>275</v>
      </c>
      <c r="O42" s="74">
        <v>11</v>
      </c>
    </row>
    <row r="43" spans="5:15" ht="14.25" customHeight="1" thickBot="1">
      <c r="J43" s="72" t="s">
        <v>353</v>
      </c>
      <c r="K43" s="73">
        <v>40</v>
      </c>
      <c r="L43" s="74">
        <v>2</v>
      </c>
      <c r="M43" s="74">
        <v>13</v>
      </c>
      <c r="N43" s="73">
        <v>1040</v>
      </c>
      <c r="O43" s="74">
        <v>26</v>
      </c>
    </row>
    <row r="44" spans="5:15" ht="14.25" customHeight="1" thickBot="1">
      <c r="J44" s="72" t="s">
        <v>323</v>
      </c>
      <c r="K44" s="73">
        <v>40</v>
      </c>
      <c r="L44" s="74">
        <v>1</v>
      </c>
      <c r="M44" s="74">
        <v>16</v>
      </c>
      <c r="N44" s="73">
        <v>640</v>
      </c>
      <c r="O44" s="74">
        <v>16</v>
      </c>
    </row>
    <row r="45" spans="5:15" ht="14.25" customHeight="1" thickBot="1">
      <c r="J45" s="72" t="s">
        <v>354</v>
      </c>
      <c r="K45" s="73">
        <v>40</v>
      </c>
      <c r="L45" s="74">
        <v>2</v>
      </c>
      <c r="M45" s="74">
        <v>13</v>
      </c>
      <c r="N45" s="73">
        <v>1040</v>
      </c>
      <c r="O45" s="74">
        <v>26</v>
      </c>
    </row>
    <row r="46" spans="5:15" ht="14.25" customHeight="1" thickBot="1">
      <c r="J46" s="72" t="s">
        <v>355</v>
      </c>
      <c r="K46" s="73">
        <v>40</v>
      </c>
      <c r="L46" s="74">
        <v>2</v>
      </c>
      <c r="M46" s="74">
        <v>5</v>
      </c>
      <c r="N46" s="73">
        <v>400</v>
      </c>
      <c r="O46" s="74">
        <v>10</v>
      </c>
    </row>
    <row r="47" spans="5:15" ht="14.25" customHeight="1" thickBot="1">
      <c r="J47" s="72" t="s">
        <v>320</v>
      </c>
      <c r="K47" s="73">
        <v>40</v>
      </c>
      <c r="L47" s="74">
        <v>1</v>
      </c>
      <c r="M47" s="74">
        <v>10</v>
      </c>
      <c r="N47" s="73">
        <v>400</v>
      </c>
      <c r="O47" s="74">
        <v>10</v>
      </c>
    </row>
    <row r="48" spans="5:15" ht="14.25" customHeight="1" thickBot="1">
      <c r="J48" s="72" t="s">
        <v>319</v>
      </c>
      <c r="K48" s="73">
        <v>25</v>
      </c>
      <c r="L48" s="74">
        <v>2</v>
      </c>
      <c r="M48" s="74">
        <v>16</v>
      </c>
      <c r="N48" s="73">
        <v>800</v>
      </c>
      <c r="O48" s="74">
        <v>32</v>
      </c>
    </row>
    <row r="49" spans="10:15" ht="14.25" customHeight="1" thickBot="1">
      <c r="J49" s="72" t="s">
        <v>324</v>
      </c>
      <c r="K49" s="73">
        <v>25</v>
      </c>
      <c r="L49" s="74">
        <v>1</v>
      </c>
      <c r="M49" s="74">
        <v>15</v>
      </c>
      <c r="N49" s="73">
        <v>375</v>
      </c>
      <c r="O49" s="74">
        <v>15</v>
      </c>
    </row>
    <row r="50" spans="10:15" ht="14.25" customHeight="1" thickBot="1">
      <c r="J50" s="72" t="s">
        <v>356</v>
      </c>
      <c r="K50" s="73">
        <v>25</v>
      </c>
      <c r="L50" s="74">
        <v>2</v>
      </c>
      <c r="M50" s="74">
        <v>15</v>
      </c>
      <c r="N50" s="73">
        <v>750</v>
      </c>
      <c r="O50" s="74">
        <v>30</v>
      </c>
    </row>
    <row r="51" spans="10:15" ht="14.25" customHeight="1" thickBot="1">
      <c r="J51" s="72" t="s">
        <v>357</v>
      </c>
      <c r="K51" s="73">
        <v>25</v>
      </c>
      <c r="L51" s="74">
        <v>2</v>
      </c>
      <c r="M51" s="74">
        <v>10</v>
      </c>
      <c r="N51" s="73">
        <v>500</v>
      </c>
      <c r="O51" s="74">
        <v>20</v>
      </c>
    </row>
    <row r="52" spans="10:15" ht="14.25" customHeight="1" thickBot="1">
      <c r="J52" s="72" t="s">
        <v>322</v>
      </c>
      <c r="K52" s="73">
        <v>25</v>
      </c>
      <c r="L52" s="74">
        <v>2</v>
      </c>
      <c r="M52" s="74">
        <v>5</v>
      </c>
      <c r="N52" s="73">
        <v>250</v>
      </c>
      <c r="O52" s="74">
        <v>10</v>
      </c>
    </row>
    <row r="53" spans="10:15" ht="14.25" customHeight="1" thickBot="1">
      <c r="J53" s="72" t="s">
        <v>321</v>
      </c>
      <c r="K53" s="73">
        <v>25</v>
      </c>
      <c r="L53" s="74">
        <v>1</v>
      </c>
      <c r="M53" s="74">
        <v>8</v>
      </c>
      <c r="N53" s="73">
        <v>200</v>
      </c>
      <c r="O53" s="74">
        <v>8</v>
      </c>
    </row>
    <row r="54" spans="10:15" ht="14.25" customHeight="1" thickBot="1">
      <c r="J54" s="72" t="s">
        <v>358</v>
      </c>
      <c r="K54" s="73">
        <v>25</v>
      </c>
      <c r="L54" s="74">
        <v>2</v>
      </c>
      <c r="M54" s="74">
        <v>6</v>
      </c>
      <c r="N54" s="73">
        <v>300</v>
      </c>
      <c r="O54" s="74">
        <v>12</v>
      </c>
    </row>
    <row r="55" spans="10:15" ht="14.25" customHeight="1" thickBot="1">
      <c r="J55" s="75"/>
      <c r="K55" s="75"/>
      <c r="L55" s="75"/>
      <c r="M55" s="75"/>
      <c r="N55" s="73">
        <v>14050</v>
      </c>
      <c r="O55" s="74">
        <v>512</v>
      </c>
    </row>
    <row r="56" spans="10:15" ht="14.25" customHeight="1"/>
    <row r="57" spans="10:15" ht="14.25" customHeight="1"/>
    <row r="58" spans="10:15" ht="14.25" customHeight="1"/>
    <row r="59" spans="10:15" ht="14.25" customHeight="1"/>
    <row r="60" spans="10:15" ht="14.25" customHeight="1"/>
    <row r="61" spans="10:15" ht="14.25" customHeight="1"/>
    <row r="62" spans="10:15" ht="14.25" customHeight="1"/>
    <row r="63" spans="10:15" ht="14.25" customHeight="1"/>
    <row r="64" spans="10:15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</sheetData>
  <mergeCells count="1">
    <mergeCell ref="V1:Y1"/>
  </mergeCells>
  <conditionalFormatting sqref="AM1:AP22 Z2:AL22">
    <cfRule type="cellIs" dxfId="7" priority="1" operator="equal">
      <formula>"Y"</formula>
    </cfRule>
  </conditionalFormatting>
  <conditionalFormatting sqref="AM1:AP22 Z2:AL22">
    <cfRule type="cellIs" dxfId="6" priority="2" operator="equal">
      <formula>"X"</formula>
    </cfRule>
  </conditionalFormatting>
  <conditionalFormatting sqref="Z1:AA1 AI1:AP1 Z2:AP22">
    <cfRule type="cellIs" dxfId="5" priority="3" operator="equal">
      <formula>"Z"</formula>
    </cfRule>
  </conditionalFormatting>
  <conditionalFormatting sqref="Z1:AA1 AI1:AL1">
    <cfRule type="cellIs" dxfId="4" priority="4" operator="equal">
      <formula>"Y"</formula>
    </cfRule>
  </conditionalFormatting>
  <conditionalFormatting sqref="Z1:AA1 AI1:AL1">
    <cfRule type="cellIs" dxfId="3" priority="5" operator="equal">
      <formula>"X"</formula>
    </cfRule>
  </conditionalFormatting>
  <conditionalFormatting sqref="N11:O14">
    <cfRule type="cellIs" dxfId="2" priority="15" operator="equal">
      <formula>"Z"</formula>
    </cfRule>
  </conditionalFormatting>
  <conditionalFormatting sqref="N11:O14">
    <cfRule type="cellIs" dxfId="1" priority="16" operator="equal">
      <formula>"Y"</formula>
    </cfRule>
  </conditionalFormatting>
  <conditionalFormatting sqref="N11:O14">
    <cfRule type="cellIs" dxfId="0" priority="17" operator="equal">
      <formula>"X"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PARTIDOS</vt:lpstr>
      <vt:lpstr>TORNEOS</vt:lpstr>
      <vt:lpstr>ORGANIZADORES</vt:lpstr>
      <vt:lpstr>CATALOGOS</vt:lpstr>
      <vt:lpstr>COPIA ARBITROS</vt:lpstr>
      <vt:lpstr>REBALLUTION 23</vt:lpstr>
      <vt:lpstr>OPEN MADRID 23</vt:lpstr>
      <vt:lpstr>SPANISH OPEN 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Flores, Juan Carlos</dc:creator>
  <cp:lastModifiedBy>Garcia Flores, Juan Carlos</cp:lastModifiedBy>
  <dcterms:created xsi:type="dcterms:W3CDTF">2022-08-26T08:31:54Z</dcterms:created>
  <dcterms:modified xsi:type="dcterms:W3CDTF">2023-09-04T13:51:04Z</dcterms:modified>
</cp:coreProperties>
</file>