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LIKASI\WEB PHP\New folder\spk_waspas\"/>
    </mc:Choice>
  </mc:AlternateContent>
  <bookViews>
    <workbookView xWindow="0" yWindow="0" windowWidth="10830" windowHeight="5415"/>
  </bookViews>
  <sheets>
    <sheet name="SPK-WASPAS" sheetId="1" r:id="rId1"/>
  </sheets>
  <calcPr calcId="162913"/>
</workbook>
</file>

<file path=xl/calcChain.xml><?xml version="1.0" encoding="utf-8"?>
<calcChain xmlns="http://schemas.openxmlformats.org/spreadsheetml/2006/main">
  <c r="C14" i="1" l="1"/>
  <c r="D22" i="1" l="1"/>
  <c r="E22" i="1"/>
  <c r="F22" i="1"/>
  <c r="C22" i="1"/>
  <c r="C18" i="1"/>
  <c r="G15" i="1" l="1"/>
  <c r="F15" i="1"/>
  <c r="E15" i="1"/>
  <c r="D15" i="1"/>
  <c r="C15" i="1"/>
  <c r="G14" i="1"/>
  <c r="G20" i="1" s="1"/>
  <c r="F14" i="1"/>
  <c r="E14" i="1"/>
  <c r="D14" i="1"/>
  <c r="D19" i="1" s="1"/>
  <c r="G18" i="1" l="1"/>
  <c r="C25" i="1" s="1"/>
  <c r="D25" i="1" s="1"/>
  <c r="G22" i="1"/>
  <c r="C29" i="1" s="1"/>
  <c r="D29" i="1" s="1"/>
  <c r="F21" i="1"/>
  <c r="C20" i="1"/>
  <c r="D18" i="1"/>
  <c r="C19" i="1"/>
  <c r="G19" i="1"/>
  <c r="F20" i="1"/>
  <c r="E21" i="1"/>
  <c r="F19" i="1"/>
  <c r="E20" i="1"/>
  <c r="D21" i="1"/>
  <c r="F18" i="1"/>
  <c r="E19" i="1"/>
  <c r="D20" i="1"/>
  <c r="C21" i="1"/>
  <c r="G21" i="1"/>
  <c r="C28" i="1" s="1"/>
  <c r="D28" i="1" s="1"/>
  <c r="E18" i="1"/>
  <c r="C27" i="1" l="1"/>
  <c r="D27" i="1" s="1"/>
  <c r="C26" i="1"/>
  <c r="D26" i="1" s="1"/>
</calcChain>
</file>

<file path=xl/sharedStrings.xml><?xml version="1.0" encoding="utf-8"?>
<sst xmlns="http://schemas.openxmlformats.org/spreadsheetml/2006/main" count="44" uniqueCount="20">
  <si>
    <t>Jenis</t>
  </si>
  <si>
    <t>benefit</t>
  </si>
  <si>
    <t>cost</t>
  </si>
  <si>
    <t>Bobot</t>
  </si>
  <si>
    <t>max</t>
  </si>
  <si>
    <t>min</t>
  </si>
  <si>
    <t>Alternatif</t>
  </si>
  <si>
    <t>Hasil Nilai Akhir</t>
  </si>
  <si>
    <t>Sistem Pendukung Keputusan dalam Menentukan Kelayakan Penerima Bantuan PKH dengan Metoode WASPAS</t>
  </si>
  <si>
    <t>PEKERJAAN</t>
  </si>
  <si>
    <t>PENGHASILAN</t>
  </si>
  <si>
    <t>STATUS RUMAH</t>
  </si>
  <si>
    <t>JUMLAH TANGGUNGAN</t>
  </si>
  <si>
    <t>ASET PRIBADI</t>
  </si>
  <si>
    <t>A1</t>
  </si>
  <si>
    <t>A2</t>
  </si>
  <si>
    <t>A3</t>
  </si>
  <si>
    <t>A4</t>
  </si>
  <si>
    <t>A5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</si>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</sst>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showGridLines="0" tabSelected="1" topLeftCell="A2" zoomScale="85" zoomScaleNormal="85" workbookViewId="0">
      <selection activeCell="E16" sqref="E16"/>
    </sheetView>
  </sheetViews>
  <sheetFormatPr defaultColWidth="9.140625" defaultRowHeight="16.5" x14ac:dyDescent="0.25"/>
  <cols>
    <col min="1" max="1" width="4.140625" style="4" customWidth="1"/>
    <col min="2" max="2" width="13" style="4" customWidth="1"/>
    <col min="3" max="7" width="31.5703125" style="4" customWidth="1"/>
    <col min="8" max="8" width="3.85546875" style="4" customWidth="1"/>
    <col min="9" max="9" width="21.42578125" style="4" customWidth="1"/>
    <col min="10" max="10" width="24.42578125" style="4" customWidth="1"/>
    <col min="11" max="11" width="24.140625" style="4" customWidth="1"/>
    <col min="12" max="12" width="27.85546875" style="4" customWidth="1"/>
    <col min="13" max="16384" width="9.140625" style="4"/>
  </cols>
  <sheetData>
    <row r="1" spans="2:14" s="1" customFormat="1" ht="22.5" x14ac:dyDescent="0.25">
      <c r="B1" s="9" t="s">
        <v>8</v>
      </c>
      <c r="C1" s="9"/>
      <c r="D1" s="9"/>
      <c r="E1" s="9"/>
      <c r="F1" s="9"/>
      <c r="G1" s="9"/>
    </row>
    <row r="2" spans="2:14" s="1" customFormat="1" ht="15" x14ac:dyDescent="0.25"/>
    <row r="3" spans="2:14" ht="18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6"/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I4" s="1"/>
      <c r="J4" s="1"/>
      <c r="K4" s="1"/>
    </row>
    <row r="5" spans="2:14" x14ac:dyDescent="0.25">
      <c r="B5" s="6" t="s">
        <v>0</v>
      </c>
      <c r="C5" s="6" t="s">
        <v>1</v>
      </c>
      <c r="D5" s="6" t="s">
        <v>1</v>
      </c>
      <c r="E5" s="6" t="s">
        <v>1</v>
      </c>
      <c r="F5" s="6" t="s">
        <v>2</v>
      </c>
      <c r="G5" s="6" t="s">
        <v>2</v>
      </c>
      <c r="I5" s="1"/>
      <c r="J5" s="1"/>
      <c r="K5" s="1"/>
    </row>
    <row r="6" spans="2:14" x14ac:dyDescent="0.25">
      <c r="B6" s="6" t="s">
        <v>3</v>
      </c>
      <c r="C6" s="6">
        <v>0.2</v>
      </c>
      <c r="D6" s="6">
        <v>0.2</v>
      </c>
      <c r="E6" s="6">
        <v>0.2</v>
      </c>
      <c r="F6" s="6">
        <v>0.2</v>
      </c>
      <c r="G6" s="6">
        <v>0.2</v>
      </c>
      <c r="I6" s="1"/>
      <c r="J6" s="1"/>
      <c r="K6" s="1"/>
    </row>
    <row r="7" spans="2:14" x14ac:dyDescent="0.25">
      <c r="B7" s="5" t="s">
        <v>14</v>
      </c>
      <c r="C7" s="5">
        <v>1</v>
      </c>
      <c r="D7" s="5">
        <v>2</v>
      </c>
      <c r="E7" s="5">
        <v>2</v>
      </c>
      <c r="F7" s="5">
        <v>3</v>
      </c>
      <c r="G7" s="5">
        <v>2</v>
      </c>
      <c r="I7" s="1"/>
      <c r="J7" s="1"/>
      <c r="K7" s="1"/>
    </row>
    <row r="8" spans="2:14" x14ac:dyDescent="0.25">
      <c r="B8" s="5" t="s">
        <v>15</v>
      </c>
      <c r="C8" s="5">
        <v>3</v>
      </c>
      <c r="D8" s="5">
        <v>5</v>
      </c>
      <c r="E8" s="5">
        <v>5</v>
      </c>
      <c r="F8" s="5">
        <v>4</v>
      </c>
      <c r="G8" s="5">
        <v>5</v>
      </c>
      <c r="I8" s="1"/>
      <c r="J8" s="1"/>
      <c r="K8" s="1"/>
    </row>
    <row r="9" spans="2:14" x14ac:dyDescent="0.25">
      <c r="B9" s="5" t="s">
        <v>16</v>
      </c>
      <c r="C9" s="5">
        <v>1.5</v>
      </c>
      <c r="D9" s="5">
        <v>3</v>
      </c>
      <c r="E9" s="5">
        <v>3</v>
      </c>
      <c r="F9" s="5">
        <v>1</v>
      </c>
      <c r="G9" s="5">
        <v>3</v>
      </c>
      <c r="I9" s="1"/>
      <c r="J9" s="1"/>
      <c r="K9" s="1"/>
    </row>
    <row r="10" spans="2:14" x14ac:dyDescent="0.25">
      <c r="B10" s="5" t="s">
        <v>17</v>
      </c>
      <c r="C10" s="5">
        <v>2.5</v>
      </c>
      <c r="D10" s="5">
        <v>5</v>
      </c>
      <c r="E10" s="5">
        <v>3</v>
      </c>
      <c r="F10" s="5">
        <v>3</v>
      </c>
      <c r="G10" s="5">
        <v>3</v>
      </c>
      <c r="I10" s="1"/>
      <c r="J10" s="1"/>
      <c r="K10" s="1"/>
    </row>
    <row r="11" spans="2:14" x14ac:dyDescent="0.25">
      <c r="B11" s="5" t="s">
        <v>18</v>
      </c>
      <c r="C11" s="5">
        <v>2</v>
      </c>
      <c r="D11" s="5">
        <v>2</v>
      </c>
      <c r="E11" s="5">
        <v>3</v>
      </c>
      <c r="F11" s="5">
        <v>2</v>
      </c>
      <c r="G11" s="5">
        <v>3</v>
      </c>
      <c r="I11" s="1"/>
      <c r="J11" s="1"/>
      <c r="K11" s="1"/>
    </row>
    <row r="12" spans="2:14" x14ac:dyDescent="0.25">
      <c r="I12" s="1"/>
      <c r="J12" s="1"/>
      <c r="K12" s="1"/>
    </row>
    <row r="13" spans="2:14" x14ac:dyDescent="0.25">
      <c r="B13" s="7"/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I13" s="1"/>
      <c r="J13" s="1"/>
      <c r="K13" s="1"/>
    </row>
    <row r="14" spans="2:14" x14ac:dyDescent="0.25">
      <c r="B14" s="7" t="s">
        <v>4</v>
      </c>
      <c r="C14" s="7">
        <f>MAX(C7:C11)</f>
        <v>3</v>
      </c>
      <c r="D14" s="7">
        <f t="shared" ref="C14:G14" si="0">MAX(D7:D11)</f>
        <v>5</v>
      </c>
      <c r="E14" s="7">
        <f t="shared" si="0"/>
        <v>5</v>
      </c>
      <c r="F14" s="7">
        <f t="shared" si="0"/>
        <v>4</v>
      </c>
      <c r="G14" s="7">
        <f t="shared" si="0"/>
        <v>5</v>
      </c>
      <c r="I14" s="1"/>
      <c r="J14" s="1"/>
      <c r="K14" s="1"/>
    </row>
    <row r="15" spans="2:14" x14ac:dyDescent="0.25">
      <c r="B15" s="7" t="s">
        <v>5</v>
      </c>
      <c r="C15" s="7">
        <f t="shared" ref="C15:G15" si="1">MIN(C7:C11)</f>
        <v>1</v>
      </c>
      <c r="D15" s="7">
        <f t="shared" si="1"/>
        <v>2</v>
      </c>
      <c r="E15" s="7">
        <f t="shared" si="1"/>
        <v>2</v>
      </c>
      <c r="F15" s="7">
        <f t="shared" si="1"/>
        <v>1</v>
      </c>
      <c r="G15" s="7">
        <f t="shared" si="1"/>
        <v>2</v>
      </c>
      <c r="I15" s="1"/>
      <c r="J15" s="1"/>
      <c r="K15" s="1"/>
    </row>
    <row r="16" spans="2:14" x14ac:dyDescent="0.25">
      <c r="I16" s="1"/>
      <c r="J16" s="1"/>
      <c r="K16" s="1"/>
    </row>
    <row r="17" spans="2:11" x14ac:dyDescent="0.25">
      <c r="B17" s="7" t="s">
        <v>6</v>
      </c>
      <c r="C17" s="6" t="s">
        <v>9</v>
      </c>
      <c r="D17" s="6" t="s">
        <v>10</v>
      </c>
      <c r="E17" s="6" t="s">
        <v>11</v>
      </c>
      <c r="F17" s="6" t="s">
        <v>12</v>
      </c>
      <c r="G17" s="6" t="s">
        <v>13</v>
      </c>
      <c r="I17" s="1"/>
      <c r="J17" s="1"/>
      <c r="K17" s="1"/>
    </row>
    <row r="18" spans="2:11" x14ac:dyDescent="0.25">
      <c r="B18" s="5" t="s">
        <v>14</v>
      </c>
      <c r="C18" s="7">
        <f>IF(C$5="cost",C$15/C7,C7/C$14)</f>
        <v>0.33333333333333331</v>
      </c>
      <c r="D18" s="7">
        <f t="shared" ref="C18:G22" si="2">IF(D$5="cost",D$15/D7,D7/D$14)</f>
        <v>0.4</v>
      </c>
      <c r="E18" s="7">
        <f t="shared" si="2"/>
        <v>0.4</v>
      </c>
      <c r="F18" s="7">
        <f t="shared" si="2"/>
        <v>0.33333333333333331</v>
      </c>
      <c r="G18" s="7">
        <f>IF(G$5="cost",G$15/G7,G7/G$14)</f>
        <v>1</v>
      </c>
      <c r="I18" s="1"/>
      <c r="J18" s="1"/>
      <c r="K18" s="1"/>
    </row>
    <row r="19" spans="2:11" x14ac:dyDescent="0.25">
      <c r="B19" s="5" t="s">
        <v>15</v>
      </c>
      <c r="C19" s="7">
        <f t="shared" si="2"/>
        <v>1</v>
      </c>
      <c r="D19" s="7">
        <f t="shared" si="2"/>
        <v>1</v>
      </c>
      <c r="E19" s="7">
        <f t="shared" si="2"/>
        <v>1</v>
      </c>
      <c r="F19" s="7">
        <f t="shared" si="2"/>
        <v>0.25</v>
      </c>
      <c r="G19" s="7">
        <f t="shared" si="2"/>
        <v>0.4</v>
      </c>
      <c r="I19" s="1"/>
      <c r="J19" s="1"/>
      <c r="K19" s="1"/>
    </row>
    <row r="20" spans="2:11" x14ac:dyDescent="0.25">
      <c r="B20" s="5" t="s">
        <v>16</v>
      </c>
      <c r="C20" s="7">
        <f t="shared" si="2"/>
        <v>0.5</v>
      </c>
      <c r="D20" s="7">
        <f t="shared" si="2"/>
        <v>0.6</v>
      </c>
      <c r="E20" s="7">
        <f t="shared" si="2"/>
        <v>0.6</v>
      </c>
      <c r="F20" s="7">
        <f t="shared" si="2"/>
        <v>1</v>
      </c>
      <c r="G20" s="7">
        <f t="shared" si="2"/>
        <v>0.66666666666666663</v>
      </c>
      <c r="I20" s="1"/>
      <c r="J20" s="1"/>
      <c r="K20" s="1"/>
    </row>
    <row r="21" spans="2:11" x14ac:dyDescent="0.25">
      <c r="B21" s="5" t="s">
        <v>17</v>
      </c>
      <c r="C21" s="7">
        <f t="shared" si="2"/>
        <v>0.83333333333333337</v>
      </c>
      <c r="D21" s="7">
        <f t="shared" si="2"/>
        <v>1</v>
      </c>
      <c r="E21" s="7">
        <f t="shared" si="2"/>
        <v>0.6</v>
      </c>
      <c r="F21" s="7">
        <f t="shared" si="2"/>
        <v>0.33333333333333331</v>
      </c>
      <c r="G21" s="7">
        <f t="shared" si="2"/>
        <v>0.66666666666666663</v>
      </c>
      <c r="I21" s="1"/>
      <c r="J21" s="1"/>
      <c r="K21" s="1"/>
    </row>
    <row r="22" spans="2:11" x14ac:dyDescent="0.25">
      <c r="B22" s="5" t="s">
        <v>18</v>
      </c>
      <c r="C22" s="7">
        <f>IF(C$5="cost",C$15/C11,C11/C$14)</f>
        <v>0.66666666666666663</v>
      </c>
      <c r="D22" s="7">
        <f t="shared" si="2"/>
        <v>0.4</v>
      </c>
      <c r="E22" s="7">
        <f t="shared" si="2"/>
        <v>0.6</v>
      </c>
      <c r="F22" s="7">
        <f t="shared" si="2"/>
        <v>0.5</v>
      </c>
      <c r="G22" s="7">
        <f t="shared" si="2"/>
        <v>0.66666666666666663</v>
      </c>
      <c r="I22" s="1"/>
      <c r="J22" s="1"/>
      <c r="K22" s="1"/>
    </row>
    <row r="23" spans="2:11" x14ac:dyDescent="0.25">
      <c r="I23" s="1"/>
      <c r="J23" s="1"/>
      <c r="K23" s="1"/>
    </row>
    <row r="24" spans="2:11" x14ac:dyDescent="0.25">
      <c r="B24" s="7" t="s">
        <v>6</v>
      </c>
      <c r="C24" s="7" t="s">
        <v>7</v>
      </c>
      <c r="D24" s="7" t="s">
        <v>19</v>
      </c>
      <c r="I24" s="1"/>
      <c r="J24" s="1"/>
      <c r="K24" s="1"/>
    </row>
    <row r="25" spans="2:11" x14ac:dyDescent="0.25">
      <c r="B25" s="5" t="s">
        <v>14</v>
      </c>
      <c r="C25" s="7">
        <f>0.5*((C18*C$6)+(D18*D$6)+(E18*E$6)+(F18*F$6)+(G18*G$6))+0.5*((C18^C$6)*(D18^D$6)*(E18^E$6)*(F18^F$6)*(G18^G$6))</f>
        <v>0.46999586088742862</v>
      </c>
      <c r="D25" s="8" t="str">
        <f>IF(C25&gt;=0.6,"Menerima PKH","Tidak Menerima PKH")</f>
        <v>Tidak Menerima PKH</v>
      </c>
    </row>
    <row r="26" spans="2:11" x14ac:dyDescent="0.25">
      <c r="B26" s="5" t="s">
        <v>15</v>
      </c>
      <c r="C26" s="7">
        <f>0.5*((C19*C$6)+(D19*D$6)+(E19*E$6)+(F19*F$6)+(G19*G$6))+0.5*((C19^C$6)*(D19^D$6)*(E19^E$6)*(F19^F$6)*(G19^G$6))</f>
        <v>0.68047867224009673</v>
      </c>
      <c r="D26" s="8" t="str">
        <f t="shared" ref="D26:D29" si="3">IF(C26&gt;=0.6,"Menerima PKH","Tidak Menerima PKH")</f>
        <v>Menerima PKH</v>
      </c>
      <c r="E26" s="1"/>
      <c r="F26" s="1"/>
      <c r="G26" s="1"/>
      <c r="H26" s="1"/>
      <c r="I26" s="1"/>
      <c r="J26" s="1"/>
      <c r="K26" s="1"/>
    </row>
    <row r="27" spans="2:11" x14ac:dyDescent="0.25">
      <c r="B27" s="5" t="s">
        <v>16</v>
      </c>
      <c r="C27" s="7">
        <f>0.5*((C20*C$6)+(D20*D$6)+(E20*E$6)+(F20*F$6)+(G20*G$6))+0.5*((C20^C$6)*(D20^D$6)*(E20^E$6)*(F20^F$6)*(G20^G$6))</f>
        <v>0.66386136163728526</v>
      </c>
      <c r="D27" s="8" t="str">
        <f t="shared" si="3"/>
        <v>Menerima PKH</v>
      </c>
    </row>
    <row r="28" spans="2:11" x14ac:dyDescent="0.25">
      <c r="B28" s="5" t="s">
        <v>17</v>
      </c>
      <c r="C28" s="7">
        <f>0.5*((C21*C$6)+(D21*D$6)+(E21*E$6)+(F21*F$6)+(G21*G$6))+0.5*((C21^C$6)*(D21^D$6)*(E21^E$6)*(F21^F$6)*(G21^G$6))</f>
        <v>0.66553034082196039</v>
      </c>
      <c r="D28" s="8" t="str">
        <f t="shared" si="3"/>
        <v>Menerima PKH</v>
      </c>
    </row>
    <row r="29" spans="2:11" x14ac:dyDescent="0.25">
      <c r="B29" s="5" t="s">
        <v>18</v>
      </c>
      <c r="C29" s="7">
        <f>0.5*((C22*C$6)+(D22*D$6)+(E22*E$6)+(F22*F$6)+(G22*G$6))+0.5*((C22^C$6)*(D22^D$6)*(E22^E$6)*(F22^F$6)*(G22^G$6))</f>
        <v>0.56154142029353937</v>
      </c>
      <c r="D29" s="8" t="str">
        <f t="shared" si="3"/>
        <v>Tidak Menerima PKH</v>
      </c>
    </row>
  </sheetData>
  <mergeCells count="1">
    <mergeCell ref="B1:G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SPK-WASPAS</vt:lpstr>
    </vt:vector>
  </TitlesOfParts>
  <Manager>https://www.kodingbuton.com</Manager>
  <Company>https://www.kodingbuton.com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https://www.kodingbuton.com</dc:title>
  <dc:subject>https://www.kodingbuton.com</dc:subject>
  <dc:creator>https://www.kodingbuton.com</dc:creator>
  <cp:keywords>Inspirasi Source Code</cp:keywords>
  <cp:lastModifiedBy>Nafana Channel</cp:lastModifiedBy>
  <dcterms:created xsi:type="dcterms:W3CDTF">2020-11-26T07:56:26Z</dcterms:created>
  <dcterms:modified xsi:type="dcterms:W3CDTF">2022-08-01T04:13:35Z</dcterms:modified>
</cp:coreProperties>
</file>