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Documents\Fun\"/>
    </mc:Choice>
  </mc:AlternateContent>
  <xr:revisionPtr revIDLastSave="0" documentId="13_ncr:1_{432E49B8-46C0-412E-905A-DB3AFFF2EA8C}" xr6:coauthVersionLast="47" xr6:coauthVersionMax="47" xr10:uidLastSave="{00000000-0000-0000-0000-000000000000}"/>
  <bookViews>
    <workbookView xWindow="-60" yWindow="-60" windowWidth="38520" windowHeight="21270" tabRatio="500" xr2:uid="{00000000-000D-0000-FFFF-FFFF00000000}"/>
  </bookViews>
  <sheets>
    <sheet name="Gage Farmer (2024-Present)" sheetId="1" r:id="rId1"/>
    <sheet name="Larry &amp; Lenna Haase (1994-2024)" sheetId="2" r:id="rId2"/>
    <sheet name="Unknown (1993-1994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2" l="1"/>
  <c r="H15" i="2"/>
  <c r="H13" i="2"/>
  <c r="H11" i="2"/>
  <c r="H9" i="2"/>
  <c r="T11" i="1"/>
  <c r="T9" i="1"/>
  <c r="T7" i="1"/>
  <c r="T5" i="1"/>
  <c r="T3" i="1"/>
  <c r="T13" i="1" s="1"/>
</calcChain>
</file>

<file path=xl/sharedStrings.xml><?xml version="1.0" encoding="utf-8"?>
<sst xmlns="http://schemas.openxmlformats.org/spreadsheetml/2006/main" count="228" uniqueCount="125">
  <si>
    <t>Interior</t>
  </si>
  <si>
    <t>Link</t>
  </si>
  <si>
    <t>Quantity</t>
  </si>
  <si>
    <t>Price</t>
  </si>
  <si>
    <t>Status</t>
  </si>
  <si>
    <t>Exterior</t>
  </si>
  <si>
    <t>Drivetrain</t>
  </si>
  <si>
    <t>1993 Ford Explorer</t>
  </si>
  <si>
    <t>Rear View Mirror</t>
  </si>
  <si>
    <t>A</t>
  </si>
  <si>
    <t>Roof Rack Rails</t>
  </si>
  <si>
    <t>NA</t>
  </si>
  <si>
    <t>Spark Plugs</t>
  </si>
  <si>
    <t>Navigation System</t>
  </si>
  <si>
    <t>Roof Rack</t>
  </si>
  <si>
    <t>Oil Drain Plug</t>
  </si>
  <si>
    <t>Interior Total</t>
  </si>
  <si>
    <t>Front Window Motor</t>
  </si>
  <si>
    <t>D</t>
  </si>
  <si>
    <t>Wheels</t>
  </si>
  <si>
    <t>Brake Rotors</t>
  </si>
  <si>
    <t>Passenger Door Handle</t>
  </si>
  <si>
    <t>Right Tie Rod End</t>
  </si>
  <si>
    <t>Exterior Total</t>
  </si>
  <si>
    <t>Rear Window Motor</t>
  </si>
  <si>
    <t>Wheel Hub Seals</t>
  </si>
  <si>
    <t>Brake Calipers</t>
  </si>
  <si>
    <t>Performance Total</t>
  </si>
  <si>
    <t>Air Filter</t>
  </si>
  <si>
    <t>Left Tie Rod End</t>
  </si>
  <si>
    <t>Tools Total</t>
  </si>
  <si>
    <t>Rear Coilovers</t>
  </si>
  <si>
    <t>Front Coilovers</t>
  </si>
  <si>
    <t>Maintenace Total</t>
  </si>
  <si>
    <t>Wheel Hub Bearings</t>
  </si>
  <si>
    <t>Front Shocks</t>
  </si>
  <si>
    <t>Grand Total</t>
  </si>
  <si>
    <t>Rear Shocks</t>
  </si>
  <si>
    <t>Spark Plug Wires</t>
  </si>
  <si>
    <t>Radiator Fan</t>
  </si>
  <si>
    <t>Not Acquired</t>
  </si>
  <si>
    <t>Steering Box</t>
  </si>
  <si>
    <t>https://redheadsteeringgears.com/2757</t>
  </si>
  <si>
    <t>OTW</t>
  </si>
  <si>
    <t>On The Way</t>
  </si>
  <si>
    <t>Acquired</t>
  </si>
  <si>
    <t>PR</t>
  </si>
  <si>
    <t>Project Ready</t>
  </si>
  <si>
    <t>WIP</t>
  </si>
  <si>
    <t>Work in Progress</t>
  </si>
  <si>
    <t>Tools</t>
  </si>
  <si>
    <t>Maintenance</t>
  </si>
  <si>
    <t>Date</t>
  </si>
  <si>
    <t>Mileage</t>
  </si>
  <si>
    <t>Done</t>
  </si>
  <si>
    <t>Bearing Greaser</t>
  </si>
  <si>
    <t>Brake Pads</t>
  </si>
  <si>
    <t>~126000</t>
  </si>
  <si>
    <t>ERR</t>
  </si>
  <si>
    <t>Potential Error</t>
  </si>
  <si>
    <t>Grease</t>
  </si>
  <si>
    <t>Tires (Mastercraft :/ )</t>
  </si>
  <si>
    <t>~126500</t>
  </si>
  <si>
    <t>Oil Change</t>
  </si>
  <si>
    <t>Coolant Flush</t>
  </si>
  <si>
    <t>Cabin Air Filter</t>
  </si>
  <si>
    <t>Location</t>
  </si>
  <si>
    <t>Misc. Paperwork</t>
  </si>
  <si>
    <t>Description</t>
  </si>
  <si>
    <t>Oil Change / Filter</t>
  </si>
  <si>
    <t>Goodyear Auto Service Center</t>
  </si>
  <si>
    <t>Trailer Hitch</t>
  </si>
  <si>
    <t>Fred Rice's Body Shop</t>
  </si>
  <si>
    <t>Bid Notice</t>
  </si>
  <si>
    <t>Chilpaco Employees Credit Union</t>
  </si>
  <si>
    <t>Credit Statement</t>
  </si>
  <si>
    <t>Driver Mirror Glass</t>
  </si>
  <si>
    <t>Nourse Family Of Dealers</t>
  </si>
  <si>
    <t>Notice To Provide Insurance</t>
  </si>
  <si>
    <t>6 Disc Changer</t>
  </si>
  <si>
    <t>Loan Agreement</t>
  </si>
  <si>
    <t>Maintenance Inspection</t>
  </si>
  <si>
    <t>Certificate of Title</t>
  </si>
  <si>
    <t>Odometer: 18,700</t>
  </si>
  <si>
    <t>Rotation / Tighten Bearing / Lube</t>
  </si>
  <si>
    <t>Davis Tire, Inc.</t>
  </si>
  <si>
    <t>Penske Auto Center</t>
  </si>
  <si>
    <t>Liftgate Recall Letter</t>
  </si>
  <si>
    <t>Ford Motor Company</t>
  </si>
  <si>
    <t>Front Brake Rotors</t>
  </si>
  <si>
    <t>Open Recall File</t>
  </si>
  <si>
    <t>Printed from DOS!!!</t>
  </si>
  <si>
    <t>Muffler</t>
  </si>
  <si>
    <t>Top Quality Auto Parts, Inc.</t>
  </si>
  <si>
    <t>Sunroof Letter</t>
  </si>
  <si>
    <t>Tires</t>
  </si>
  <si>
    <t>Maintenance Total</t>
  </si>
  <si>
    <t>Sunroof Warning Sticker</t>
  </si>
  <si>
    <t>Spark Plugs / Fuel Filter</t>
  </si>
  <si>
    <t>P.M.W. Auto Repair</t>
  </si>
  <si>
    <t>Sunroof Installation Booklet</t>
  </si>
  <si>
    <t>Firestone Recall Letter</t>
  </si>
  <si>
    <t>Midas</t>
  </si>
  <si>
    <t>Firestone Recall Packet</t>
  </si>
  <si>
    <t>Radiator Flush / Therm Gasket</t>
  </si>
  <si>
    <t>Car and Driver Article</t>
  </si>
  <si>
    <t>Liftgate Reinforcement Plate</t>
  </si>
  <si>
    <t>Jerry Bibbee Ford, Inc.</t>
  </si>
  <si>
    <t>Racine Service Center</t>
  </si>
  <si>
    <t>Turnpike of Gallipolis</t>
  </si>
  <si>
    <t>Body, Chassis, Electrical Test</t>
  </si>
  <si>
    <t>Island Park Tire &amp; Auto</t>
  </si>
  <si>
    <t>Transmission Flush</t>
  </si>
  <si>
    <t>Oil Change / Filter / Coolant</t>
  </si>
  <si>
    <t>Muffler / Tailpipe</t>
  </si>
  <si>
    <t>Transfer Case Motor</t>
  </si>
  <si>
    <t>Radius Arm Bushing</t>
  </si>
  <si>
    <t>Battery</t>
  </si>
  <si>
    <t>AutoZone 0743</t>
  </si>
  <si>
    <t xml:space="preserve">Fuel Filter </t>
  </si>
  <si>
    <t>Hanger Assembly</t>
  </si>
  <si>
    <t>Transmission Instructions</t>
  </si>
  <si>
    <t>Ford Explorer Paperwork</t>
  </si>
  <si>
    <t>ABS Operation Instructions</t>
  </si>
  <si>
    <t>Dash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</si>
</sst>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563C1"/>
      </patternFill>
    </fill>
    <fill>
      <patternFill patternType="solid">
        <fgColor rgb="FFED7D31"/>
        <bgColor rgb="FFFA7D00"/>
      </patternFill>
    </fill>
    <fill>
      <patternFill patternType="solid">
        <fgColor rgb="FF70AD47"/>
        <bgColor rgb="FF7F7F7F"/>
      </patternFill>
    </fill>
    <fill>
      <patternFill patternType="solid">
        <fgColor rgb="FFA5A5A5"/>
        <bgColor rgb="FFB3B3B3"/>
      </patternFill>
    </fill>
    <fill>
      <patternFill patternType="solid">
        <fgColor rgb="FFDAE3F3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D966"/>
        <bgColor rgb="FFFBE5D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15">
    <xf numFmtId="0" fontId="0" fillId="0" borderId="0"/>
    <xf numFmtId="0" fontId="2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6" fillId="6" borderId="0" applyBorder="0" applyProtection="0"/>
    <xf numFmtId="0" fontId="6" fillId="7" borderId="0" applyBorder="0" applyProtection="0"/>
    <xf numFmtId="0" fontId="6" fillId="8" borderId="0" applyBorder="0" applyProtection="0"/>
    <xf numFmtId="0" fontId="1" fillId="9" borderId="0" applyBorder="0" applyProtection="0"/>
    <xf numFmtId="0" fontId="4" fillId="10" borderId="1" applyProtection="0"/>
    <xf numFmtId="0" fontId="5" fillId="10" borderId="2" applyProtection="0"/>
    <xf numFmtId="0" fontId="6" fillId="11" borderId="0" applyBorder="0" applyProtection="0"/>
    <xf numFmtId="0" fontId="6" fillId="12" borderId="0" applyBorder="0" applyProtection="0"/>
    <xf numFmtId="0" fontId="6" fillId="13" borderId="0" applyBorder="0" applyProtection="0"/>
  </cellStyleXfs>
  <cellXfs count="48">
    <xf numFmtId="0" fontId="0" fillId="0" borderId="0" xfId="0"/>
    <xf numFmtId="0" fontId="1" fillId="2" borderId="0" xfId="2" applyFont="1" applyBorder="1" applyAlignment="1" applyProtection="1"/>
    <xf numFmtId="0" fontId="1" fillId="3" borderId="0" xfId="3" applyFont="1" applyBorder="1" applyAlignment="1" applyProtection="1"/>
    <xf numFmtId="164" fontId="1" fillId="3" borderId="0" xfId="3" applyNumberFormat="1" applyFont="1" applyBorder="1" applyAlignment="1" applyProtection="1"/>
    <xf numFmtId="0" fontId="1" fillId="4" borderId="0" xfId="4" applyFont="1" applyBorder="1" applyAlignment="1" applyProtection="1"/>
    <xf numFmtId="0" fontId="1" fillId="5" borderId="0" xfId="5" applyFont="1" applyBorder="1" applyAlignment="1" applyProtection="1"/>
    <xf numFmtId="164" fontId="1" fillId="5" borderId="0" xfId="5" applyNumberFormat="1" applyBorder="1" applyAlignment="1" applyProtection="1"/>
    <xf numFmtId="14" fontId="1" fillId="5" borderId="0" xfId="5" applyNumberFormat="1" applyBorder="1" applyAlignment="1" applyProtection="1"/>
    <xf numFmtId="0" fontId="0" fillId="6" borderId="0" xfId="6" applyFont="1" applyBorder="1" applyAlignment="1" applyProtection="1"/>
    <xf numFmtId="0" fontId="2" fillId="6" borderId="0" xfId="1" applyFill="1" applyBorder="1" applyAlignment="1" applyProtection="1"/>
    <xf numFmtId="164" fontId="6" fillId="6" borderId="0" xfId="6" applyNumberFormat="1" applyBorder="1" applyAlignment="1" applyProtection="1"/>
    <xf numFmtId="0" fontId="0" fillId="7" borderId="0" xfId="7" applyFont="1" applyBorder="1" applyAlignment="1" applyProtection="1"/>
    <xf numFmtId="4" fontId="6" fillId="7" borderId="0" xfId="7" applyNumberFormat="1" applyBorder="1" applyAlignment="1" applyProtection="1"/>
    <xf numFmtId="0" fontId="0" fillId="8" borderId="0" xfId="8" applyFont="1" applyBorder="1" applyAlignment="1" applyProtection="1"/>
    <xf numFmtId="164" fontId="6" fillId="8" borderId="0" xfId="8" applyNumberFormat="1" applyBorder="1" applyAlignment="1" applyProtection="1"/>
    <xf numFmtId="164" fontId="1" fillId="2" borderId="0" xfId="2" applyNumberFormat="1" applyBorder="1" applyAlignment="1" applyProtection="1"/>
    <xf numFmtId="0" fontId="0" fillId="0" borderId="0" xfId="0" applyFont="1"/>
    <xf numFmtId="0" fontId="3" fillId="0" borderId="0" xfId="0" applyFont="1"/>
    <xf numFmtId="164" fontId="0" fillId="0" borderId="0" xfId="0" applyNumberFormat="1"/>
    <xf numFmtId="164" fontId="1" fillId="4" borderId="0" xfId="4" applyNumberFormat="1" applyBorder="1" applyAlignment="1" applyProtection="1"/>
    <xf numFmtId="0" fontId="1" fillId="9" borderId="0" xfId="9" applyFont="1" applyBorder="1" applyAlignment="1" applyProtection="1"/>
    <xf numFmtId="164" fontId="1" fillId="9" borderId="0" xfId="9" applyNumberFormat="1" applyBorder="1" applyAlignment="1" applyProtection="1"/>
    <xf numFmtId="0" fontId="4" fillId="10" borderId="1" xfId="10" applyFont="1" applyAlignment="1" applyProtection="1"/>
    <xf numFmtId="164" fontId="4" fillId="10" borderId="1" xfId="10" applyNumberFormat="1" applyAlignment="1" applyProtection="1"/>
    <xf numFmtId="4" fontId="0" fillId="0" borderId="0" xfId="0" applyNumberFormat="1"/>
    <xf numFmtId="0" fontId="5" fillId="10" borderId="2" xfId="11" applyFont="1" applyAlignment="1" applyProtection="1"/>
    <xf numFmtId="164" fontId="5" fillId="10" borderId="2" xfId="11" applyNumberFormat="1" applyAlignment="1" applyProtection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11" borderId="0" xfId="12" applyFont="1" applyBorder="1" applyAlignment="1" applyProtection="1"/>
    <xf numFmtId="4" fontId="6" fillId="11" borderId="0" xfId="12" applyNumberFormat="1" applyBorder="1" applyAlignment="1" applyProtection="1"/>
    <xf numFmtId="0" fontId="0" fillId="12" borderId="0" xfId="13" applyFont="1" applyBorder="1" applyAlignment="1" applyProtection="1"/>
    <xf numFmtId="14" fontId="6" fillId="12" borderId="0" xfId="13" applyNumberFormat="1" applyBorder="1" applyAlignment="1" applyProtection="1"/>
    <xf numFmtId="164" fontId="6" fillId="12" borderId="0" xfId="13" applyNumberFormat="1" applyBorder="1" applyAlignment="1" applyProtection="1"/>
    <xf numFmtId="0" fontId="0" fillId="0" borderId="7" xfId="0" applyFont="1" applyBorder="1"/>
    <xf numFmtId="0" fontId="0" fillId="0" borderId="8" xfId="0" applyFont="1" applyBorder="1"/>
    <xf numFmtId="3" fontId="0" fillId="12" borderId="0" xfId="13" applyNumberFormat="1" applyFont="1" applyBorder="1" applyAlignment="1" applyProtection="1"/>
    <xf numFmtId="0" fontId="1" fillId="5" borderId="1" xfId="5" applyFont="1" applyBorder="1" applyAlignment="1" applyProtection="1"/>
    <xf numFmtId="164" fontId="1" fillId="5" borderId="1" xfId="5" applyNumberFormat="1" applyFont="1" applyBorder="1" applyAlignment="1" applyProtection="1"/>
    <xf numFmtId="0" fontId="1" fillId="5" borderId="9" xfId="5" applyFont="1" applyBorder="1" applyAlignment="1" applyProtection="1"/>
    <xf numFmtId="0" fontId="1" fillId="5" borderId="10" xfId="5" applyFont="1" applyBorder="1" applyAlignment="1" applyProtection="1"/>
    <xf numFmtId="14" fontId="1" fillId="4" borderId="0" xfId="4" applyNumberFormat="1" applyBorder="1" applyAlignment="1" applyProtection="1"/>
    <xf numFmtId="0" fontId="0" fillId="13" borderId="0" xfId="14" applyFont="1" applyBorder="1" applyAlignment="1" applyProtection="1"/>
    <xf numFmtId="164" fontId="6" fillId="13" borderId="0" xfId="14" applyNumberFormat="1" applyBorder="1" applyAlignment="1" applyProtection="1"/>
    <xf numFmtId="0" fontId="6" fillId="6" borderId="0" xfId="6"/>
    <xf numFmtId="0" fontId="6" fillId="6" borderId="0" xfId="6" applyBorder="1" applyProtection="1"/>
  </cellXfs>
  <cellStyles count="15">
    <cellStyle name="Excel Built-in 20% - Accent1" xfId="6" xr:uid="{00000000-0005-0000-0000-00000A000000}"/>
    <cellStyle name="Excel Built-in 20% - Accent2" xfId="7" xr:uid="{00000000-0005-0000-0000-00000C000000}"/>
    <cellStyle name="Excel Built-in 20% - Accent3" xfId="13" xr:uid="{00000000-0005-0000-0000-000012000000}"/>
    <cellStyle name="Excel Built-in 20% - Accent4" xfId="12" xr:uid="{00000000-0005-0000-0000-000011000000}"/>
    <cellStyle name="Excel Built-in 20% - Accent6" xfId="8" xr:uid="{00000000-0005-0000-0000-00000D000000}"/>
    <cellStyle name="Excel Built-in 60% - Accent4" xfId="14" xr:uid="{00000000-0005-0000-0000-000013000000}"/>
    <cellStyle name="Excel Built-in Accent1" xfId="2" xr:uid="{00000000-0005-0000-0000-000006000000}"/>
    <cellStyle name="Excel Built-in Accent2" xfId="3" xr:uid="{00000000-0005-0000-0000-000007000000}"/>
    <cellStyle name="Excel Built-in Accent3" xfId="5" xr:uid="{00000000-0005-0000-0000-000009000000}"/>
    <cellStyle name="Excel Built-in Accent4" xfId="9" xr:uid="{00000000-0005-0000-0000-00000E000000}"/>
    <cellStyle name="Excel Built-in Accent6" xfId="4" xr:uid="{00000000-0005-0000-0000-000008000000}"/>
    <cellStyle name="Excel Built-in Calculation" xfId="10" xr:uid="{00000000-0005-0000-0000-00000F000000}"/>
    <cellStyle name="Excel Built-in Output" xfId="11" xr:uid="{00000000-0005-0000-0000-000010000000}"/>
    <cellStyle name="Hyperlink" xfId="1" builtinId="8"/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ED7D31"/>
        </patternFill>
      </fill>
    </dxf>
    <dxf>
      <fill>
        <patternFill>
          <bgColor rgb="FFFF5050"/>
        </patternFill>
      </fill>
    </dxf>
    <dxf>
      <font>
        <color rgb="FFFFFFFF"/>
      </font>
      <fill>
        <patternFill>
          <bgColor rgb="FF8D52AE"/>
        </patternFill>
      </fill>
    </dxf>
    <dxf>
      <fill>
        <patternFill>
          <bgColor rgb="FFFFD966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606"/>
      <rgbColor rgb="FF008000"/>
      <rgbColor rgb="FF000080"/>
      <rgbColor rgb="FF806000"/>
      <rgbColor rgb="FF800080"/>
      <rgbColor rgb="FF005878"/>
      <rgbColor rgb="FFB3B3B3"/>
      <rgbColor rgb="FF7F7F7F"/>
      <rgbColor rgb="FF9999FF"/>
      <rgbColor rgb="FF8D52AE"/>
      <rgbColor rgb="FFFFF2CC"/>
      <rgbColor rgb="FFF2F2F2"/>
      <rgbColor rgb="FF660066"/>
      <rgbColor rgb="FFED7D31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E2F0D9"/>
      <rgbColor rgb="FFFBE5D6"/>
      <rgbColor rgb="FF99CCFF"/>
      <rgbColor rgb="FFFF99CC"/>
      <rgbColor rgb="FFCC99FF"/>
      <rgbColor rgb="FFFFD966"/>
      <rgbColor rgb="FF4472C4"/>
      <rgbColor rgb="FF33CCCC"/>
      <rgbColor rgb="FF70AD47"/>
      <rgbColor rgb="FFFFC000"/>
      <rgbColor rgb="FFFF9900"/>
      <rgbColor rgb="FFFA7D00"/>
      <rgbColor rgb="FF696868"/>
      <rgbColor rgb="FFA5A5A5"/>
      <rgbColor rgb="FF003860"/>
      <rgbColor rgb="FF00B050"/>
      <rgbColor rgb="FF005828"/>
      <rgbColor rgb="FF2A411B"/>
      <rgbColor rgb="FF993300"/>
      <rgbColor rgb="FFFF5050"/>
      <rgbColor rgb="FF00458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Mileage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'Larry &amp; Lenna Haase (1994-2024)'!$B$2:$B$27</c:f>
              <c:numCache>
                <c:formatCode>m/d/yyyy</c:formatCode>
                <c:ptCount val="26"/>
                <c:pt idx="0">
                  <c:v>34767</c:v>
                </c:pt>
                <c:pt idx="1">
                  <c:v>34862</c:v>
                </c:pt>
                <c:pt idx="2">
                  <c:v>35255</c:v>
                </c:pt>
                <c:pt idx="3">
                  <c:v>35403</c:v>
                </c:pt>
                <c:pt idx="4">
                  <c:v>35403</c:v>
                </c:pt>
                <c:pt idx="5">
                  <c:v>35499</c:v>
                </c:pt>
                <c:pt idx="6">
                  <c:v>35678</c:v>
                </c:pt>
                <c:pt idx="7">
                  <c:v>35983</c:v>
                </c:pt>
                <c:pt idx="8">
                  <c:v>35992</c:v>
                </c:pt>
                <c:pt idx="9">
                  <c:v>36033</c:v>
                </c:pt>
                <c:pt idx="10">
                  <c:v>36076</c:v>
                </c:pt>
                <c:pt idx="11">
                  <c:v>36112</c:v>
                </c:pt>
                <c:pt idx="12">
                  <c:v>36214</c:v>
                </c:pt>
                <c:pt idx="13">
                  <c:v>36362</c:v>
                </c:pt>
                <c:pt idx="14">
                  <c:v>36670</c:v>
                </c:pt>
                <c:pt idx="15">
                  <c:v>37077</c:v>
                </c:pt>
                <c:pt idx="16">
                  <c:v>37120</c:v>
                </c:pt>
                <c:pt idx="17">
                  <c:v>37434</c:v>
                </c:pt>
                <c:pt idx="18">
                  <c:v>37495</c:v>
                </c:pt>
                <c:pt idx="19">
                  <c:v>37587</c:v>
                </c:pt>
                <c:pt idx="20">
                  <c:v>37642</c:v>
                </c:pt>
                <c:pt idx="21">
                  <c:v>37708</c:v>
                </c:pt>
                <c:pt idx="22">
                  <c:v>37823</c:v>
                </c:pt>
                <c:pt idx="23">
                  <c:v>38546</c:v>
                </c:pt>
                <c:pt idx="24">
                  <c:v>38603</c:v>
                </c:pt>
                <c:pt idx="25">
                  <c:v>40441</c:v>
                </c:pt>
              </c:numCache>
            </c:numRef>
          </c:cat>
          <c:val>
            <c:numRef>
              <c:f>'Larry &amp; Lenna Haase (1994-2024)'!$C$2:$C$27</c:f>
              <c:numCache>
                <c:formatCode>#,##0</c:formatCode>
                <c:ptCount val="26"/>
                <c:pt idx="0">
                  <c:v>27790</c:v>
                </c:pt>
                <c:pt idx="1">
                  <c:v>32805</c:v>
                </c:pt>
                <c:pt idx="2">
                  <c:v>42103</c:v>
                </c:pt>
                <c:pt idx="3">
                  <c:v>47946</c:v>
                </c:pt>
                <c:pt idx="4">
                  <c:v>47946</c:v>
                </c:pt>
                <c:pt idx="5">
                  <c:v>51775</c:v>
                </c:pt>
                <c:pt idx="6">
                  <c:v>58158</c:v>
                </c:pt>
                <c:pt idx="7">
                  <c:v>69470</c:v>
                </c:pt>
                <c:pt idx="9">
                  <c:v>70929</c:v>
                </c:pt>
                <c:pt idx="10">
                  <c:v>72960</c:v>
                </c:pt>
                <c:pt idx="11">
                  <c:v>74160</c:v>
                </c:pt>
                <c:pt idx="12">
                  <c:v>77646</c:v>
                </c:pt>
                <c:pt idx="14">
                  <c:v>91478</c:v>
                </c:pt>
                <c:pt idx="16">
                  <c:v>97776</c:v>
                </c:pt>
                <c:pt idx="17">
                  <c:v>102678</c:v>
                </c:pt>
                <c:pt idx="18">
                  <c:v>103905</c:v>
                </c:pt>
                <c:pt idx="19">
                  <c:v>109165</c:v>
                </c:pt>
                <c:pt idx="20">
                  <c:v>109165</c:v>
                </c:pt>
                <c:pt idx="21">
                  <c:v>112537</c:v>
                </c:pt>
                <c:pt idx="22">
                  <c:v>108764</c:v>
                </c:pt>
                <c:pt idx="24">
                  <c:v>123000</c:v>
                </c:pt>
                <c:pt idx="25">
                  <c:v>123800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6-47C0-9419-3FB54DDA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0112"/>
        <c:axId val="193206224"/>
      </c:lineChart>
      <c:dateAx>
        <c:axId val="608230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224"/>
        <c:crosses val="autoZero"/>
        <c:auto val="1"/>
        <c:lblOffset val="100"/>
        <c:baseTimeUnit val="days"/>
      </c:dateAx>
      <c:valAx>
        <c:axId val="193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21</xdr:row>
      <xdr:rowOff>23811</xdr:rowOff>
    </xdr:from>
    <xdr:to>
      <xdr:col>13</xdr:col>
      <xdr:colOff>828675</xdr:colOff>
      <xdr:row>44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FC894-E29C-43CC-BACC-A939588E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zoomScaleNormal="100" workbookViewId="0">
      <selection activeCell="M24" sqref="M24"/>
    </sheetView>
  </sheetViews>
  <sheetFormatPr defaultColWidth="8.5703125" defaultRowHeight="15" x14ac:dyDescent="0.25"/>
  <cols>
    <col min="1" max="1" width="21.85546875" customWidth="1"/>
    <col min="2" max="2" width="4.5703125" customWidth="1"/>
    <col min="3" max="3" width="8.7109375" customWidth="1"/>
    <col min="4" max="4" width="9.140625" customWidth="1"/>
    <col min="5" max="5" width="6.7109375" customWidth="1"/>
    <col min="6" max="6" width="1.140625" customWidth="1"/>
    <col min="7" max="7" width="14.28515625" customWidth="1"/>
    <col min="8" max="8" width="10" customWidth="1"/>
    <col min="9" max="9" width="9.28515625" customWidth="1"/>
    <col min="10" max="10" width="9.140625" customWidth="1"/>
    <col min="11" max="11" width="7.28515625" customWidth="1"/>
    <col min="12" max="12" width="1.140625" customWidth="1"/>
    <col min="13" max="13" width="19.140625" customWidth="1"/>
    <col min="14" max="14" width="4.5703125" customWidth="1"/>
    <col min="15" max="15" width="8.7109375" customWidth="1"/>
    <col min="16" max="16" width="7.5703125" customWidth="1"/>
    <col min="17" max="17" width="6.42578125" customWidth="1"/>
    <col min="18" max="18" width="1.140625" customWidth="1"/>
    <col min="19" max="19" width="17.28515625" customWidth="1"/>
    <col min="20" max="20" width="15.28515625" customWidth="1"/>
    <col min="21" max="21" width="10" customWidth="1"/>
    <col min="22" max="22" width="5.42578125" customWidth="1"/>
    <col min="23" max="23" width="6.42578125" customWidth="1"/>
    <col min="24" max="24" width="9.140625" customWidth="1"/>
    <col min="25" max="25" width="14.28515625" customWidth="1"/>
    <col min="26" max="26" width="9.7109375" customWidth="1"/>
    <col min="27" max="27" width="8.28515625" customWidth="1"/>
    <col min="28" max="28" width="7.5703125" customWidth="1"/>
    <col min="29" max="29" width="6.42578125" customWidth="1"/>
    <col min="30" max="30" width="9.140625" customWidth="1"/>
    <col min="31" max="31" width="17.5703125" customWidth="1"/>
    <col min="32" max="32" width="16" customWidth="1"/>
    <col min="33" max="33" width="9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1</v>
      </c>
      <c r="I1" s="2" t="s">
        <v>2</v>
      </c>
      <c r="J1" s="3" t="s">
        <v>3</v>
      </c>
      <c r="K1" s="2" t="s">
        <v>4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  <c r="S1" s="5" t="s">
        <v>7</v>
      </c>
      <c r="T1" s="6">
        <v>2320</v>
      </c>
      <c r="U1" s="7">
        <v>45528</v>
      </c>
    </row>
    <row r="2" spans="1:29" x14ac:dyDescent="0.25">
      <c r="A2" s="8" t="s">
        <v>8</v>
      </c>
      <c r="B2" s="9"/>
      <c r="C2" s="8">
        <v>1</v>
      </c>
      <c r="D2" s="10">
        <v>18</v>
      </c>
      <c r="E2" s="8" t="s">
        <v>9</v>
      </c>
      <c r="G2" s="11" t="s">
        <v>10</v>
      </c>
      <c r="H2" s="11"/>
      <c r="I2" s="11">
        <v>2</v>
      </c>
      <c r="J2" s="12"/>
      <c r="K2" s="11" t="s">
        <v>11</v>
      </c>
      <c r="M2" s="13" t="s">
        <v>12</v>
      </c>
      <c r="N2" s="13"/>
      <c r="O2" s="13">
        <v>6</v>
      </c>
      <c r="P2" s="14">
        <v>47.94</v>
      </c>
      <c r="Q2" s="13" t="s">
        <v>9</v>
      </c>
    </row>
    <row r="3" spans="1:29" x14ac:dyDescent="0.25">
      <c r="A3" s="8" t="s">
        <v>13</v>
      </c>
      <c r="B3" s="9"/>
      <c r="C3" s="8">
        <v>1</v>
      </c>
      <c r="D3" s="10">
        <v>62</v>
      </c>
      <c r="E3" s="8" t="s">
        <v>9</v>
      </c>
      <c r="G3" s="11" t="s">
        <v>14</v>
      </c>
      <c r="H3" s="11"/>
      <c r="I3" s="11">
        <v>1</v>
      </c>
      <c r="J3" s="12"/>
      <c r="K3" s="11" t="s">
        <v>11</v>
      </c>
      <c r="M3" s="13" t="s">
        <v>15</v>
      </c>
      <c r="N3" s="13"/>
      <c r="O3" s="13">
        <v>1</v>
      </c>
      <c r="P3" s="14">
        <v>2</v>
      </c>
      <c r="Q3" s="13" t="s">
        <v>9</v>
      </c>
      <c r="S3" s="1" t="s">
        <v>16</v>
      </c>
      <c r="T3" s="15">
        <f>SUM(D2:D19)</f>
        <v>178.8</v>
      </c>
    </row>
    <row r="4" spans="1:29" x14ac:dyDescent="0.25">
      <c r="A4" s="8" t="s">
        <v>17</v>
      </c>
      <c r="B4" s="9"/>
      <c r="C4" s="8">
        <v>4</v>
      </c>
      <c r="D4" s="10">
        <v>23.8</v>
      </c>
      <c r="E4" s="8" t="s">
        <v>18</v>
      </c>
      <c r="G4" s="11" t="s">
        <v>19</v>
      </c>
      <c r="H4" s="11"/>
      <c r="I4" s="11">
        <v>4</v>
      </c>
      <c r="J4" s="11"/>
      <c r="K4" s="16" t="s">
        <v>11</v>
      </c>
      <c r="M4" s="13" t="s">
        <v>20</v>
      </c>
      <c r="N4" s="13"/>
      <c r="O4" s="13">
        <v>2</v>
      </c>
      <c r="P4" s="14"/>
      <c r="Q4" s="13" t="s">
        <v>9</v>
      </c>
      <c r="S4" s="17"/>
    </row>
    <row r="5" spans="1:29" x14ac:dyDescent="0.25">
      <c r="A5" s="8" t="s">
        <v>21</v>
      </c>
      <c r="B5" s="9"/>
      <c r="C5" s="8">
        <v>1</v>
      </c>
      <c r="D5" s="10">
        <v>20</v>
      </c>
      <c r="E5" s="8" t="s">
        <v>18</v>
      </c>
      <c r="K5" s="16"/>
      <c r="M5" s="13" t="s">
        <v>22</v>
      </c>
      <c r="N5" s="13"/>
      <c r="O5" s="13">
        <v>1</v>
      </c>
      <c r="P5" s="14">
        <v>12.99</v>
      </c>
      <c r="Q5" s="13" t="s">
        <v>18</v>
      </c>
      <c r="S5" s="2" t="s">
        <v>23</v>
      </c>
      <c r="T5" s="3">
        <f>SUM(J2:J19)</f>
        <v>0</v>
      </c>
    </row>
    <row r="6" spans="1:29" x14ac:dyDescent="0.25">
      <c r="A6" s="8" t="s">
        <v>24</v>
      </c>
      <c r="B6" s="8"/>
      <c r="C6" s="8">
        <v>2</v>
      </c>
      <c r="D6" s="10"/>
      <c r="E6" s="8" t="s">
        <v>11</v>
      </c>
      <c r="K6" s="16"/>
      <c r="M6" s="13" t="s">
        <v>25</v>
      </c>
      <c r="N6" s="13"/>
      <c r="O6" s="13">
        <v>2</v>
      </c>
      <c r="P6" s="14">
        <v>7</v>
      </c>
      <c r="Q6" s="13" t="s">
        <v>18</v>
      </c>
      <c r="S6" s="17"/>
    </row>
    <row r="7" spans="1:29" x14ac:dyDescent="0.25">
      <c r="A7" s="47" t="s">
        <v>124</v>
      </c>
      <c r="B7" s="46"/>
      <c r="C7" s="47">
        <v>1</v>
      </c>
      <c r="D7" s="46">
        <v>55</v>
      </c>
      <c r="E7" s="8" t="s">
        <v>18</v>
      </c>
      <c r="K7" s="16"/>
      <c r="M7" s="13" t="s">
        <v>26</v>
      </c>
      <c r="N7" s="13"/>
      <c r="O7" s="13">
        <v>2</v>
      </c>
      <c r="P7" s="14">
        <v>70</v>
      </c>
      <c r="Q7" s="13" t="s">
        <v>18</v>
      </c>
      <c r="S7" s="4" t="s">
        <v>27</v>
      </c>
      <c r="T7" s="19">
        <f>SUM(P2:P26)</f>
        <v>400.28999999999996</v>
      </c>
    </row>
    <row r="8" spans="1:29" x14ac:dyDescent="0.25">
      <c r="D8" s="18"/>
      <c r="E8" s="16"/>
      <c r="K8" s="16"/>
      <c r="M8" s="13" t="s">
        <v>28</v>
      </c>
      <c r="N8" s="13"/>
      <c r="O8" s="13">
        <v>1</v>
      </c>
      <c r="P8" s="14">
        <v>11.29</v>
      </c>
      <c r="Q8" s="13" t="s">
        <v>18</v>
      </c>
      <c r="S8" s="17"/>
      <c r="W8" s="16"/>
      <c r="AC8" s="16"/>
    </row>
    <row r="9" spans="1:29" x14ac:dyDescent="0.25">
      <c r="D9" s="18"/>
      <c r="E9" s="16"/>
      <c r="K9" s="16"/>
      <c r="M9" s="13" t="s">
        <v>29</v>
      </c>
      <c r="N9" s="13"/>
      <c r="O9" s="13">
        <v>1</v>
      </c>
      <c r="P9" s="14">
        <v>13</v>
      </c>
      <c r="Q9" s="13" t="s">
        <v>18</v>
      </c>
      <c r="S9" s="20" t="s">
        <v>30</v>
      </c>
      <c r="T9" s="21">
        <f>SUM(D22:D23)</f>
        <v>15.98</v>
      </c>
      <c r="W9" s="16"/>
      <c r="AC9" s="16"/>
    </row>
    <row r="10" spans="1:29" x14ac:dyDescent="0.25">
      <c r="D10" s="18"/>
      <c r="E10" s="16"/>
      <c r="K10" s="16"/>
      <c r="M10" s="13" t="s">
        <v>31</v>
      </c>
      <c r="N10" s="13"/>
      <c r="O10" s="13">
        <v>2</v>
      </c>
      <c r="P10" s="14">
        <v>70.790000000000006</v>
      </c>
      <c r="Q10" s="13" t="s">
        <v>18</v>
      </c>
      <c r="W10" s="16"/>
      <c r="AC10" s="16"/>
    </row>
    <row r="11" spans="1:29" x14ac:dyDescent="0.25">
      <c r="D11" s="18"/>
      <c r="E11" s="16"/>
      <c r="K11" s="16"/>
      <c r="M11" s="13" t="s">
        <v>32</v>
      </c>
      <c r="N11" s="13"/>
      <c r="O11" s="13">
        <v>2</v>
      </c>
      <c r="P11" s="14">
        <v>72.790000000000006</v>
      </c>
      <c r="Q11" s="13" t="s">
        <v>18</v>
      </c>
      <c r="S11" s="22" t="s">
        <v>33</v>
      </c>
      <c r="T11" s="23">
        <f>SUM(J22:J28)</f>
        <v>621.08999999999992</v>
      </c>
      <c r="W11" s="16"/>
      <c r="AC11" s="16"/>
    </row>
    <row r="12" spans="1:29" x14ac:dyDescent="0.25">
      <c r="C12" s="18"/>
      <c r="D12" s="18"/>
      <c r="E12" s="16"/>
      <c r="G12" s="18"/>
      <c r="J12" s="24"/>
      <c r="K12" s="18"/>
      <c r="M12" s="13" t="s">
        <v>34</v>
      </c>
      <c r="N12" s="13"/>
      <c r="O12" s="13">
        <v>4</v>
      </c>
      <c r="P12" s="14">
        <v>45.96</v>
      </c>
      <c r="Q12" s="13" t="s">
        <v>18</v>
      </c>
      <c r="V12" s="24"/>
      <c r="W12" s="16"/>
      <c r="AB12" s="18"/>
      <c r="AC12" s="16"/>
    </row>
    <row r="13" spans="1:29" x14ac:dyDescent="0.25">
      <c r="C13" s="18"/>
      <c r="D13" s="18"/>
      <c r="E13" s="16"/>
      <c r="G13" s="18"/>
      <c r="J13" s="24"/>
      <c r="K13" s="18"/>
      <c r="M13" s="13" t="s">
        <v>35</v>
      </c>
      <c r="N13" s="13"/>
      <c r="O13" s="13">
        <v>2</v>
      </c>
      <c r="P13" s="14"/>
      <c r="Q13" s="13" t="s">
        <v>11</v>
      </c>
      <c r="S13" s="25" t="s">
        <v>36</v>
      </c>
      <c r="T13" s="26">
        <f>SUM(T3,T5,T7,T1,T9,T11)</f>
        <v>3536.16</v>
      </c>
      <c r="V13" s="24"/>
      <c r="W13" s="16"/>
      <c r="AB13" s="18"/>
      <c r="AC13" s="16"/>
    </row>
    <row r="14" spans="1:29" x14ac:dyDescent="0.25">
      <c r="C14" s="18"/>
      <c r="D14" s="18"/>
      <c r="E14" s="16"/>
      <c r="G14" s="18"/>
      <c r="J14" s="24"/>
      <c r="K14" s="18"/>
      <c r="M14" s="13" t="s">
        <v>37</v>
      </c>
      <c r="N14" s="13"/>
      <c r="O14" s="13">
        <v>2</v>
      </c>
      <c r="P14" s="14"/>
      <c r="Q14" s="13" t="s">
        <v>11</v>
      </c>
      <c r="V14" s="24"/>
      <c r="W14" s="16"/>
      <c r="AB14" s="18"/>
      <c r="AC14" s="16"/>
    </row>
    <row r="15" spans="1:29" x14ac:dyDescent="0.25">
      <c r="C15" s="18"/>
      <c r="D15" s="18"/>
      <c r="E15" s="16"/>
      <c r="G15" s="18"/>
      <c r="J15" s="24"/>
      <c r="K15" s="18"/>
      <c r="M15" s="13" t="s">
        <v>38</v>
      </c>
      <c r="N15" s="13"/>
      <c r="O15" s="13">
        <v>6</v>
      </c>
      <c r="P15" s="14"/>
      <c r="Q15" s="13" t="s">
        <v>11</v>
      </c>
      <c r="V15" s="24"/>
      <c r="W15" s="16"/>
      <c r="AB15" s="18"/>
      <c r="AC15" s="16"/>
    </row>
    <row r="16" spans="1:29" x14ac:dyDescent="0.25">
      <c r="C16" s="18"/>
      <c r="D16" s="18"/>
      <c r="E16" s="16"/>
      <c r="G16" s="18"/>
      <c r="J16" s="24"/>
      <c r="K16" s="18"/>
      <c r="M16" s="13" t="s">
        <v>39</v>
      </c>
      <c r="N16" s="13"/>
      <c r="O16" s="13">
        <v>1</v>
      </c>
      <c r="P16" s="13">
        <v>46.53</v>
      </c>
      <c r="Q16" s="13" t="s">
        <v>18</v>
      </c>
      <c r="S16" s="27" t="s">
        <v>11</v>
      </c>
      <c r="T16" s="28" t="s">
        <v>40</v>
      </c>
      <c r="V16" s="24"/>
      <c r="W16" s="16"/>
      <c r="AB16" s="18"/>
      <c r="AC16" s="16"/>
    </row>
    <row r="17" spans="1:29" x14ac:dyDescent="0.25">
      <c r="C17" s="18"/>
      <c r="D17" s="18"/>
      <c r="E17" s="16"/>
      <c r="G17" s="18"/>
      <c r="J17" s="24"/>
      <c r="K17" s="18"/>
      <c r="M17" s="13" t="s">
        <v>41</v>
      </c>
      <c r="N17" s="13" t="s">
        <v>42</v>
      </c>
      <c r="O17" s="13">
        <v>1</v>
      </c>
      <c r="P17" s="13"/>
      <c r="Q17" s="13" t="s">
        <v>11</v>
      </c>
      <c r="S17" s="29" t="s">
        <v>43</v>
      </c>
      <c r="T17" s="30" t="s">
        <v>44</v>
      </c>
      <c r="V17" s="24"/>
      <c r="W17" s="16"/>
      <c r="AB17" s="18"/>
      <c r="AC17" s="16"/>
    </row>
    <row r="18" spans="1:29" x14ac:dyDescent="0.25">
      <c r="C18" s="18"/>
      <c r="D18" s="18"/>
      <c r="E18" s="16"/>
      <c r="G18" s="18"/>
      <c r="J18" s="24"/>
      <c r="K18" s="18"/>
      <c r="Q18" s="16"/>
      <c r="S18" s="29" t="s">
        <v>9</v>
      </c>
      <c r="T18" s="30" t="s">
        <v>45</v>
      </c>
      <c r="V18" s="24"/>
      <c r="W18" s="16"/>
      <c r="AB18" s="18"/>
      <c r="AC18" s="16"/>
    </row>
    <row r="19" spans="1:29" x14ac:dyDescent="0.25">
      <c r="C19" s="18"/>
      <c r="D19" s="18"/>
      <c r="E19" s="16"/>
      <c r="G19" s="18"/>
      <c r="J19" s="24"/>
      <c r="K19" s="18"/>
      <c r="Q19" s="16"/>
      <c r="S19" s="29" t="s">
        <v>46</v>
      </c>
      <c r="T19" s="30" t="s">
        <v>47</v>
      </c>
      <c r="V19" s="24"/>
      <c r="W19" s="16"/>
      <c r="AB19" s="18"/>
      <c r="AC19" s="16"/>
    </row>
    <row r="20" spans="1:29" x14ac:dyDescent="0.25">
      <c r="C20" s="18"/>
      <c r="D20" s="18"/>
      <c r="E20" s="16"/>
      <c r="G20" s="18"/>
      <c r="J20" s="24"/>
      <c r="K20" s="18"/>
      <c r="Q20" s="16"/>
      <c r="S20" s="29" t="s">
        <v>48</v>
      </c>
      <c r="T20" s="30" t="s">
        <v>49</v>
      </c>
      <c r="V20" s="24"/>
      <c r="W20" s="16"/>
      <c r="AB20" s="18"/>
      <c r="AC20" s="16"/>
    </row>
    <row r="21" spans="1:29" x14ac:dyDescent="0.25">
      <c r="A21" s="20" t="s">
        <v>50</v>
      </c>
      <c r="B21" s="20" t="s">
        <v>1</v>
      </c>
      <c r="C21" s="20" t="s">
        <v>2</v>
      </c>
      <c r="D21" s="21" t="s">
        <v>3</v>
      </c>
      <c r="E21" s="20" t="s">
        <v>4</v>
      </c>
      <c r="G21" s="22" t="s">
        <v>51</v>
      </c>
      <c r="H21" s="22" t="s">
        <v>52</v>
      </c>
      <c r="I21" s="22" t="s">
        <v>53</v>
      </c>
      <c r="J21" s="23" t="s">
        <v>3</v>
      </c>
      <c r="K21" s="22" t="s">
        <v>4</v>
      </c>
      <c r="Q21" s="16"/>
      <c r="S21" s="29" t="s">
        <v>18</v>
      </c>
      <c r="T21" s="30" t="s">
        <v>54</v>
      </c>
      <c r="V21" s="24"/>
      <c r="W21" s="16"/>
      <c r="AB21" s="18"/>
      <c r="AC21" s="16"/>
    </row>
    <row r="22" spans="1:29" x14ac:dyDescent="0.25">
      <c r="A22" s="31" t="s">
        <v>55</v>
      </c>
      <c r="B22" s="31"/>
      <c r="C22" s="31">
        <v>1</v>
      </c>
      <c r="D22" s="32">
        <v>7.99</v>
      </c>
      <c r="E22" s="31" t="s">
        <v>9</v>
      </c>
      <c r="G22" s="33" t="s">
        <v>56</v>
      </c>
      <c r="H22" s="34">
        <v>45530</v>
      </c>
      <c r="I22" s="33" t="s">
        <v>57</v>
      </c>
      <c r="J22" s="35"/>
      <c r="K22" s="33" t="s">
        <v>18</v>
      </c>
      <c r="P22" s="18"/>
      <c r="S22" s="36" t="s">
        <v>58</v>
      </c>
      <c r="T22" s="37" t="s">
        <v>59</v>
      </c>
      <c r="V22" s="24"/>
      <c r="W22" s="16"/>
      <c r="AB22" s="18"/>
      <c r="AC22" s="16"/>
    </row>
    <row r="23" spans="1:29" x14ac:dyDescent="0.25">
      <c r="A23" s="31" t="s">
        <v>60</v>
      </c>
      <c r="B23" s="31"/>
      <c r="C23" s="31">
        <v>1</v>
      </c>
      <c r="D23" s="32">
        <v>7.99</v>
      </c>
      <c r="E23" s="31" t="s">
        <v>9</v>
      </c>
      <c r="G23" s="33" t="s">
        <v>61</v>
      </c>
      <c r="H23" s="34">
        <v>45533</v>
      </c>
      <c r="I23" s="38" t="s">
        <v>62</v>
      </c>
      <c r="J23" s="35">
        <v>564.91999999999996</v>
      </c>
      <c r="K23" s="33" t="s">
        <v>18</v>
      </c>
      <c r="P23" s="18"/>
      <c r="Q23" s="16"/>
      <c r="AB23" s="18"/>
      <c r="AC23" s="16"/>
    </row>
    <row r="24" spans="1:29" x14ac:dyDescent="0.25">
      <c r="E24" s="16"/>
      <c r="G24" s="33" t="s">
        <v>28</v>
      </c>
      <c r="H24" s="34">
        <v>45545</v>
      </c>
      <c r="I24" s="33"/>
      <c r="J24" s="35">
        <v>11.29</v>
      </c>
      <c r="K24" s="33" t="s">
        <v>18</v>
      </c>
      <c r="P24" s="18"/>
      <c r="Q24" s="16"/>
      <c r="V24" s="24"/>
      <c r="W24" s="16"/>
      <c r="AB24" s="18"/>
      <c r="AC24" s="16"/>
    </row>
    <row r="25" spans="1:29" x14ac:dyDescent="0.25">
      <c r="E25" s="16"/>
      <c r="G25" s="33" t="s">
        <v>63</v>
      </c>
      <c r="H25" s="34">
        <v>45565</v>
      </c>
      <c r="I25" s="33"/>
      <c r="J25" s="35">
        <v>44.88</v>
      </c>
      <c r="K25" s="33" t="s">
        <v>18</v>
      </c>
      <c r="P25" s="18"/>
      <c r="Q25" s="16"/>
      <c r="V25" s="24"/>
      <c r="W25" s="16"/>
      <c r="AB25" s="18"/>
      <c r="AC25" s="16"/>
    </row>
    <row r="26" spans="1:29" x14ac:dyDescent="0.25">
      <c r="E26" s="16"/>
      <c r="G26" s="33" t="s">
        <v>64</v>
      </c>
      <c r="H26" s="33"/>
      <c r="I26" s="33"/>
      <c r="J26" s="35"/>
      <c r="K26" s="33" t="s">
        <v>11</v>
      </c>
      <c r="P26" s="18"/>
      <c r="Q26" s="16"/>
      <c r="V26" s="24"/>
      <c r="W26" s="16"/>
      <c r="AB26" s="18"/>
      <c r="AC26" s="16"/>
    </row>
    <row r="27" spans="1:29" x14ac:dyDescent="0.25">
      <c r="E27" s="16"/>
      <c r="G27" s="33" t="s">
        <v>65</v>
      </c>
      <c r="H27" s="33"/>
      <c r="I27" s="33"/>
      <c r="J27" s="35"/>
      <c r="K27" s="33" t="s">
        <v>11</v>
      </c>
      <c r="P27" s="18"/>
      <c r="Q27" s="16"/>
      <c r="V27" s="24"/>
      <c r="W27" s="16"/>
      <c r="AB27" s="18"/>
      <c r="AC27" s="16"/>
    </row>
    <row r="28" spans="1:29" x14ac:dyDescent="0.25">
      <c r="C28" s="18"/>
      <c r="D28" s="18"/>
      <c r="E28" s="16"/>
      <c r="G28" s="18"/>
      <c r="J28" s="24"/>
      <c r="K28" s="18"/>
      <c r="P28" s="18"/>
      <c r="Q28" s="16"/>
      <c r="V28" s="24"/>
      <c r="W28" s="16"/>
      <c r="AB28" s="18"/>
      <c r="AC28" s="16"/>
    </row>
    <row r="29" spans="1:29" x14ac:dyDescent="0.25">
      <c r="C29" s="18"/>
      <c r="D29" s="18"/>
      <c r="E29" s="16"/>
      <c r="G29" s="18"/>
      <c r="J29" s="24"/>
      <c r="K29" s="18"/>
      <c r="P29" s="18"/>
      <c r="Q29" s="16"/>
      <c r="V29" s="24"/>
      <c r="W29" s="16"/>
      <c r="AB29" s="18"/>
      <c r="AC29" s="16"/>
    </row>
    <row r="30" spans="1:29" x14ac:dyDescent="0.25">
      <c r="C30" s="18"/>
      <c r="D30" s="18"/>
      <c r="E30" s="16"/>
      <c r="G30" s="18"/>
      <c r="J30" s="24"/>
      <c r="K30" s="18"/>
      <c r="P30" s="18"/>
      <c r="Q30" s="16"/>
      <c r="V30" s="24"/>
      <c r="W30" s="16"/>
      <c r="AB30" s="18"/>
      <c r="AC30" s="16"/>
    </row>
    <row r="31" spans="1:29" x14ac:dyDescent="0.25">
      <c r="C31" s="18"/>
      <c r="D31" s="18"/>
      <c r="E31" s="16"/>
      <c r="G31" s="18"/>
      <c r="J31" s="24"/>
      <c r="K31" s="18"/>
      <c r="P31" s="18"/>
      <c r="Q31" s="16"/>
      <c r="V31" s="24"/>
      <c r="W31" s="16"/>
      <c r="AB31" s="18"/>
      <c r="AC31" s="16"/>
    </row>
    <row r="32" spans="1:29" x14ac:dyDescent="0.25">
      <c r="C32" s="18"/>
      <c r="D32" s="18"/>
      <c r="E32" s="16"/>
      <c r="G32" s="18"/>
      <c r="J32" s="24"/>
      <c r="K32" s="18"/>
      <c r="P32" s="18"/>
      <c r="Q32" s="16"/>
      <c r="V32" s="24"/>
      <c r="W32" s="16"/>
      <c r="AB32" s="18"/>
      <c r="AC32" s="16"/>
    </row>
    <row r="33" spans="3:29" x14ac:dyDescent="0.25">
      <c r="C33" s="18"/>
      <c r="D33" s="18"/>
      <c r="E33" s="16"/>
      <c r="G33" s="18"/>
      <c r="J33" s="24"/>
      <c r="K33" s="18"/>
      <c r="P33" s="18"/>
      <c r="Q33" s="16"/>
      <c r="V33" s="24"/>
      <c r="W33" s="16"/>
      <c r="AB33" s="18"/>
      <c r="AC33" s="16"/>
    </row>
    <row r="34" spans="3:29" x14ac:dyDescent="0.25">
      <c r="C34" s="18"/>
      <c r="D34" s="18"/>
      <c r="E34" s="16"/>
      <c r="G34" s="18"/>
      <c r="J34" s="24"/>
      <c r="K34" s="18"/>
      <c r="P34" s="18"/>
      <c r="Q34" s="16"/>
      <c r="V34" s="24"/>
      <c r="W34" s="16"/>
      <c r="AB34" s="18"/>
      <c r="AC34" s="16"/>
    </row>
    <row r="35" spans="3:29" x14ac:dyDescent="0.25">
      <c r="C35" s="18"/>
      <c r="D35" s="18"/>
      <c r="E35" s="16"/>
      <c r="G35" s="18"/>
      <c r="J35" s="24"/>
      <c r="K35" s="18"/>
      <c r="P35" s="18"/>
      <c r="Q35" s="16"/>
      <c r="V35" s="24"/>
      <c r="W35" s="16"/>
      <c r="AB35" s="18"/>
      <c r="AC35" s="16"/>
    </row>
    <row r="36" spans="3:29" x14ac:dyDescent="0.25">
      <c r="C36" s="18"/>
      <c r="D36" s="24"/>
      <c r="E36" s="16"/>
      <c r="G36" s="18"/>
      <c r="J36" s="24"/>
      <c r="K36" s="18"/>
      <c r="P36" s="18"/>
      <c r="Q36" s="16"/>
      <c r="V36" s="24"/>
      <c r="W36" s="16"/>
      <c r="AB36" s="18"/>
      <c r="AC36" s="16"/>
    </row>
    <row r="37" spans="3:29" x14ac:dyDescent="0.25">
      <c r="C37" s="18"/>
      <c r="D37" s="24"/>
      <c r="E37" s="16"/>
      <c r="G37" s="18"/>
      <c r="J37" s="24"/>
      <c r="K37" s="18"/>
      <c r="P37" s="18"/>
      <c r="Q37" s="16"/>
      <c r="V37" s="24"/>
      <c r="W37" s="16"/>
      <c r="AB37" s="18"/>
      <c r="AC37" s="16"/>
    </row>
    <row r="38" spans="3:29" x14ac:dyDescent="0.25">
      <c r="C38" s="18"/>
      <c r="D38" s="24"/>
      <c r="E38" s="16"/>
      <c r="G38" s="18"/>
      <c r="J38" s="24"/>
      <c r="K38" s="18"/>
      <c r="P38" s="18"/>
      <c r="Q38" s="16"/>
      <c r="V38" s="24"/>
      <c r="W38" s="16"/>
      <c r="AB38" s="18"/>
      <c r="AC38" s="16"/>
    </row>
    <row r="39" spans="3:29" x14ac:dyDescent="0.25">
      <c r="C39" s="18"/>
      <c r="D39" s="24"/>
      <c r="E39" s="16"/>
      <c r="G39" s="18"/>
      <c r="J39" s="24"/>
      <c r="K39" s="18"/>
      <c r="P39" s="18"/>
      <c r="Q39" s="16"/>
      <c r="V39" s="24"/>
      <c r="W39" s="16"/>
      <c r="AB39" s="18"/>
      <c r="AC39" s="16"/>
    </row>
    <row r="40" spans="3:29" x14ac:dyDescent="0.25">
      <c r="C40" s="18"/>
      <c r="D40" s="24"/>
      <c r="E40" s="16"/>
      <c r="G40" s="18"/>
      <c r="J40" s="24"/>
      <c r="K40" s="18"/>
      <c r="P40" s="18"/>
      <c r="Q40" s="16"/>
      <c r="V40" s="24"/>
      <c r="W40" s="16"/>
      <c r="AB40" s="18"/>
      <c r="AC40" s="16"/>
    </row>
    <row r="41" spans="3:29" x14ac:dyDescent="0.25">
      <c r="C41" s="18"/>
      <c r="D41" s="24"/>
      <c r="E41" s="16"/>
      <c r="G41" s="18"/>
      <c r="J41" s="24"/>
      <c r="K41" s="18"/>
      <c r="P41" s="18"/>
      <c r="Q41" s="16"/>
      <c r="V41" s="24"/>
      <c r="W41" s="16"/>
      <c r="AB41" s="18"/>
      <c r="AC41" s="16"/>
    </row>
    <row r="42" spans="3:29" x14ac:dyDescent="0.25">
      <c r="C42" s="18"/>
      <c r="D42" s="24"/>
      <c r="E42" s="16"/>
      <c r="J42" s="24"/>
      <c r="K42" s="18"/>
      <c r="P42" s="18"/>
      <c r="Q42" s="16"/>
      <c r="V42" s="24"/>
      <c r="W42" s="16"/>
      <c r="AB42" s="18"/>
      <c r="AC42" s="16"/>
    </row>
    <row r="43" spans="3:29" x14ac:dyDescent="0.25">
      <c r="C43" s="18"/>
      <c r="D43" s="24"/>
      <c r="E43" s="16"/>
      <c r="J43" s="24"/>
      <c r="K43" s="18"/>
      <c r="P43" s="18"/>
      <c r="Q43" s="16"/>
      <c r="V43" s="24"/>
      <c r="W43" s="16"/>
      <c r="AB43" s="18"/>
      <c r="AC43" s="16"/>
    </row>
    <row r="44" spans="3:29" x14ac:dyDescent="0.25">
      <c r="C44" s="18"/>
      <c r="D44" s="24"/>
      <c r="E44" s="16"/>
      <c r="J44" s="24"/>
      <c r="K44" s="18"/>
      <c r="P44" s="18"/>
      <c r="Q44" s="16"/>
      <c r="W44" s="16"/>
      <c r="AB44" s="18"/>
      <c r="AC44" s="16"/>
    </row>
    <row r="45" spans="3:29" x14ac:dyDescent="0.25">
      <c r="C45" s="18"/>
      <c r="D45" s="24"/>
      <c r="J45" s="24"/>
      <c r="K45" s="18"/>
      <c r="P45" s="18"/>
      <c r="AB45" s="18"/>
    </row>
    <row r="46" spans="3:29" x14ac:dyDescent="0.25">
      <c r="D46" s="24"/>
      <c r="J46" s="24"/>
      <c r="K46" s="18"/>
      <c r="P46" s="18"/>
      <c r="AB46" s="18"/>
    </row>
    <row r="47" spans="3:29" x14ac:dyDescent="0.25">
      <c r="D47" s="24"/>
      <c r="J47" s="24"/>
      <c r="P47" s="18"/>
      <c r="AB47" s="18"/>
    </row>
    <row r="48" spans="3:29" x14ac:dyDescent="0.25">
      <c r="D48" s="24"/>
      <c r="J48" s="24"/>
      <c r="P48" s="18"/>
    </row>
    <row r="49" spans="4:16" x14ac:dyDescent="0.25">
      <c r="D49" s="24"/>
      <c r="J49" s="24"/>
      <c r="P49" s="18"/>
    </row>
    <row r="50" spans="4:16" x14ac:dyDescent="0.25">
      <c r="D50" s="24"/>
      <c r="J50" s="24"/>
      <c r="P50" s="18"/>
    </row>
    <row r="51" spans="4:16" x14ac:dyDescent="0.25">
      <c r="J51" s="24"/>
      <c r="P51" s="18"/>
    </row>
    <row r="52" spans="4:16" x14ac:dyDescent="0.25">
      <c r="P52" s="18"/>
    </row>
  </sheetData>
  <conditionalFormatting sqref="W2:W22 K22:K44 E22:E44 Q23:Q44 W24:W44 AC2:AC44 Q2:Q21 E2:E20 K2:K20">
    <cfRule type="cellIs" dxfId="12" priority="2" operator="equal">
      <formula>"OTW"</formula>
    </cfRule>
    <cfRule type="cellIs" dxfId="11" priority="3" operator="equal">
      <formula>"WIP"</formula>
    </cfRule>
    <cfRule type="cellIs" dxfId="10" priority="4" operator="equal">
      <formula>"A"</formula>
    </cfRule>
    <cfRule type="cellIs" dxfId="9" priority="5" operator="equal">
      <formula>"PR"</formula>
    </cfRule>
    <cfRule type="cellIs" dxfId="8" priority="6" operator="equal">
      <formula>"NA"</formula>
    </cfRule>
    <cfRule type="cellIs" dxfId="7" priority="7" operator="equal">
      <formula>"ERR"</formula>
    </cfRule>
    <cfRule type="cellIs" dxfId="6" priority="8" operator="equal">
      <formula>"D"</formula>
    </cfRule>
  </conditionalFormatting>
  <conditionalFormatting sqref="Q2:Q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ellIs" dxfId="5" priority="10" operator="equal">
      <formula>"A"</formula>
    </cfRule>
    <cfRule type="cellIs" dxfId="4" priority="11" operator="equal">
      <formula>"PR"</formula>
    </cfRule>
    <cfRule type="cellIs" dxfId="3" priority="12" operator="equal">
      <formula>"NA"</formula>
    </cfRule>
    <cfRule type="cellIs" dxfId="2" priority="13" operator="equal">
      <formula>"ERR"</formula>
    </cfRule>
  </conditionalFormatting>
  <conditionalFormatting sqref="Y23">
    <cfRule type="cellIs" dxfId="1" priority="14" operator="equal">
      <formula>"WIP"</formula>
    </cfRule>
  </conditionalFormatting>
  <conditionalFormatting sqref="Y23">
    <cfRule type="cellIs" dxfId="0" priority="15" operator="equal">
      <formula>"D"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zoomScaleNormal="100" workbookViewId="0">
      <selection activeCell="P22" sqref="P22"/>
    </sheetView>
  </sheetViews>
  <sheetFormatPr defaultColWidth="8.5703125" defaultRowHeight="15" x14ac:dyDescent="0.25"/>
  <cols>
    <col min="1" max="1" width="30.85546875" customWidth="1"/>
    <col min="2" max="2" width="10.7109375" customWidth="1"/>
    <col min="4" max="4" width="8.28515625" customWidth="1"/>
    <col min="5" max="5" width="28.140625" customWidth="1"/>
    <col min="6" max="6" width="10.140625" customWidth="1"/>
    <col min="7" max="7" width="17.28515625" customWidth="1"/>
    <col min="8" max="8" width="11.140625" customWidth="1"/>
    <col min="9" max="9" width="9.7109375" customWidth="1"/>
    <col min="10" max="10" width="20.42578125" customWidth="1"/>
    <col min="11" max="11" width="10" customWidth="1"/>
    <col min="12" max="12" width="26.28515625" customWidth="1"/>
    <col min="13" max="13" width="9.7109375" customWidth="1"/>
    <col min="14" max="14" width="31" customWidth="1"/>
    <col min="15" max="15" width="8.42578125" customWidth="1"/>
    <col min="17" max="17" width="26.28515625" customWidth="1"/>
    <col min="18" max="18" width="9.7109375" customWidth="1"/>
    <col min="19" max="19" width="31" customWidth="1"/>
    <col min="21" max="21" width="17.7109375" customWidth="1"/>
    <col min="22" max="22" width="10.140625" customWidth="1"/>
    <col min="23" max="23" width="9.7109375" customWidth="1"/>
  </cols>
  <sheetData>
    <row r="1" spans="1:14" x14ac:dyDescent="0.25">
      <c r="A1" s="39" t="s">
        <v>51</v>
      </c>
      <c r="B1" s="39" t="s">
        <v>52</v>
      </c>
      <c r="C1" s="39" t="s">
        <v>53</v>
      </c>
      <c r="D1" s="40" t="s">
        <v>3</v>
      </c>
      <c r="E1" s="41" t="s">
        <v>66</v>
      </c>
      <c r="G1" s="39" t="s">
        <v>5</v>
      </c>
      <c r="H1" s="39" t="s">
        <v>52</v>
      </c>
      <c r="I1" s="40" t="s">
        <v>3</v>
      </c>
      <c r="J1" s="41" t="s">
        <v>66</v>
      </c>
      <c r="L1" s="42" t="s">
        <v>67</v>
      </c>
      <c r="M1" s="42" t="s">
        <v>52</v>
      </c>
      <c r="N1" s="42" t="s">
        <v>68</v>
      </c>
    </row>
    <row r="2" spans="1:14" x14ac:dyDescent="0.25">
      <c r="A2" s="33" t="s">
        <v>69</v>
      </c>
      <c r="B2" s="34">
        <v>34767</v>
      </c>
      <c r="C2" s="38">
        <v>27790</v>
      </c>
      <c r="D2" s="35">
        <v>17.03</v>
      </c>
      <c r="E2" s="33" t="s">
        <v>70</v>
      </c>
      <c r="G2" s="33" t="s">
        <v>71</v>
      </c>
      <c r="H2" s="34">
        <v>34541</v>
      </c>
      <c r="I2" s="35">
        <v>150</v>
      </c>
      <c r="J2" s="33" t="s">
        <v>72</v>
      </c>
      <c r="L2" s="33" t="s">
        <v>73</v>
      </c>
      <c r="M2" s="34">
        <v>34514</v>
      </c>
      <c r="N2" s="33" t="s">
        <v>74</v>
      </c>
    </row>
    <row r="3" spans="1:14" x14ac:dyDescent="0.25">
      <c r="A3" s="33" t="s">
        <v>69</v>
      </c>
      <c r="B3" s="34">
        <v>34862</v>
      </c>
      <c r="C3" s="38">
        <v>32805</v>
      </c>
      <c r="D3" s="35">
        <v>17.03</v>
      </c>
      <c r="E3" s="33" t="s">
        <v>70</v>
      </c>
      <c r="L3" s="33" t="s">
        <v>75</v>
      </c>
      <c r="M3" s="34">
        <v>34516</v>
      </c>
      <c r="N3" s="33" t="s">
        <v>74</v>
      </c>
    </row>
    <row r="4" spans="1:14" x14ac:dyDescent="0.25">
      <c r="A4" s="33" t="s">
        <v>76</v>
      </c>
      <c r="B4" s="34">
        <v>35255</v>
      </c>
      <c r="C4" s="38">
        <v>42103</v>
      </c>
      <c r="D4" s="35">
        <v>25.79</v>
      </c>
      <c r="E4" s="33" t="s">
        <v>77</v>
      </c>
      <c r="G4" s="42" t="s">
        <v>0</v>
      </c>
      <c r="H4" s="39" t="s">
        <v>52</v>
      </c>
      <c r="I4" s="40" t="s">
        <v>3</v>
      </c>
      <c r="J4" s="41" t="s">
        <v>66</v>
      </c>
      <c r="L4" s="33" t="s">
        <v>78</v>
      </c>
      <c r="M4" s="34">
        <v>34530</v>
      </c>
      <c r="N4" s="33" t="s">
        <v>74</v>
      </c>
    </row>
    <row r="5" spans="1:14" x14ac:dyDescent="0.25">
      <c r="A5" s="33" t="s">
        <v>69</v>
      </c>
      <c r="B5" s="34">
        <v>35403</v>
      </c>
      <c r="C5" s="38">
        <v>47946</v>
      </c>
      <c r="D5" s="35">
        <v>17</v>
      </c>
      <c r="E5" s="33" t="s">
        <v>70</v>
      </c>
      <c r="G5" s="33" t="s">
        <v>79</v>
      </c>
      <c r="H5" s="33"/>
      <c r="I5" s="33"/>
      <c r="J5" s="33"/>
      <c r="L5" s="33" t="s">
        <v>80</v>
      </c>
      <c r="M5" s="34">
        <v>34530</v>
      </c>
      <c r="N5" s="33" t="s">
        <v>74</v>
      </c>
    </row>
    <row r="6" spans="1:14" x14ac:dyDescent="0.25">
      <c r="A6" s="33" t="s">
        <v>81</v>
      </c>
      <c r="B6" s="34">
        <v>35403</v>
      </c>
      <c r="C6" s="38">
        <v>47946</v>
      </c>
      <c r="D6" s="35">
        <v>0</v>
      </c>
      <c r="E6" s="33" t="s">
        <v>70</v>
      </c>
      <c r="L6" s="33" t="s">
        <v>82</v>
      </c>
      <c r="M6" s="34">
        <v>34533</v>
      </c>
      <c r="N6" s="33" t="s">
        <v>83</v>
      </c>
    </row>
    <row r="7" spans="1:14" x14ac:dyDescent="0.25">
      <c r="A7" s="33" t="s">
        <v>84</v>
      </c>
      <c r="B7" s="34">
        <v>35499</v>
      </c>
      <c r="C7" s="38">
        <v>51775</v>
      </c>
      <c r="D7" s="35">
        <v>57.46</v>
      </c>
      <c r="E7" s="33" t="s">
        <v>85</v>
      </c>
      <c r="L7" s="33" t="s">
        <v>75</v>
      </c>
      <c r="M7" s="34">
        <v>34578</v>
      </c>
      <c r="N7" s="33" t="s">
        <v>74</v>
      </c>
    </row>
    <row r="8" spans="1:14" x14ac:dyDescent="0.25">
      <c r="A8" s="33" t="s">
        <v>69</v>
      </c>
      <c r="B8" s="34">
        <v>35678</v>
      </c>
      <c r="C8" s="38">
        <v>58158</v>
      </c>
      <c r="D8" s="35">
        <v>10.65</v>
      </c>
      <c r="E8" s="33" t="s">
        <v>86</v>
      </c>
      <c r="L8" s="33" t="s">
        <v>87</v>
      </c>
      <c r="M8" s="34">
        <v>34973</v>
      </c>
      <c r="N8" s="33" t="s">
        <v>88</v>
      </c>
    </row>
    <row r="9" spans="1:14" x14ac:dyDescent="0.25">
      <c r="A9" s="33" t="s">
        <v>89</v>
      </c>
      <c r="B9" s="34">
        <v>35983</v>
      </c>
      <c r="C9" s="38">
        <v>69470</v>
      </c>
      <c r="D9" s="35">
        <v>313.48</v>
      </c>
      <c r="E9" s="33" t="s">
        <v>85</v>
      </c>
      <c r="G9" s="4" t="s">
        <v>7</v>
      </c>
      <c r="H9" s="19">
        <f>19525+1269.13</f>
        <v>20794.13</v>
      </c>
      <c r="I9" s="43">
        <v>34514</v>
      </c>
      <c r="L9" s="33" t="s">
        <v>90</v>
      </c>
      <c r="M9" s="34">
        <v>35010</v>
      </c>
      <c r="N9" s="33" t="s">
        <v>91</v>
      </c>
    </row>
    <row r="10" spans="1:14" x14ac:dyDescent="0.25">
      <c r="A10" s="33" t="s">
        <v>92</v>
      </c>
      <c r="B10" s="34">
        <v>35992</v>
      </c>
      <c r="C10" s="33"/>
      <c r="D10" s="35">
        <v>47.93</v>
      </c>
      <c r="E10" s="33" t="s">
        <v>93</v>
      </c>
      <c r="H10" s="18"/>
      <c r="L10" s="33" t="s">
        <v>94</v>
      </c>
      <c r="M10" s="34">
        <v>35855</v>
      </c>
      <c r="N10" s="33" t="s">
        <v>88</v>
      </c>
    </row>
    <row r="11" spans="1:14" x14ac:dyDescent="0.25">
      <c r="A11" s="33" t="s">
        <v>95</v>
      </c>
      <c r="B11" s="34">
        <v>36033</v>
      </c>
      <c r="C11" s="38">
        <v>70929</v>
      </c>
      <c r="D11" s="35">
        <v>282.23</v>
      </c>
      <c r="E11" s="33" t="s">
        <v>85</v>
      </c>
      <c r="G11" s="5" t="s">
        <v>96</v>
      </c>
      <c r="H11" s="6">
        <f>SUM(D2:D30)</f>
        <v>2098.1100000000006</v>
      </c>
      <c r="L11" s="33" t="s">
        <v>97</v>
      </c>
      <c r="M11" s="34">
        <v>35855</v>
      </c>
      <c r="N11" s="33" t="s">
        <v>88</v>
      </c>
    </row>
    <row r="12" spans="1:14" x14ac:dyDescent="0.25">
      <c r="A12" s="33" t="s">
        <v>98</v>
      </c>
      <c r="B12" s="34">
        <v>36076</v>
      </c>
      <c r="C12" s="38">
        <v>72960</v>
      </c>
      <c r="D12" s="35">
        <v>102.88</v>
      </c>
      <c r="E12" s="33" t="s">
        <v>99</v>
      </c>
      <c r="H12" s="18"/>
      <c r="L12" s="33" t="s">
        <v>100</v>
      </c>
      <c r="M12" s="34">
        <v>35855</v>
      </c>
      <c r="N12" s="33" t="s">
        <v>88</v>
      </c>
    </row>
    <row r="13" spans="1:14" x14ac:dyDescent="0.25">
      <c r="A13" s="33" t="s">
        <v>69</v>
      </c>
      <c r="B13" s="34">
        <v>36112</v>
      </c>
      <c r="C13" s="38">
        <v>74160</v>
      </c>
      <c r="D13" s="35">
        <v>18.600000000000001</v>
      </c>
      <c r="E13" s="33" t="s">
        <v>86</v>
      </c>
      <c r="G13" s="5" t="s">
        <v>23</v>
      </c>
      <c r="H13" s="6">
        <f>SUM(I2)</f>
        <v>150</v>
      </c>
      <c r="L13" s="33" t="s">
        <v>101</v>
      </c>
      <c r="M13" s="34">
        <v>36831</v>
      </c>
      <c r="N13" s="33" t="s">
        <v>88</v>
      </c>
    </row>
    <row r="14" spans="1:14" x14ac:dyDescent="0.25">
      <c r="A14" s="33" t="s">
        <v>69</v>
      </c>
      <c r="B14" s="34">
        <v>36214</v>
      </c>
      <c r="C14" s="38">
        <v>77646</v>
      </c>
      <c r="D14" s="35">
        <v>20.22</v>
      </c>
      <c r="E14" s="33" t="s">
        <v>102</v>
      </c>
      <c r="H14" s="18"/>
      <c r="L14" s="33" t="s">
        <v>103</v>
      </c>
      <c r="M14" s="34">
        <v>36831</v>
      </c>
      <c r="N14" s="33" t="s">
        <v>88</v>
      </c>
    </row>
    <row r="15" spans="1:14" x14ac:dyDescent="0.25">
      <c r="A15" s="33" t="s">
        <v>104</v>
      </c>
      <c r="B15" s="34">
        <v>36362</v>
      </c>
      <c r="C15" s="38"/>
      <c r="D15" s="35">
        <v>87.44</v>
      </c>
      <c r="E15" s="33"/>
      <c r="G15" s="5" t="s">
        <v>16</v>
      </c>
      <c r="H15" s="6">
        <f>I5</f>
        <v>0</v>
      </c>
      <c r="L15" s="33" t="s">
        <v>105</v>
      </c>
      <c r="M15" s="34">
        <v>36831</v>
      </c>
      <c r="N15" s="33" t="s">
        <v>88</v>
      </c>
    </row>
    <row r="16" spans="1:14" x14ac:dyDescent="0.25">
      <c r="A16" s="33" t="s">
        <v>106</v>
      </c>
      <c r="B16" s="34">
        <v>36670</v>
      </c>
      <c r="C16" s="38">
        <v>91478</v>
      </c>
      <c r="D16" s="35">
        <v>0</v>
      </c>
      <c r="E16" s="33" t="s">
        <v>107</v>
      </c>
    </row>
    <row r="17" spans="1:8" x14ac:dyDescent="0.25">
      <c r="A17" s="33" t="s">
        <v>69</v>
      </c>
      <c r="B17" s="34">
        <v>37077</v>
      </c>
      <c r="C17" s="33"/>
      <c r="D17" s="35">
        <v>23.8</v>
      </c>
      <c r="E17" s="33" t="s">
        <v>108</v>
      </c>
      <c r="G17" s="44" t="s">
        <v>36</v>
      </c>
      <c r="H17" s="45">
        <f>SUM(H9,H11,H13,H15)</f>
        <v>23042.240000000002</v>
      </c>
    </row>
    <row r="18" spans="1:8" x14ac:dyDescent="0.25">
      <c r="A18" s="33" t="s">
        <v>95</v>
      </c>
      <c r="B18" s="34">
        <v>37120</v>
      </c>
      <c r="C18" s="38">
        <v>97776</v>
      </c>
      <c r="D18" s="35">
        <v>0</v>
      </c>
      <c r="E18" s="33" t="s">
        <v>109</v>
      </c>
    </row>
    <row r="19" spans="1:8" x14ac:dyDescent="0.25">
      <c r="A19" s="33" t="s">
        <v>69</v>
      </c>
      <c r="B19" s="34">
        <v>37434</v>
      </c>
      <c r="C19" s="38">
        <v>102678</v>
      </c>
      <c r="D19" s="35">
        <v>13.73</v>
      </c>
      <c r="E19" s="33"/>
    </row>
    <row r="20" spans="1:8" x14ac:dyDescent="0.25">
      <c r="A20" s="33" t="s">
        <v>110</v>
      </c>
      <c r="B20" s="34">
        <v>37495</v>
      </c>
      <c r="C20" s="38">
        <v>103905</v>
      </c>
      <c r="D20" s="35">
        <v>53.13</v>
      </c>
      <c r="E20" s="33" t="s">
        <v>109</v>
      </c>
    </row>
    <row r="21" spans="1:8" x14ac:dyDescent="0.25">
      <c r="A21" s="33" t="s">
        <v>69</v>
      </c>
      <c r="B21" s="34">
        <v>37587</v>
      </c>
      <c r="C21" s="38">
        <v>109165</v>
      </c>
      <c r="D21" s="35">
        <v>13.77</v>
      </c>
      <c r="E21" s="33" t="s">
        <v>111</v>
      </c>
    </row>
    <row r="22" spans="1:8" x14ac:dyDescent="0.25">
      <c r="A22" s="33" t="s">
        <v>112</v>
      </c>
      <c r="B22" s="34">
        <v>37642</v>
      </c>
      <c r="C22" s="38">
        <v>109165</v>
      </c>
      <c r="D22" s="35">
        <v>105.99</v>
      </c>
      <c r="E22" s="33" t="s">
        <v>111</v>
      </c>
    </row>
    <row r="23" spans="1:8" x14ac:dyDescent="0.25">
      <c r="A23" s="33" t="s">
        <v>69</v>
      </c>
      <c r="B23" s="34">
        <v>37708</v>
      </c>
      <c r="C23" s="38">
        <v>112537</v>
      </c>
      <c r="D23" s="35">
        <v>13.77</v>
      </c>
      <c r="E23" s="33" t="s">
        <v>111</v>
      </c>
    </row>
    <row r="24" spans="1:8" x14ac:dyDescent="0.25">
      <c r="A24" s="33" t="s">
        <v>113</v>
      </c>
      <c r="B24" s="34">
        <v>37823</v>
      </c>
      <c r="C24" s="38">
        <v>108764</v>
      </c>
      <c r="D24" s="35">
        <v>30.98</v>
      </c>
      <c r="E24" s="33"/>
    </row>
    <row r="25" spans="1:8" x14ac:dyDescent="0.25">
      <c r="A25" s="33" t="s">
        <v>114</v>
      </c>
      <c r="B25" s="34">
        <v>38546</v>
      </c>
      <c r="C25" s="33"/>
      <c r="D25" s="35">
        <v>125.19</v>
      </c>
      <c r="E25" s="33"/>
    </row>
    <row r="26" spans="1:8" x14ac:dyDescent="0.25">
      <c r="A26" s="33" t="s">
        <v>115</v>
      </c>
      <c r="B26" s="34">
        <v>38603</v>
      </c>
      <c r="C26" s="38">
        <v>123000</v>
      </c>
      <c r="D26" s="35">
        <v>233.31</v>
      </c>
      <c r="E26" s="33" t="s">
        <v>108</v>
      </c>
    </row>
    <row r="27" spans="1:8" x14ac:dyDescent="0.25">
      <c r="A27" s="33" t="s">
        <v>116</v>
      </c>
      <c r="B27" s="34">
        <v>40441</v>
      </c>
      <c r="C27" s="38">
        <v>123800</v>
      </c>
      <c r="D27" s="35">
        <v>233.49</v>
      </c>
      <c r="E27" s="33" t="s">
        <v>108</v>
      </c>
    </row>
    <row r="28" spans="1:8" x14ac:dyDescent="0.25">
      <c r="A28" s="33" t="s">
        <v>117</v>
      </c>
      <c r="B28" s="34">
        <v>41783</v>
      </c>
      <c r="C28" s="33"/>
      <c r="D28" s="35">
        <v>136.21</v>
      </c>
      <c r="E28" s="33" t="s">
        <v>118</v>
      </c>
    </row>
    <row r="29" spans="1:8" x14ac:dyDescent="0.25">
      <c r="A29" s="33" t="s">
        <v>119</v>
      </c>
      <c r="B29" s="34">
        <v>42916</v>
      </c>
      <c r="C29" s="33"/>
      <c r="D29" s="35">
        <v>11.25</v>
      </c>
      <c r="E29" s="33" t="s">
        <v>118</v>
      </c>
    </row>
    <row r="30" spans="1:8" x14ac:dyDescent="0.25">
      <c r="A30" s="33" t="s">
        <v>120</v>
      </c>
      <c r="B30" s="34">
        <v>42925</v>
      </c>
      <c r="C30" s="33"/>
      <c r="D30" s="35">
        <v>85.75</v>
      </c>
      <c r="E30" s="33" t="s">
        <v>118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Normal="100" workbookViewId="0">
      <selection activeCell="C9" sqref="C9"/>
    </sheetView>
  </sheetViews>
  <sheetFormatPr defaultColWidth="8.5703125" defaultRowHeight="15" x14ac:dyDescent="0.25"/>
  <cols>
    <col min="1" max="1" width="25.140625" customWidth="1"/>
    <col min="2" max="2" width="9.7109375" customWidth="1"/>
    <col min="3" max="3" width="23.28515625" customWidth="1"/>
  </cols>
  <sheetData>
    <row r="1" spans="1:3" x14ac:dyDescent="0.25">
      <c r="A1" s="42" t="s">
        <v>67</v>
      </c>
      <c r="B1" s="42" t="s">
        <v>52</v>
      </c>
      <c r="C1" s="42" t="s">
        <v>68</v>
      </c>
    </row>
    <row r="2" spans="1:3" x14ac:dyDescent="0.25">
      <c r="A2" s="33" t="s">
        <v>121</v>
      </c>
      <c r="B2" s="34">
        <v>34199</v>
      </c>
      <c r="C2" s="33" t="s">
        <v>122</v>
      </c>
    </row>
    <row r="3" spans="1:3" x14ac:dyDescent="0.25">
      <c r="A3" s="33" t="s">
        <v>123</v>
      </c>
      <c r="B3" s="34">
        <v>34199</v>
      </c>
      <c r="C3" s="33" t="s">
        <v>122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Gage Farmer (2024-Present)</vt:lpstr>
      <vt:lpstr>Larry &amp; Lenna Haase (1994-2024)</vt:lpstr>
      <vt:lpstr>Unknown (1993-1994)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Epic Gage</dc:creator>
  <dc:description/>
  <cp:lastModifiedBy>Farmer, Gage</cp:lastModifiedBy>
  <cp:revision>1</cp:revision>
  <cp:lastPrinted>2023-10-11T13:09:07Z</cp:lastPrinted>
  <dcterms:created xsi:type="dcterms:W3CDTF">2023-10-11T13:05:38Z</dcterms:created>
  <dcterms:modified xsi:type="dcterms:W3CDTF">2024-11-12T03:21:09Z</dcterms:modified>
  <dc:language>en-US</dc:language>
</cp:coreProperties>
</file>