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ur\OneDrive\Documents\College-Work\Autumn 2023\Engineering Economics\"/>
    </mc:Choice>
  </mc:AlternateContent>
  <xr:revisionPtr revIDLastSave="0" documentId="13_ncr:1_{256D4448-A99E-4D1B-B0FF-67226B0CDACB}" xr6:coauthVersionLast="47" xr6:coauthVersionMax="47" xr10:uidLastSave="{00000000-0000-0000-0000-000000000000}"/>
  <bookViews>
    <workbookView xWindow="-108" yWindow="-108" windowWidth="23256" windowHeight="12456" activeTab="2" xr2:uid="{E08B8B9E-F282-4D67-829F-BFEB244CEC6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3" l="1"/>
  <c r="G6" i="3"/>
  <c r="G7" i="3"/>
  <c r="F6" i="3"/>
  <c r="F7" i="3"/>
  <c r="H4" i="3"/>
  <c r="H5" i="3"/>
  <c r="G5" i="3"/>
  <c r="F5" i="3"/>
  <c r="G4" i="3"/>
  <c r="F4" i="3"/>
  <c r="C18" i="3"/>
  <c r="D5" i="3"/>
  <c r="D6" i="3"/>
  <c r="D7" i="3"/>
  <c r="D8" i="3"/>
  <c r="D9" i="3"/>
  <c r="D10" i="3"/>
  <c r="D11" i="3"/>
  <c r="D12" i="3"/>
  <c r="D13" i="3"/>
  <c r="D14" i="3"/>
  <c r="D15" i="3"/>
  <c r="D16" i="3"/>
  <c r="D4" i="3"/>
  <c r="C11" i="3"/>
  <c r="C12" i="3"/>
  <c r="C7" i="3"/>
  <c r="C8" i="3" s="1"/>
  <c r="C9" i="3" s="1"/>
  <c r="C10" i="3" s="1"/>
  <c r="C6" i="3"/>
  <c r="A16" i="3"/>
  <c r="A6" i="3"/>
  <c r="A7" i="3"/>
  <c r="A8" i="3"/>
  <c r="A9" i="3"/>
  <c r="A10" i="3"/>
  <c r="A11" i="3"/>
  <c r="A12" i="3"/>
  <c r="A13" i="3"/>
  <c r="A14" i="3" s="1"/>
  <c r="A15" i="3" s="1"/>
  <c r="A5" i="3"/>
  <c r="N8" i="2"/>
  <c r="G16" i="2"/>
  <c r="I10" i="2"/>
  <c r="I11" i="2"/>
  <c r="I12" i="2"/>
  <c r="I13" i="2"/>
  <c r="I14" i="2"/>
  <c r="F10" i="2"/>
  <c r="F11" i="2" s="1"/>
  <c r="F12" i="2" s="1"/>
  <c r="F13" i="2" s="1"/>
  <c r="F14" i="2" s="1"/>
  <c r="I5" i="2"/>
  <c r="I6" i="2"/>
  <c r="I7" i="2"/>
  <c r="I8" i="2"/>
  <c r="I9" i="2"/>
  <c r="I4" i="2"/>
  <c r="F6" i="2"/>
  <c r="F7" i="2"/>
  <c r="F8" i="2" s="1"/>
  <c r="F9" i="2" s="1"/>
  <c r="F5" i="2"/>
  <c r="B14" i="2"/>
  <c r="B12" i="2"/>
  <c r="B7" i="2"/>
  <c r="B8" i="2"/>
  <c r="B9" i="2"/>
  <c r="B10" i="2"/>
  <c r="B11" i="2"/>
  <c r="B6" i="2"/>
  <c r="B5" i="2"/>
  <c r="A6" i="2"/>
  <c r="A7" i="2" s="1"/>
  <c r="A8" i="2" s="1"/>
  <c r="A9" i="2" s="1"/>
  <c r="A10" i="2" s="1"/>
  <c r="A11" i="2" s="1"/>
  <c r="A12" i="2" s="1"/>
  <c r="A5" i="2"/>
  <c r="H7" i="3" l="1"/>
  <c r="H6" i="3"/>
</calcChain>
</file>

<file path=xl/sharedStrings.xml><?xml version="1.0" encoding="utf-8"?>
<sst xmlns="http://schemas.openxmlformats.org/spreadsheetml/2006/main" count="37" uniqueCount="28">
  <si>
    <t>ROR</t>
  </si>
  <si>
    <t>Can be written in terms of PW, AW, or FW</t>
  </si>
  <si>
    <t>Economically viable if I &gt;= MARR</t>
  </si>
  <si>
    <t>Finding ROR</t>
  </si>
  <si>
    <t>Use RATE function</t>
  </si>
  <si>
    <t>.=RATE(n,A,P,F)</t>
  </si>
  <si>
    <t>Use IRR function</t>
  </si>
  <si>
    <t>.=IRR(first_cell, last_cell)</t>
  </si>
  <si>
    <t>Based on PW relation</t>
  </si>
  <si>
    <t>0=-20000+7000(P/A, i, 3)+8000(F/A, i, 3)</t>
  </si>
  <si>
    <t>Active Learning 1</t>
  </si>
  <si>
    <t>Year</t>
  </si>
  <si>
    <t>CF</t>
  </si>
  <si>
    <t>Salvage</t>
  </si>
  <si>
    <t>Active Learning 2</t>
  </si>
  <si>
    <t>Expense</t>
  </si>
  <si>
    <t>Revenue</t>
  </si>
  <si>
    <t>Cash Flow</t>
  </si>
  <si>
    <t>Active Learning 3</t>
  </si>
  <si>
    <t>PV</t>
  </si>
  <si>
    <t>FV</t>
  </si>
  <si>
    <t>n</t>
  </si>
  <si>
    <t>Active Learning 4</t>
  </si>
  <si>
    <t>Quarter</t>
  </si>
  <si>
    <t>Cost</t>
  </si>
  <si>
    <t>Savings</t>
  </si>
  <si>
    <t>ROR Year</t>
  </si>
  <si>
    <t>ROR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</si>
</sst>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6" fontId="0" fillId="0" borderId="0" xfId="0" applyNumberFormat="1"/>
    <xf numFmtId="40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F5B53-0531-4F27-9917-A4E2345EC945}">
  <dimension ref="A2:B16"/>
  <sheetViews>
    <sheetView workbookViewId="0">
      <selection activeCell="B18" sqref="B18"/>
    </sheetView>
  </sheetViews>
  <sheetFormatPr defaultRowHeight="14.4" x14ac:dyDescent="0.3"/>
  <sheetData>
    <row r="2" spans="1:2" x14ac:dyDescent="0.3">
      <c r="A2" t="s">
        <v>0</v>
      </c>
    </row>
    <row r="3" spans="1:2" x14ac:dyDescent="0.3">
      <c r="B3" t="s">
        <v>1</v>
      </c>
    </row>
    <row r="5" spans="1:2" x14ac:dyDescent="0.3">
      <c r="B5" t="s">
        <v>2</v>
      </c>
    </row>
    <row r="7" spans="1:2" x14ac:dyDescent="0.3">
      <c r="A7" t="s">
        <v>3</v>
      </c>
    </row>
    <row r="9" spans="1:2" x14ac:dyDescent="0.3">
      <c r="B9" t="s">
        <v>4</v>
      </c>
    </row>
    <row r="10" spans="1:2" x14ac:dyDescent="0.3">
      <c r="B10" t="s">
        <v>5</v>
      </c>
    </row>
    <row r="12" spans="1:2" x14ac:dyDescent="0.3">
      <c r="B12" t="s">
        <v>6</v>
      </c>
    </row>
    <row r="13" spans="1:2" x14ac:dyDescent="0.3">
      <c r="B13" t="s">
        <v>7</v>
      </c>
    </row>
    <row r="15" spans="1:2" x14ac:dyDescent="0.3">
      <c r="B15" t="s">
        <v>8</v>
      </c>
    </row>
    <row r="16" spans="1:2" x14ac:dyDescent="0.3">
      <c r="B16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077D9-4066-4A78-950E-60D4A1A1DDCF}">
  <dimension ref="A1:N16"/>
  <sheetViews>
    <sheetView workbookViewId="0">
      <selection activeCell="N11" sqref="N11"/>
    </sheetView>
  </sheetViews>
  <sheetFormatPr defaultRowHeight="14.4" x14ac:dyDescent="0.3"/>
  <cols>
    <col min="2" max="2" width="11.109375" bestFit="1" customWidth="1"/>
    <col min="7" max="7" width="13.6640625" bestFit="1" customWidth="1"/>
    <col min="8" max="8" width="13.109375" bestFit="1" customWidth="1"/>
    <col min="9" max="9" width="13.6640625" bestFit="1" customWidth="1"/>
    <col min="14" max="14" width="13.5546875" customWidth="1"/>
  </cols>
  <sheetData>
    <row r="1" spans="1:14" x14ac:dyDescent="0.3">
      <c r="A1" t="s">
        <v>10</v>
      </c>
      <c r="F1" t="s">
        <v>14</v>
      </c>
      <c r="M1" t="s">
        <v>18</v>
      </c>
    </row>
    <row r="3" spans="1:14" x14ac:dyDescent="0.3">
      <c r="A3" t="s">
        <v>11</v>
      </c>
      <c r="B3" t="s">
        <v>12</v>
      </c>
      <c r="F3" t="s">
        <v>11</v>
      </c>
      <c r="G3" t="s">
        <v>15</v>
      </c>
      <c r="H3" t="s">
        <v>16</v>
      </c>
      <c r="I3" t="s">
        <v>17</v>
      </c>
    </row>
    <row r="4" spans="1:14" x14ac:dyDescent="0.3">
      <c r="A4">
        <v>0</v>
      </c>
      <c r="B4" s="2">
        <v>-130000</v>
      </c>
      <c r="F4">
        <v>0</v>
      </c>
      <c r="G4" s="2">
        <v>-40000000</v>
      </c>
      <c r="H4" s="2">
        <v>0</v>
      </c>
      <c r="I4" s="2">
        <f>G4+H4</f>
        <v>-40000000</v>
      </c>
      <c r="M4" t="s">
        <v>19</v>
      </c>
      <c r="N4" s="1">
        <v>9250</v>
      </c>
    </row>
    <row r="5" spans="1:14" x14ac:dyDescent="0.3">
      <c r="A5">
        <f>A4+1</f>
        <v>1</v>
      </c>
      <c r="B5" s="2">
        <f>-49000+78000</f>
        <v>29000</v>
      </c>
      <c r="F5">
        <f>F4+1</f>
        <v>1</v>
      </c>
      <c r="G5" s="2">
        <v>-40000000</v>
      </c>
      <c r="H5" s="2">
        <v>12000000</v>
      </c>
      <c r="I5" s="2">
        <f t="shared" ref="I5:I14" si="0">G5+H5</f>
        <v>-28000000</v>
      </c>
      <c r="M5" t="s">
        <v>20</v>
      </c>
      <c r="N5" s="1">
        <v>50000</v>
      </c>
    </row>
    <row r="6" spans="1:14" x14ac:dyDescent="0.3">
      <c r="A6">
        <f t="shared" ref="A6:A14" si="1">A5+1</f>
        <v>2</v>
      </c>
      <c r="B6" s="2">
        <f>B5+1000</f>
        <v>30000</v>
      </c>
      <c r="F6">
        <f t="shared" ref="F6:F14" si="2">F5+1</f>
        <v>2</v>
      </c>
      <c r="G6" s="2">
        <v>-43000000</v>
      </c>
      <c r="H6" s="2">
        <v>15000000</v>
      </c>
      <c r="I6" s="2">
        <f t="shared" si="0"/>
        <v>-28000000</v>
      </c>
      <c r="M6" t="s">
        <v>21</v>
      </c>
      <c r="N6">
        <v>18</v>
      </c>
    </row>
    <row r="7" spans="1:14" x14ac:dyDescent="0.3">
      <c r="A7">
        <f t="shared" si="1"/>
        <v>3</v>
      </c>
      <c r="B7" s="2">
        <f t="shared" ref="B7:B12" si="3">B6+1000</f>
        <v>31000</v>
      </c>
      <c r="F7">
        <f t="shared" si="2"/>
        <v>3</v>
      </c>
      <c r="G7" s="2">
        <v>-45000000</v>
      </c>
      <c r="H7" s="2">
        <v>17000000</v>
      </c>
      <c r="I7" s="2">
        <f t="shared" si="0"/>
        <v>-28000000</v>
      </c>
    </row>
    <row r="8" spans="1:14" x14ac:dyDescent="0.3">
      <c r="A8">
        <f t="shared" si="1"/>
        <v>4</v>
      </c>
      <c r="B8" s="2">
        <f t="shared" si="3"/>
        <v>32000</v>
      </c>
      <c r="F8">
        <f t="shared" si="2"/>
        <v>4</v>
      </c>
      <c r="G8" s="2">
        <v>-46000000</v>
      </c>
      <c r="H8" s="2">
        <v>51000000</v>
      </c>
      <c r="I8" s="2">
        <f t="shared" si="0"/>
        <v>5000000</v>
      </c>
      <c r="M8" t="s">
        <v>0</v>
      </c>
      <c r="N8" s="3">
        <f>RATE(N6,,-N4,N5)</f>
        <v>9.8279005420330467E-2</v>
      </c>
    </row>
    <row r="9" spans="1:14" x14ac:dyDescent="0.3">
      <c r="A9">
        <f t="shared" si="1"/>
        <v>5</v>
      </c>
      <c r="B9" s="2">
        <f t="shared" si="3"/>
        <v>33000</v>
      </c>
      <c r="F9">
        <f t="shared" si="2"/>
        <v>5</v>
      </c>
      <c r="G9" s="2">
        <v>-48000000</v>
      </c>
      <c r="H9" s="2">
        <v>63000000</v>
      </c>
      <c r="I9" s="2">
        <f t="shared" si="0"/>
        <v>15000000</v>
      </c>
    </row>
    <row r="10" spans="1:14" x14ac:dyDescent="0.3">
      <c r="A10">
        <f t="shared" si="1"/>
        <v>6</v>
      </c>
      <c r="B10" s="2">
        <f t="shared" si="3"/>
        <v>34000</v>
      </c>
      <c r="F10">
        <f t="shared" si="2"/>
        <v>6</v>
      </c>
      <c r="G10" s="2">
        <v>-50000000</v>
      </c>
      <c r="H10" s="2">
        <v>80000000</v>
      </c>
      <c r="I10" s="2">
        <f t="shared" si="0"/>
        <v>30000000</v>
      </c>
    </row>
    <row r="11" spans="1:14" x14ac:dyDescent="0.3">
      <c r="A11">
        <f t="shared" si="1"/>
        <v>7</v>
      </c>
      <c r="B11" s="2">
        <f t="shared" si="3"/>
        <v>35000</v>
      </c>
      <c r="F11">
        <f t="shared" si="2"/>
        <v>7</v>
      </c>
      <c r="G11" s="2">
        <v>-50000000</v>
      </c>
      <c r="H11" s="2">
        <v>80000000</v>
      </c>
      <c r="I11" s="2">
        <f t="shared" si="0"/>
        <v>30000000</v>
      </c>
    </row>
    <row r="12" spans="1:14" x14ac:dyDescent="0.3">
      <c r="A12">
        <f t="shared" si="1"/>
        <v>8</v>
      </c>
      <c r="B12" s="2">
        <f>B11+1000+B13</f>
        <v>59000</v>
      </c>
      <c r="F12">
        <f t="shared" si="2"/>
        <v>8</v>
      </c>
      <c r="G12" s="2">
        <v>-50000000</v>
      </c>
      <c r="H12" s="2">
        <v>80000000</v>
      </c>
      <c r="I12" s="2">
        <f t="shared" si="0"/>
        <v>30000000</v>
      </c>
    </row>
    <row r="13" spans="1:14" x14ac:dyDescent="0.3">
      <c r="A13" t="s">
        <v>13</v>
      </c>
      <c r="B13" s="2">
        <v>23000</v>
      </c>
      <c r="F13">
        <f t="shared" si="2"/>
        <v>9</v>
      </c>
      <c r="G13" s="2">
        <v>-50000000</v>
      </c>
      <c r="H13" s="2">
        <v>80000000</v>
      </c>
      <c r="I13" s="2">
        <f t="shared" si="0"/>
        <v>30000000</v>
      </c>
    </row>
    <row r="14" spans="1:14" x14ac:dyDescent="0.3">
      <c r="A14" t="s">
        <v>0</v>
      </c>
      <c r="B14" s="3">
        <f>IRR(B4:B12)</f>
        <v>0.19170801836575269</v>
      </c>
      <c r="F14">
        <f t="shared" si="2"/>
        <v>10</v>
      </c>
      <c r="G14" s="2">
        <v>-50000000</v>
      </c>
      <c r="H14" s="2">
        <v>80000000</v>
      </c>
      <c r="I14" s="2">
        <f t="shared" si="0"/>
        <v>30000000</v>
      </c>
    </row>
    <row r="16" spans="1:14" x14ac:dyDescent="0.3">
      <c r="F16" t="s">
        <v>0</v>
      </c>
      <c r="G16" s="4">
        <f>IRR(I4:I14)</f>
        <v>5.2010267936479559E-2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C93E-03D6-4E27-9138-922C3308AB4B}">
  <dimension ref="A1:H18"/>
  <sheetViews>
    <sheetView tabSelected="1" workbookViewId="0">
      <selection activeCell="L2" sqref="L2"/>
    </sheetView>
  </sheetViews>
  <sheetFormatPr defaultRowHeight="14.4" x14ac:dyDescent="0.3"/>
  <cols>
    <col min="2" max="2" width="9.5546875" bestFit="1" customWidth="1"/>
    <col min="4" max="4" width="9.5546875" bestFit="1" customWidth="1"/>
    <col min="6" max="6" width="9.5546875" bestFit="1" customWidth="1"/>
  </cols>
  <sheetData>
    <row r="1" spans="1:8" x14ac:dyDescent="0.3">
      <c r="A1" t="s">
        <v>22</v>
      </c>
    </row>
    <row r="3" spans="1:8" x14ac:dyDescent="0.3">
      <c r="A3" t="s">
        <v>23</v>
      </c>
      <c r="B3" t="s">
        <v>24</v>
      </c>
      <c r="C3" t="s">
        <v>25</v>
      </c>
      <c r="D3" t="s">
        <v>17</v>
      </c>
      <c r="E3" t="s">
        <v>11</v>
      </c>
      <c r="F3" t="s">
        <v>24</v>
      </c>
      <c r="G3" t="s">
        <v>25</v>
      </c>
      <c r="H3" t="s">
        <v>17</v>
      </c>
    </row>
    <row r="4" spans="1:8" x14ac:dyDescent="0.3">
      <c r="A4">
        <v>0</v>
      </c>
      <c r="B4" s="1">
        <v>-450000</v>
      </c>
      <c r="C4">
        <v>0</v>
      </c>
      <c r="D4" s="1">
        <f>B4+C4</f>
        <v>-450000</v>
      </c>
      <c r="E4">
        <v>0</v>
      </c>
      <c r="F4" s="1">
        <f>B4</f>
        <v>-450000</v>
      </c>
      <c r="G4">
        <f>C4</f>
        <v>0</v>
      </c>
      <c r="H4">
        <f t="shared" ref="H4:H16" si="0">F4+G4</f>
        <v>-450000</v>
      </c>
    </row>
    <row r="5" spans="1:8" x14ac:dyDescent="0.3">
      <c r="A5">
        <f>A4+1</f>
        <v>1</v>
      </c>
      <c r="B5">
        <v>-50000</v>
      </c>
      <c r="C5">
        <v>10000</v>
      </c>
      <c r="D5" s="1">
        <f t="shared" ref="D5:D16" si="1">B5+C5</f>
        <v>-40000</v>
      </c>
      <c r="E5">
        <v>1</v>
      </c>
      <c r="F5">
        <f>SUM(B5:B8)</f>
        <v>-140000</v>
      </c>
      <c r="G5">
        <f>SUM(C5:C8)</f>
        <v>100000</v>
      </c>
      <c r="H5">
        <f>F5+G5</f>
        <v>-40000</v>
      </c>
    </row>
    <row r="6" spans="1:8" x14ac:dyDescent="0.3">
      <c r="A6">
        <f t="shared" ref="A6:A15" si="2">A5+1</f>
        <v>2</v>
      </c>
      <c r="B6">
        <v>-40000</v>
      </c>
      <c r="C6">
        <f>C5+10000</f>
        <v>20000</v>
      </c>
      <c r="D6" s="1">
        <f t="shared" si="1"/>
        <v>-20000</v>
      </c>
      <c r="E6">
        <v>2</v>
      </c>
      <c r="F6">
        <f>SUM(B9:B12)</f>
        <v>-10000</v>
      </c>
      <c r="G6">
        <f>SUM(C9:C12)</f>
        <v>260000</v>
      </c>
      <c r="H6">
        <f>F6+G6</f>
        <v>250000</v>
      </c>
    </row>
    <row r="7" spans="1:8" x14ac:dyDescent="0.3">
      <c r="A7">
        <f t="shared" si="2"/>
        <v>3</v>
      </c>
      <c r="B7">
        <v>-30000</v>
      </c>
      <c r="C7">
        <f t="shared" ref="C7:C12" si="3">C6+10000</f>
        <v>30000</v>
      </c>
      <c r="D7" s="1">
        <f t="shared" si="1"/>
        <v>0</v>
      </c>
      <c r="E7">
        <v>3</v>
      </c>
      <c r="F7">
        <f>SUM(B13:B16)</f>
        <v>0</v>
      </c>
      <c r="G7">
        <f>SUM(C13:C16)</f>
        <v>320000</v>
      </c>
      <c r="H7">
        <f>F7+G7</f>
        <v>320000</v>
      </c>
    </row>
    <row r="8" spans="1:8" x14ac:dyDescent="0.3">
      <c r="A8">
        <f t="shared" si="2"/>
        <v>4</v>
      </c>
      <c r="B8">
        <v>-20000</v>
      </c>
      <c r="C8">
        <f t="shared" si="3"/>
        <v>40000</v>
      </c>
      <c r="D8" s="1">
        <f t="shared" si="1"/>
        <v>20000</v>
      </c>
    </row>
    <row r="9" spans="1:8" x14ac:dyDescent="0.3">
      <c r="A9">
        <f t="shared" si="2"/>
        <v>5</v>
      </c>
      <c r="B9">
        <v>-10000</v>
      </c>
      <c r="C9">
        <f t="shared" si="3"/>
        <v>50000</v>
      </c>
      <c r="D9" s="1">
        <f t="shared" si="1"/>
        <v>40000</v>
      </c>
      <c r="E9" t="s">
        <v>26</v>
      </c>
      <c r="G9" s="3">
        <f>IRR(H4:H7)</f>
        <v>6.302246831820546E-2</v>
      </c>
    </row>
    <row r="10" spans="1:8" x14ac:dyDescent="0.3">
      <c r="A10">
        <f t="shared" si="2"/>
        <v>6</v>
      </c>
      <c r="B10" s="1">
        <v>0</v>
      </c>
      <c r="C10">
        <f t="shared" si="3"/>
        <v>60000</v>
      </c>
      <c r="D10" s="1">
        <f t="shared" si="1"/>
        <v>60000</v>
      </c>
    </row>
    <row r="11" spans="1:8" x14ac:dyDescent="0.3">
      <c r="A11">
        <f t="shared" si="2"/>
        <v>7</v>
      </c>
      <c r="B11" s="1">
        <v>0</v>
      </c>
      <c r="C11">
        <f>C10+10000</f>
        <v>70000</v>
      </c>
      <c r="D11" s="1">
        <f t="shared" si="1"/>
        <v>70000</v>
      </c>
    </row>
    <row r="12" spans="1:8" x14ac:dyDescent="0.3">
      <c r="A12">
        <f t="shared" si="2"/>
        <v>8</v>
      </c>
      <c r="B12" s="1">
        <v>0</v>
      </c>
      <c r="C12">
        <f t="shared" si="3"/>
        <v>80000</v>
      </c>
      <c r="D12" s="1">
        <f t="shared" si="1"/>
        <v>80000</v>
      </c>
    </row>
    <row r="13" spans="1:8" x14ac:dyDescent="0.3">
      <c r="A13">
        <f t="shared" si="2"/>
        <v>9</v>
      </c>
      <c r="B13" s="1">
        <v>0</v>
      </c>
      <c r="C13">
        <v>80000</v>
      </c>
      <c r="D13" s="1">
        <f t="shared" si="1"/>
        <v>80000</v>
      </c>
    </row>
    <row r="14" spans="1:8" x14ac:dyDescent="0.3">
      <c r="A14">
        <f t="shared" si="2"/>
        <v>10</v>
      </c>
      <c r="B14" s="1">
        <v>0</v>
      </c>
      <c r="C14">
        <v>80000</v>
      </c>
      <c r="D14" s="1">
        <f t="shared" si="1"/>
        <v>80000</v>
      </c>
    </row>
    <row r="15" spans="1:8" x14ac:dyDescent="0.3">
      <c r="A15">
        <f t="shared" si="2"/>
        <v>11</v>
      </c>
      <c r="B15" s="1">
        <v>0</v>
      </c>
      <c r="C15">
        <v>80000</v>
      </c>
      <c r="D15" s="1">
        <f t="shared" si="1"/>
        <v>80000</v>
      </c>
    </row>
    <row r="16" spans="1:8" x14ac:dyDescent="0.3">
      <c r="A16">
        <f>A15+1</f>
        <v>12</v>
      </c>
      <c r="B16" s="1">
        <v>0</v>
      </c>
      <c r="C16">
        <v>80000</v>
      </c>
      <c r="D16" s="1">
        <f t="shared" si="1"/>
        <v>80000</v>
      </c>
    </row>
    <row r="18" spans="1:3" x14ac:dyDescent="0.3">
      <c r="A18" t="s">
        <v>27</v>
      </c>
      <c r="C18" s="3">
        <f>IRR(D4:D16)</f>
        <v>1.7301466888486328E-2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Gage Farmer</dc:creator>
  <cp:lastModifiedBy>Gage Farmer</cp:lastModifiedBy>
  <dcterms:created xsi:type="dcterms:W3CDTF">2023-09-26T13:35:46Z</dcterms:created>
  <dcterms:modified xsi:type="dcterms:W3CDTF">2023-09-26T14:45:32Z</dcterms:modified>
</cp:coreProperties>
</file>