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ur\Documents\College Stuff\Fund. of Engineering\"/>
    </mc:Choice>
  </mc:AlternateContent>
  <xr:revisionPtr revIDLastSave="0" documentId="8_{16EC50AD-7242-4793-AA38-0573BBF99047}" xr6:coauthVersionLast="47" xr6:coauthVersionMax="47" xr10:uidLastSave="{00000000-0000-0000-0000-000000000000}"/>
  <bookViews>
    <workbookView xWindow="-108" yWindow="-108" windowWidth="23256" windowHeight="12576" xr2:uid="{F0AEA3BE-83B4-4B8C-ABD0-FEA33896FA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0" i="1" l="1"/>
  <c r="K12" i="1"/>
  <c r="G13" i="1"/>
  <c r="G14" i="1" s="1"/>
  <c r="D12" i="1"/>
  <c r="B12" i="1"/>
  <c r="K6" i="1"/>
  <c r="K7" i="1" s="1"/>
  <c r="G5" i="1"/>
  <c r="G6" i="1" s="1"/>
  <c r="C5" i="1"/>
</calcChain>
</file>

<file path=xl/sharedStrings.xml><?xml version="1.0" encoding="utf-8"?>
<sst xmlns="http://schemas.openxmlformats.org/spreadsheetml/2006/main" count="31" uniqueCount="30">
  <si>
    <t>Problem 1</t>
  </si>
  <si>
    <t>ft^3/h</t>
  </si>
  <si>
    <t>m^3/s</t>
  </si>
  <si>
    <t>Problem 2</t>
  </si>
  <si>
    <t>mm</t>
  </si>
  <si>
    <t>mm^2</t>
  </si>
  <si>
    <t>m^2</t>
  </si>
  <si>
    <t>Problem 3</t>
  </si>
  <si>
    <t>Length</t>
  </si>
  <si>
    <t>Diameter</t>
  </si>
  <si>
    <t>Area</t>
  </si>
  <si>
    <t>Flow</t>
  </si>
  <si>
    <t>Mass</t>
  </si>
  <si>
    <t>g</t>
  </si>
  <si>
    <t>Mass/Length</t>
  </si>
  <si>
    <t>g/mm</t>
  </si>
  <si>
    <t>kg/km</t>
  </si>
  <si>
    <t>Problem 4</t>
  </si>
  <si>
    <t>Problem 5</t>
  </si>
  <si>
    <t>Problem 6</t>
  </si>
  <si>
    <t>Problem 7</t>
  </si>
  <si>
    <t>Problem 8</t>
  </si>
  <si>
    <t>Water</t>
  </si>
  <si>
    <t>acre-ft</t>
  </si>
  <si>
    <t>m^3</t>
  </si>
  <si>
    <t>ft^3</t>
  </si>
  <si>
    <t>sin(35)      =</t>
  </si>
  <si>
    <t>Density</t>
  </si>
  <si>
    <t>kg/m^3</t>
  </si>
  <si>
    <t>lbs/ft^3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</si>
</sst>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</cellStyleXfs>
  <cellXfs count="5">
    <xf numFmtId="0" fontId="0" fillId="0" borderId="0" xfId="0"/>
    <xf numFmtId="0" fontId="1" fillId="2" borderId="0" xfId="1"/>
    <xf numFmtId="0" fontId="1" fillId="3" borderId="0" xfId="2"/>
    <xf numFmtId="0" fontId="1" fillId="5" borderId="0" xfId="4"/>
    <xf numFmtId="0" fontId="1" fillId="4" borderId="0" xfId="3"/>
  </cellXfs>
  <cellStyles count="5">
    <cellStyle name="20% - Accent1" xfId="1" builtinId="30"/>
    <cellStyle name="20% - Accent6" xfId="3" builtinId="50"/>
    <cellStyle name="40% - Accent1" xfId="2" builtinId="31"/>
    <cellStyle name="40% - Accent6" xfId="4" builtinId="5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E2CC8-A4C7-4F0C-8D58-F434898A0B4A}">
  <dimension ref="B2:L20"/>
  <sheetViews>
    <sheetView tabSelected="1" workbookViewId="0">
      <selection activeCell="O12" sqref="O12"/>
    </sheetView>
  </sheetViews>
  <sheetFormatPr defaultRowHeight="14.4" x14ac:dyDescent="0.3"/>
  <cols>
    <col min="2" max="2" width="10.5546875" customWidth="1"/>
    <col min="3" max="3" width="10" customWidth="1"/>
    <col min="6" max="6" width="9.6640625" customWidth="1"/>
    <col min="8" max="8" width="12" bestFit="1" customWidth="1"/>
    <col min="10" max="10" width="11.44140625" customWidth="1"/>
    <col min="11" max="11" width="12" bestFit="1" customWidth="1"/>
    <col min="14" max="15" width="9.33203125" customWidth="1"/>
  </cols>
  <sheetData>
    <row r="2" spans="2:12" x14ac:dyDescent="0.3">
      <c r="B2" s="2" t="s">
        <v>0</v>
      </c>
      <c r="F2" s="3" t="s">
        <v>3</v>
      </c>
      <c r="J2" s="2" t="s">
        <v>7</v>
      </c>
    </row>
    <row r="4" spans="2:12" x14ac:dyDescent="0.3">
      <c r="B4" s="1" t="s">
        <v>11</v>
      </c>
      <c r="C4" s="1">
        <v>3.7</v>
      </c>
      <c r="D4" s="1" t="s">
        <v>2</v>
      </c>
      <c r="F4" s="4" t="s">
        <v>9</v>
      </c>
      <c r="G4" s="4">
        <v>4</v>
      </c>
      <c r="H4" s="4" t="s">
        <v>4</v>
      </c>
      <c r="J4" s="1" t="s">
        <v>8</v>
      </c>
      <c r="K4" s="1">
        <v>123</v>
      </c>
      <c r="L4" s="1" t="s">
        <v>4</v>
      </c>
    </row>
    <row r="5" spans="2:12" x14ac:dyDescent="0.3">
      <c r="B5" s="1"/>
      <c r="C5" s="1">
        <f>CONVERT(CONVERT(C4,"m^3","ft^3"),"hr","sec")</f>
        <v>470391.36073022796</v>
      </c>
      <c r="D5" s="1" t="s">
        <v>1</v>
      </c>
      <c r="F5" s="4" t="s">
        <v>10</v>
      </c>
      <c r="G5" s="4">
        <f>PI()*G4^2</f>
        <v>50.26548245743669</v>
      </c>
      <c r="H5" s="4" t="s">
        <v>5</v>
      </c>
      <c r="J5" s="1" t="s">
        <v>12</v>
      </c>
      <c r="K5" s="1">
        <v>90</v>
      </c>
      <c r="L5" s="1" t="s">
        <v>13</v>
      </c>
    </row>
    <row r="6" spans="2:12" x14ac:dyDescent="0.3">
      <c r="F6" s="4"/>
      <c r="G6" s="4">
        <f>CONVERT(G5,"mm^2","m^2")</f>
        <v>5.0265482457436693E-5</v>
      </c>
      <c r="H6" s="4" t="s">
        <v>6</v>
      </c>
      <c r="J6" s="1" t="s">
        <v>14</v>
      </c>
      <c r="K6" s="1">
        <f>K5/K4</f>
        <v>0.73170731707317072</v>
      </c>
      <c r="L6" s="1" t="s">
        <v>15</v>
      </c>
    </row>
    <row r="7" spans="2:12" x14ac:dyDescent="0.3">
      <c r="J7" s="1"/>
      <c r="K7" s="1">
        <f>CONVERT(CONVERT(K6,"g","kg"),"km","mm")</f>
        <v>731.70731707317077</v>
      </c>
      <c r="L7" s="1" t="s">
        <v>16</v>
      </c>
    </row>
    <row r="10" spans="2:12" x14ac:dyDescent="0.3">
      <c r="B10" s="3" t="s">
        <v>17</v>
      </c>
      <c r="D10" s="2" t="s">
        <v>18</v>
      </c>
      <c r="F10" s="3" t="s">
        <v>19</v>
      </c>
      <c r="J10" s="2" t="s">
        <v>20</v>
      </c>
    </row>
    <row r="12" spans="2:12" x14ac:dyDescent="0.3">
      <c r="B12" s="4">
        <f>((14.8^2+6.5^2)/3.8^2)+(55/(SQRT(6)+14))</f>
        <v>21.438444104928418</v>
      </c>
      <c r="D12" s="1">
        <f>(16.5^2*(8.4-SQRT(70)))/(4.3^2-17.3)</f>
        <v>7.64124181594907</v>
      </c>
      <c r="F12" s="4" t="s">
        <v>22</v>
      </c>
      <c r="G12" s="4">
        <v>1.5</v>
      </c>
      <c r="H12" s="4" t="s">
        <v>23</v>
      </c>
      <c r="J12" s="1" t="s">
        <v>26</v>
      </c>
      <c r="K12" s="1">
        <f>SIN(RADIANS(35))</f>
        <v>0.57357643635104605</v>
      </c>
    </row>
    <row r="13" spans="2:12" x14ac:dyDescent="0.3">
      <c r="F13" s="4"/>
      <c r="G13" s="4">
        <f>G12*43560</f>
        <v>65340</v>
      </c>
      <c r="H13" s="4" t="s">
        <v>25</v>
      </c>
    </row>
    <row r="14" spans="2:12" x14ac:dyDescent="0.3">
      <c r="F14" s="4"/>
      <c r="G14" s="4">
        <f>CONVERT(G13,"ft^3","m^3")</f>
        <v>1850.22275632128</v>
      </c>
      <c r="H14" s="4" t="s">
        <v>24</v>
      </c>
    </row>
    <row r="17" spans="2:4" x14ac:dyDescent="0.3">
      <c r="B17" s="3" t="s">
        <v>21</v>
      </c>
    </row>
    <row r="19" spans="2:4" x14ac:dyDescent="0.3">
      <c r="B19" s="4" t="s">
        <v>27</v>
      </c>
      <c r="C19" s="4">
        <v>1032</v>
      </c>
      <c r="D19" s="4" t="s">
        <v>28</v>
      </c>
    </row>
    <row r="20" spans="2:4" x14ac:dyDescent="0.3">
      <c r="B20" s="4"/>
      <c r="C20" s="4">
        <f>CONVERT(CONVERT(C19,"kg","lbm"),"ft^3","m^3")</f>
        <v>64.425655314581249</v>
      </c>
      <c r="D20" s="4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Gage Farmer</dc:creator>
  <cp:lastModifiedBy>Gage Farmer</cp:lastModifiedBy>
  <dcterms:created xsi:type="dcterms:W3CDTF">2022-01-25T23:29:18Z</dcterms:created>
  <dcterms:modified xsi:type="dcterms:W3CDTF">2022-01-25T23:57:07Z</dcterms:modified>
</cp:coreProperties>
</file>