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ur\Documents\College-Work\Fund. of Engineering\"/>
    </mc:Choice>
  </mc:AlternateContent>
  <xr:revisionPtr revIDLastSave="0" documentId="13_ncr:1_{E077E989-A93E-4924-A4F7-D548723898DB}" xr6:coauthVersionLast="47" xr6:coauthVersionMax="47" xr10:uidLastSave="{00000000-0000-0000-0000-000000000000}"/>
  <bookViews>
    <workbookView xWindow="384" yWindow="384" windowWidth="17280" windowHeight="8964" xr2:uid="{F59E7634-3BCC-45F7-AB48-7CFE737C4127}"/>
  </bookViews>
  <sheets>
    <sheet name="Sheet1" sheetId="1" r:id="rId1"/>
  </sheets>
  <definedNames>
    <definedName name="deflection">Sheet1!$G$5</definedName>
    <definedName name="F">Sheet1!$C$6</definedName>
    <definedName name="L">Sheet1!$C$5</definedName>
    <definedName name="T">Sheet1!$C$3</definedName>
    <definedName name="W">Sheet1!$C$4</definedName>
    <definedName name="width">Sheet1!$C$4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B26" i="1"/>
  <c r="G17" i="1"/>
  <c r="G13" i="1"/>
  <c r="G3" i="1"/>
  <c r="G6" i="1" s="1"/>
  <c r="G8" i="1" s="1"/>
  <c r="G18" i="1" l="1"/>
  <c r="C26" i="1"/>
  <c r="B27" i="1"/>
  <c r="B28" i="1" l="1"/>
  <c r="C27" i="1"/>
  <c r="B29" i="1" l="1"/>
  <c r="C29" i="1" s="1"/>
  <c r="C28" i="1"/>
</calcChain>
</file>

<file path=xl/sharedStrings.xml><?xml version="1.0" encoding="utf-8"?>
<sst xmlns="http://schemas.openxmlformats.org/spreadsheetml/2006/main" count="48" uniqueCount="29">
  <si>
    <t>Problem 1</t>
  </si>
  <si>
    <t>T =</t>
  </si>
  <si>
    <t>W =</t>
  </si>
  <si>
    <t>cm</t>
  </si>
  <si>
    <t>N</t>
  </si>
  <si>
    <t>F =</t>
  </si>
  <si>
    <t xml:space="preserve">L = </t>
  </si>
  <si>
    <t>I =</t>
  </si>
  <si>
    <t>cm^4</t>
  </si>
  <si>
    <t>Part A</t>
  </si>
  <si>
    <t>Part B</t>
  </si>
  <si>
    <t>δ =</t>
  </si>
  <si>
    <t xml:space="preserve">E = </t>
  </si>
  <si>
    <t>Part C</t>
  </si>
  <si>
    <t>E =</t>
  </si>
  <si>
    <t>Problem 2</t>
  </si>
  <si>
    <t>w =</t>
  </si>
  <si>
    <t xml:space="preserve">I = </t>
  </si>
  <si>
    <t>L =</t>
  </si>
  <si>
    <t>N/cm^2</t>
  </si>
  <si>
    <t>1 sig fig -&gt;</t>
  </si>
  <si>
    <t>Problem 3</t>
  </si>
  <si>
    <t>F (N)</t>
  </si>
  <si>
    <t>δ (cm)</t>
  </si>
  <si>
    <t>Problem 4</t>
  </si>
  <si>
    <t>Problem 5</t>
  </si>
  <si>
    <t>Slope =</t>
  </si>
  <si>
    <t>1.2E-04 * F</t>
  </si>
  <si>
    <t>N/cm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</si>
</sst>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E+00"/>
    <numFmt numFmtId="165" formatCode="0.0E+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1" fillId="3" borderId="0" xfId="2"/>
    <xf numFmtId="0" fontId="1" fillId="3" borderId="0" xfId="2" applyNumberFormat="1"/>
    <xf numFmtId="0" fontId="1" fillId="4" borderId="0" xfId="3"/>
    <xf numFmtId="0" fontId="1" fillId="7" borderId="0" xfId="6"/>
    <xf numFmtId="164" fontId="1" fillId="7" borderId="0" xfId="6" applyNumberFormat="1"/>
    <xf numFmtId="0" fontId="1" fillId="5" borderId="0" xfId="4"/>
    <xf numFmtId="0" fontId="1" fillId="4" borderId="1" xfId="3" applyBorder="1"/>
    <xf numFmtId="165" fontId="1" fillId="3" borderId="0" xfId="2" applyNumberFormat="1"/>
    <xf numFmtId="11" fontId="1" fillId="7" borderId="0" xfId="6" applyNumberFormat="1"/>
    <xf numFmtId="166" fontId="1" fillId="3" borderId="0" xfId="2" applyNumberFormat="1"/>
    <xf numFmtId="166" fontId="1" fillId="4" borderId="0" xfId="3" applyNumberFormat="1"/>
    <xf numFmtId="0" fontId="1" fillId="6" borderId="0" xfId="5"/>
    <xf numFmtId="165" fontId="1" fillId="4" borderId="0" xfId="3" applyNumberFormat="1"/>
  </cellXfs>
  <cellStyles count="7">
    <cellStyle name="20% - Accent1" xfId="1" builtinId="30"/>
    <cellStyle name="20% - Accent2" xfId="2" builtinId="34"/>
    <cellStyle name="20% - Accent4" xfId="3" builtinId="42"/>
    <cellStyle name="20% - Accent6" xfId="6" builtinId="50"/>
    <cellStyle name="40% - Accent4" xfId="4" builtinId="43"/>
    <cellStyle name="60% - Accent4" xfId="5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Deflection v</a:t>
            </a:r>
            <a:r>
              <a:rPr lang="en-US" baseline="0"/>
              <a:t>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Sheet1!$B$25:$B$29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Sheet1!$C$25:$C$29</c:f>
              <c:numCache>
                <c:formatCode>0.0</c:formatCode>
                <c:ptCount val="5"/>
                <c:pt idx="0">
                  <c:v>0.11902040816326531</c:v>
                </c:pt>
                <c:pt idx="1">
                  <c:v>0.23804081632653062</c:v>
                </c:pt>
                <c:pt idx="2">
                  <c:v>0.35706122448979594</c:v>
                </c:pt>
                <c:pt idx="3">
                  <c:v>0.47608163265306125</c:v>
                </c:pt>
                <c:pt idx="4">
                  <c:v>0.59510204081632656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A-4B99-80FB-C4639CBF2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12752"/>
        <c:axId val="1541311920"/>
      </c:scatterChart>
      <c:valAx>
        <c:axId val="154131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11920"/>
        <c:crosses val="autoZero"/>
        <c:crossBetween val="midCat"/>
      </c:valAx>
      <c:valAx>
        <c:axId val="15413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1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23</xdr:row>
      <xdr:rowOff>7620</xdr:rowOff>
    </xdr:from>
    <xdr:to>
      <xdr:col>11</xdr:col>
      <xdr:colOff>0</xdr:colOff>
      <xdr:row>33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9E72AA-60CC-479C-BE11-4704C0C81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40B7-C802-4515-9829-4C1BCDA1C696}">
  <dimension ref="B2:H33"/>
  <sheetViews>
    <sheetView tabSelected="1" zoomScale="70" zoomScaleNormal="70" workbookViewId="0">
      <selection activeCell="A27" sqref="A27"/>
    </sheetView>
  </sheetViews>
  <sheetFormatPr defaultRowHeight="14.4" x14ac:dyDescent="0.3"/>
  <cols>
    <col min="2" max="2" width="10.88671875" customWidth="1"/>
    <col min="3" max="3" width="10.21875" customWidth="1"/>
    <col min="7" max="7" width="11" bestFit="1" customWidth="1"/>
  </cols>
  <sheetData>
    <row r="2" spans="2:8" x14ac:dyDescent="0.3">
      <c r="B2" s="13" t="s">
        <v>0</v>
      </c>
      <c r="F2" s="1" t="s">
        <v>9</v>
      </c>
      <c r="G2" s="1"/>
      <c r="H2" s="1"/>
    </row>
    <row r="3" spans="2:8" x14ac:dyDescent="0.3">
      <c r="B3" s="8" t="s">
        <v>1</v>
      </c>
      <c r="C3" s="8">
        <v>0.51</v>
      </c>
      <c r="D3" s="8" t="s">
        <v>3</v>
      </c>
      <c r="F3" s="1" t="s">
        <v>7</v>
      </c>
      <c r="G3" s="1">
        <f>(W*(T^3))/12</f>
        <v>3.3162749999999998E-2</v>
      </c>
      <c r="H3" s="1" t="s">
        <v>8</v>
      </c>
    </row>
    <row r="4" spans="2:8" x14ac:dyDescent="0.3">
      <c r="B4" s="8" t="s">
        <v>2</v>
      </c>
      <c r="C4" s="8">
        <v>3</v>
      </c>
      <c r="D4" s="8" t="s">
        <v>3</v>
      </c>
      <c r="F4" s="2" t="s">
        <v>10</v>
      </c>
      <c r="G4" s="2"/>
      <c r="H4" s="2"/>
    </row>
    <row r="5" spans="2:8" x14ac:dyDescent="0.3">
      <c r="B5" s="8" t="s">
        <v>6</v>
      </c>
      <c r="C5" s="8">
        <v>27</v>
      </c>
      <c r="D5" s="8" t="s">
        <v>3</v>
      </c>
      <c r="F5" s="2" t="s">
        <v>11</v>
      </c>
      <c r="G5" s="2">
        <v>0.28000000000000003</v>
      </c>
      <c r="H5" s="2" t="s">
        <v>3</v>
      </c>
    </row>
    <row r="6" spans="2:8" x14ac:dyDescent="0.3">
      <c r="B6" s="8" t="s">
        <v>5</v>
      </c>
      <c r="C6" s="8">
        <v>30.1</v>
      </c>
      <c r="D6" s="8" t="s">
        <v>4</v>
      </c>
      <c r="F6" s="2" t="s">
        <v>12</v>
      </c>
      <c r="G6" s="3">
        <f>(F*(L^3))/(3*deflection*G3)</f>
        <v>21268064.319153268</v>
      </c>
      <c r="H6" s="2" t="s">
        <v>4</v>
      </c>
    </row>
    <row r="7" spans="2:8" x14ac:dyDescent="0.3">
      <c r="F7" s="5" t="s">
        <v>13</v>
      </c>
      <c r="G7" s="5"/>
      <c r="H7" s="5"/>
    </row>
    <row r="8" spans="2:8" x14ac:dyDescent="0.3">
      <c r="F8" s="5" t="s">
        <v>14</v>
      </c>
      <c r="G8" s="6">
        <f>G6</f>
        <v>21268064.319153268</v>
      </c>
      <c r="H8" s="5" t="s">
        <v>4</v>
      </c>
    </row>
    <row r="11" spans="2:8" x14ac:dyDescent="0.3">
      <c r="B11" s="13" t="s">
        <v>15</v>
      </c>
    </row>
    <row r="12" spans="2:8" x14ac:dyDescent="0.3">
      <c r="B12" s="4" t="s">
        <v>2</v>
      </c>
      <c r="C12" s="4">
        <v>3.5</v>
      </c>
      <c r="D12" s="4" t="s">
        <v>3</v>
      </c>
      <c r="F12" s="1" t="s">
        <v>9</v>
      </c>
      <c r="G12" s="1"/>
      <c r="H12" s="1"/>
    </row>
    <row r="13" spans="2:8" x14ac:dyDescent="0.3">
      <c r="B13" s="4" t="s">
        <v>16</v>
      </c>
      <c r="C13" s="4">
        <v>3</v>
      </c>
      <c r="D13" s="4" t="s">
        <v>3</v>
      </c>
      <c r="F13" s="1" t="s">
        <v>17</v>
      </c>
      <c r="G13" s="1">
        <f>(C12*(C13^3))/12</f>
        <v>7.875</v>
      </c>
      <c r="H13" s="1" t="s">
        <v>8</v>
      </c>
    </row>
    <row r="14" spans="2:8" x14ac:dyDescent="0.3">
      <c r="F14" s="2" t="s">
        <v>10</v>
      </c>
      <c r="G14" s="2"/>
      <c r="H14" s="2"/>
    </row>
    <row r="15" spans="2:8" x14ac:dyDescent="0.3">
      <c r="F15" s="2" t="s">
        <v>18</v>
      </c>
      <c r="G15" s="2">
        <v>27</v>
      </c>
      <c r="H15" s="2" t="s">
        <v>3</v>
      </c>
    </row>
    <row r="16" spans="2:8" x14ac:dyDescent="0.3">
      <c r="F16" s="2" t="s">
        <v>11</v>
      </c>
      <c r="G16" s="2">
        <v>0.3</v>
      </c>
      <c r="H16" s="2" t="s">
        <v>3</v>
      </c>
    </row>
    <row r="17" spans="2:8" x14ac:dyDescent="0.3">
      <c r="F17" s="2" t="s">
        <v>14</v>
      </c>
      <c r="G17" s="9">
        <f>7*10^6</f>
        <v>7000000</v>
      </c>
      <c r="H17" s="2" t="s">
        <v>19</v>
      </c>
    </row>
    <row r="18" spans="2:8" x14ac:dyDescent="0.3">
      <c r="F18" s="2" t="s">
        <v>5</v>
      </c>
      <c r="G18" s="11">
        <f>(3*G17*G13*G16)/(G15^3)</f>
        <v>2520.5761316872427</v>
      </c>
      <c r="H18" s="2" t="s">
        <v>4</v>
      </c>
    </row>
    <row r="19" spans="2:8" x14ac:dyDescent="0.3">
      <c r="F19" s="5" t="s">
        <v>13</v>
      </c>
      <c r="G19" s="5"/>
      <c r="H19" s="5"/>
    </row>
    <row r="20" spans="2:8" x14ac:dyDescent="0.3">
      <c r="F20" s="5" t="s">
        <v>20</v>
      </c>
      <c r="G20" s="10">
        <v>3000</v>
      </c>
      <c r="H20" s="5" t="s">
        <v>4</v>
      </c>
    </row>
    <row r="23" spans="2:8" x14ac:dyDescent="0.3">
      <c r="B23" s="13" t="s">
        <v>21</v>
      </c>
      <c r="F23" s="13" t="s">
        <v>24</v>
      </c>
    </row>
    <row r="24" spans="2:8" x14ac:dyDescent="0.3">
      <c r="B24" s="7" t="s">
        <v>22</v>
      </c>
      <c r="C24" s="7" t="s">
        <v>23</v>
      </c>
    </row>
    <row r="25" spans="2:8" x14ac:dyDescent="0.3">
      <c r="B25" s="4">
        <v>1000</v>
      </c>
      <c r="C25" s="12">
        <f>((B25*$G$15^3)/(3*$G$17*$G$13))</f>
        <v>0.11902040816326531</v>
      </c>
    </row>
    <row r="26" spans="2:8" x14ac:dyDescent="0.3">
      <c r="B26" s="4">
        <f>B25+1000</f>
        <v>2000</v>
      </c>
      <c r="C26" s="12">
        <f>((B26*$G$15^3)/(3*$G$17*$G$13))</f>
        <v>0.23804081632653062</v>
      </c>
    </row>
    <row r="27" spans="2:8" x14ac:dyDescent="0.3">
      <c r="B27" s="4">
        <f t="shared" ref="B27:B29" si="0">B26+1000</f>
        <v>3000</v>
      </c>
      <c r="C27" s="12">
        <f>((B27*$G$15^3)/(3*$G$17*$G$13))</f>
        <v>0.35706122448979594</v>
      </c>
    </row>
    <row r="28" spans="2:8" x14ac:dyDescent="0.3">
      <c r="B28" s="4">
        <f t="shared" si="0"/>
        <v>4000</v>
      </c>
      <c r="C28" s="12">
        <f>((B28*$G$15^3)/(3*$G$17*$G$13))</f>
        <v>0.47608163265306125</v>
      </c>
    </row>
    <row r="29" spans="2:8" x14ac:dyDescent="0.3">
      <c r="B29" s="4">
        <f t="shared" si="0"/>
        <v>5000</v>
      </c>
      <c r="C29" s="12">
        <f>((B29*$G$15^3)/(3*$G$17*$G$13))</f>
        <v>0.59510204081632656</v>
      </c>
    </row>
    <row r="32" spans="2:8" x14ac:dyDescent="0.3">
      <c r="B32" s="13" t="s">
        <v>25</v>
      </c>
    </row>
    <row r="33" spans="2:4" x14ac:dyDescent="0.3">
      <c r="B33" s="4" t="s">
        <v>26</v>
      </c>
      <c r="C33" s="14" t="s">
        <v>27</v>
      </c>
      <c r="D33" s="4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deflection</vt:lpstr>
      <vt:lpstr>F</vt:lpstr>
      <vt:lpstr>L</vt:lpstr>
      <vt:lpstr>T</vt:lpstr>
      <vt:lpstr>W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Farmer</dc:creator>
  <cp:lastModifiedBy>Gage Farmer</cp:lastModifiedBy>
  <dcterms:created xsi:type="dcterms:W3CDTF">2022-01-26T16:14:49Z</dcterms:created>
  <dcterms:modified xsi:type="dcterms:W3CDTF">2022-01-26T17:08:23Z</dcterms:modified>
</cp:coreProperties>
</file>