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ur\Documents\College-Work\Fund. of Engineering\"/>
    </mc:Choice>
  </mc:AlternateContent>
  <xr:revisionPtr revIDLastSave="0" documentId="13_ncr:1_{6E00A4BC-4558-4AE1-8453-40D40560BE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8" i="2"/>
  <c r="C28" i="1"/>
  <c r="C29" i="1"/>
  <c r="C30" i="1"/>
  <c r="C27" i="1"/>
  <c r="I20" i="1"/>
  <c r="I19" i="1"/>
  <c r="D7" i="1"/>
  <c r="H20" i="1"/>
  <c r="H19" i="1"/>
  <c r="G20" i="1"/>
  <c r="G19" i="1"/>
  <c r="F20" i="1"/>
  <c r="F19" i="1"/>
  <c r="D20" i="1"/>
  <c r="D19" i="1"/>
  <c r="C20" i="1"/>
  <c r="C19" i="1"/>
  <c r="D8" i="1"/>
  <c r="D9" i="1"/>
  <c r="D10" i="1"/>
  <c r="D11" i="1"/>
  <c r="D28" i="1"/>
  <c r="D29" i="1"/>
  <c r="D30" i="1"/>
  <c r="D27" i="1"/>
  <c r="E9" i="2" l="1"/>
  <c r="F9" i="2" s="1"/>
  <c r="E10" i="2"/>
  <c r="F10" i="2" s="1"/>
  <c r="E11" i="2"/>
  <c r="F11" i="2" s="1"/>
  <c r="E8" i="2"/>
  <c r="F8" i="2" s="1"/>
  <c r="F27" i="1"/>
  <c r="F28" i="1"/>
  <c r="E29" i="1" l="1"/>
  <c r="E27" i="1"/>
  <c r="F29" i="1"/>
  <c r="E28" i="1"/>
  <c r="E30" i="1"/>
  <c r="F30" i="1"/>
</calcChain>
</file>

<file path=xl/sharedStrings.xml><?xml version="1.0" encoding="utf-8"?>
<sst xmlns="http://schemas.openxmlformats.org/spreadsheetml/2006/main" count="76" uniqueCount="52">
  <si>
    <t>Voltage</t>
  </si>
  <si>
    <t>Power</t>
  </si>
  <si>
    <t>Switch #</t>
  </si>
  <si>
    <t>Resistance</t>
  </si>
  <si>
    <t xml:space="preserve">   ( ohms)</t>
  </si>
  <si>
    <t xml:space="preserve">     (V)</t>
  </si>
  <si>
    <t xml:space="preserve">     (W)</t>
  </si>
  <si>
    <t xml:space="preserve">"Sky </t>
  </si>
  <si>
    <t>Condition"</t>
  </si>
  <si>
    <t>Cloudy</t>
  </si>
  <si>
    <t>Binary</t>
  </si>
  <si>
    <t>Light Meter</t>
  </si>
  <si>
    <t>Decimal</t>
  </si>
  <si>
    <t>Light Int.</t>
  </si>
  <si>
    <t>(W/m^2)</t>
  </si>
  <si>
    <t xml:space="preserve">Output </t>
  </si>
  <si>
    <t xml:space="preserve">   (V)</t>
  </si>
  <si>
    <t>Cell Volt.</t>
  </si>
  <si>
    <t xml:space="preserve">   (W)</t>
  </si>
  <si>
    <t>Cell area</t>
  </si>
  <si>
    <t xml:space="preserve">   (m^2)</t>
  </si>
  <si>
    <t>per m^2</t>
  </si>
  <si>
    <t xml:space="preserve"> (W/m^2)</t>
  </si>
  <si>
    <t>Efficiency</t>
  </si>
  <si>
    <t xml:space="preserve">     (%)</t>
  </si>
  <si>
    <t>Inclination</t>
  </si>
  <si>
    <t>Angle</t>
  </si>
  <si>
    <t>(Ohms)</t>
  </si>
  <si>
    <t xml:space="preserve">  (W)</t>
  </si>
  <si>
    <t>b = theor.</t>
  </si>
  <si>
    <t>Cell B</t>
  </si>
  <si>
    <t>area of B</t>
  </si>
  <si>
    <t xml:space="preserve">  (m^2)</t>
  </si>
  <si>
    <t>Power/area</t>
  </si>
  <si>
    <t>Cell A</t>
  </si>
  <si>
    <t xml:space="preserve">Convert from </t>
  </si>
  <si>
    <t>binary</t>
  </si>
  <si>
    <t>Incident Lt.</t>
  </si>
  <si>
    <t>Intensity =</t>
  </si>
  <si>
    <t>I= 5N   W/m^2</t>
  </si>
  <si>
    <t>Theoretical</t>
  </si>
  <si>
    <t>Experiment</t>
  </si>
  <si>
    <t xml:space="preserve">Bright </t>
  </si>
  <si>
    <t>Angle (deg)</t>
  </si>
  <si>
    <r>
      <rPr>
        <sz val="9"/>
        <color theme="1"/>
        <rFont val="Baskerville Old Face"/>
        <family val="1"/>
      </rPr>
      <t>I</t>
    </r>
    <r>
      <rPr>
        <sz val="9"/>
        <color theme="1"/>
        <rFont val="Calibri"/>
        <family val="2"/>
        <scheme val="minor"/>
      </rPr>
      <t>= Incident</t>
    </r>
  </si>
  <si>
    <t xml:space="preserve">      A</t>
  </si>
  <si>
    <t xml:space="preserve">V^2/R=Cell </t>
  </si>
  <si>
    <t>Power Output</t>
  </si>
  <si>
    <t>R = 10 ohm</t>
  </si>
  <si>
    <t>00101001</t>
  </si>
  <si>
    <t>Gage Farmer</t>
  </si>
  <si>
    <t>M/W 10AM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</si>
</sst>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Baskerville Old Face"/>
      <family val="1"/>
    </font>
    <font>
      <sz val="9"/>
      <color theme="1"/>
      <name val="Calibri"/>
      <family val="1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5" borderId="18" applyNumberFormat="0" applyFont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2" fillId="2" borderId="1" xfId="1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3" fillId="0" borderId="6" xfId="0" applyFont="1" applyBorder="1"/>
    <xf numFmtId="0" fontId="4" fillId="0" borderId="6" xfId="0" applyFont="1" applyBorder="1"/>
    <xf numFmtId="0" fontId="0" fillId="0" borderId="6" xfId="0" applyBorder="1"/>
    <xf numFmtId="0" fontId="1" fillId="3" borderId="1" xfId="2" applyBorder="1"/>
    <xf numFmtId="0" fontId="3" fillId="0" borderId="2" xfId="0" applyFont="1" applyBorder="1"/>
    <xf numFmtId="0" fontId="2" fillId="2" borderId="5" xfId="1" applyBorder="1"/>
    <xf numFmtId="0" fontId="1" fillId="3" borderId="5" xfId="2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3" xfId="0" applyFont="1" applyBorder="1"/>
    <xf numFmtId="0" fontId="0" fillId="0" borderId="14" xfId="0" applyFill="1" applyBorder="1"/>
    <xf numFmtId="0" fontId="5" fillId="0" borderId="15" xfId="0" applyFont="1" applyBorder="1"/>
    <xf numFmtId="0" fontId="0" fillId="0" borderId="13" xfId="0" applyFill="1" applyBorder="1"/>
    <xf numFmtId="0" fontId="0" fillId="0" borderId="15" xfId="0" applyFill="1" applyBorder="1"/>
    <xf numFmtId="0" fontId="0" fillId="0" borderId="5" xfId="0" applyFill="1" applyBorder="1"/>
    <xf numFmtId="0" fontId="3" fillId="0" borderId="0" xfId="0" applyFont="1"/>
    <xf numFmtId="0" fontId="5" fillId="0" borderId="5" xfId="0" applyFont="1" applyBorder="1"/>
    <xf numFmtId="0" fontId="5" fillId="0" borderId="4" xfId="0" applyFont="1" applyBorder="1"/>
    <xf numFmtId="0" fontId="0" fillId="0" borderId="16" xfId="0" applyBorder="1"/>
    <xf numFmtId="0" fontId="4" fillId="0" borderId="4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3" borderId="1" xfId="2" applyFont="1" applyBorder="1" applyAlignment="1">
      <alignment wrapText="1"/>
    </xf>
    <xf numFmtId="0" fontId="0" fillId="3" borderId="1" xfId="2" applyFont="1" applyBorder="1"/>
    <xf numFmtId="0" fontId="2" fillId="2" borderId="1" xfId="1" quotePrefix="1" applyBorder="1"/>
    <xf numFmtId="0" fontId="7" fillId="0" borderId="4" xfId="0" applyFont="1" applyBorder="1"/>
    <xf numFmtId="0" fontId="8" fillId="4" borderId="17" xfId="3" applyBorder="1"/>
    <xf numFmtId="0" fontId="4" fillId="5" borderId="18" xfId="4" applyFont="1"/>
    <xf numFmtId="0" fontId="5" fillId="5" borderId="18" xfId="4" applyFont="1"/>
    <xf numFmtId="0" fontId="0" fillId="5" borderId="18" xfId="4" applyFont="1"/>
    <xf numFmtId="2" fontId="0" fillId="0" borderId="1" xfId="0" applyNumberFormat="1" applyBorder="1"/>
  </cellXfs>
  <cellStyles count="5">
    <cellStyle name="20% - Accent1" xfId="2" builtinId="30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Output vs Inclination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5.7759999999999999E-2</c:v>
                </c:pt>
                <c:pt idx="1">
                  <c:v>4.3560000000000001E-2</c:v>
                </c:pt>
                <c:pt idx="2">
                  <c:v>4.0960000000000003E-2</c:v>
                </c:pt>
                <c:pt idx="3">
                  <c:v>3.0250000000000006E-2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A7-49AE-8DA5-47D498177487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Sheet1!$D$27:$D$30</c:f>
              <c:numCache>
                <c:formatCode>General</c:formatCode>
                <c:ptCount val="4"/>
                <c:pt idx="0">
                  <c:v>5.7759999999999999E-2</c:v>
                </c:pt>
                <c:pt idx="1">
                  <c:v>5.5791875726456587E-2</c:v>
                </c:pt>
                <c:pt idx="2">
                  <c:v>5.0021627322589177E-2</c:v>
                </c:pt>
                <c:pt idx="3">
                  <c:v>4.0842487681334985E-2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A7-49AE-8DA5-47D49817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331120"/>
        <c:axId val="534331952"/>
      </c:lineChart>
      <c:catAx>
        <c:axId val="5343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31952"/>
        <c:crosses val="autoZero"/>
        <c:auto val="1"/>
        <c:lblAlgn val="ctr"/>
        <c:lblOffset val="100"/>
        <c:noMultiLvlLbl val="0"/>
      </c:catAx>
      <c:valAx>
        <c:axId val="534331952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Per Area vs Inclination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Cell 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Sheet2!$A$8:$A$11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Sheet2!$F$8:$F$11</c:f>
              <c:numCache>
                <c:formatCode>General</c:formatCode>
                <c:ptCount val="4"/>
                <c:pt idx="0">
                  <c:v>16.461608566871725</c:v>
                </c:pt>
                <c:pt idx="1">
                  <c:v>15.696058327637274</c:v>
                </c:pt>
                <c:pt idx="2">
                  <c:v>14.219640009113697</c:v>
                </c:pt>
                <c:pt idx="3">
                  <c:v>9.6263385737069953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F-44D7-A3EE-977DEF0E0C17}"/>
            </c:ext>
          </c:extLst>
        </c:ser>
        <c:ser>
          <c:idx val="1"/>
          <c:order val="1"/>
          <c:tx>
            <c:v>Cell 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Sheet2!$A$8:$A$11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Sheet2!$G$8:$G$11</c:f>
              <c:numCache>
                <c:formatCode>General</c:formatCode>
                <c:ptCount val="4"/>
                <c:pt idx="0">
                  <c:v>23.103999999999999</c:v>
                </c:pt>
                <c:pt idx="1">
                  <c:v>17.423999999999999</c:v>
                </c:pt>
                <c:pt idx="2">
                  <c:v>16.384</c:v>
                </c:pt>
                <c:pt idx="3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F-44D7-A3EE-977DEF0E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6480"/>
        <c:axId val="670927728"/>
      </c:lineChart>
      <c:catAx>
        <c:axId val="6709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 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27728"/>
        <c:crosses val="autoZero"/>
        <c:auto val="1"/>
        <c:lblAlgn val="ctr"/>
        <c:lblOffset val="100"/>
        <c:noMultiLvlLbl val="0"/>
      </c:catAx>
      <c:valAx>
        <c:axId val="67092772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per Area (W/m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9525</xdr:rowOff>
    </xdr:from>
    <xdr:to>
      <xdr:col>2</xdr:col>
      <xdr:colOff>419100</xdr:colOff>
      <xdr:row>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1450" y="192405"/>
          <a:ext cx="1466850" cy="489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Solar Cell Lab</a:t>
          </a:r>
        </a:p>
        <a:p>
          <a:r>
            <a:rPr lang="en-US" sz="1100"/>
            <a:t>Task 1 :   Table 1.1</a:t>
          </a:r>
        </a:p>
      </xdr:txBody>
    </xdr:sp>
    <xdr:clientData/>
  </xdr:twoCellAnchor>
  <xdr:twoCellAnchor>
    <xdr:from>
      <xdr:col>4</xdr:col>
      <xdr:colOff>228601</xdr:colOff>
      <xdr:row>2</xdr:row>
      <xdr:rowOff>22860</xdr:rowOff>
    </xdr:from>
    <xdr:to>
      <xdr:col>7</xdr:col>
      <xdr:colOff>19051</xdr:colOff>
      <xdr:row>12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67001" y="388620"/>
          <a:ext cx="1619250" cy="1863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Power can be calculated by P= V^2/R.  In Task 1, find the resistor that gives the greatest power output in Task 1 and use that resistor in the  remaining tasks in the lab. </a:t>
          </a:r>
        </a:p>
        <a:p>
          <a:r>
            <a:rPr lang="en-US" sz="1100"/>
            <a:t>   Lamp height is 7 in above solar cell surface. </a:t>
          </a:r>
        </a:p>
      </xdr:txBody>
    </xdr:sp>
    <xdr:clientData/>
  </xdr:twoCellAnchor>
  <xdr:twoCellAnchor>
    <xdr:from>
      <xdr:col>0</xdr:col>
      <xdr:colOff>276224</xdr:colOff>
      <xdr:row>12</xdr:row>
      <xdr:rowOff>53340</xdr:rowOff>
    </xdr:from>
    <xdr:to>
      <xdr:col>4</xdr:col>
      <xdr:colOff>533400</xdr:colOff>
      <xdr:row>14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76224" y="2339340"/>
          <a:ext cx="2695576" cy="489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 2: Table 2.1</a:t>
          </a:r>
        </a:p>
        <a:p>
          <a:r>
            <a:rPr lang="en-US" sz="900"/>
            <a:t>Cloudy is 19 in lamp height.  Bright is 7 in lamp height.  </a:t>
          </a:r>
        </a:p>
      </xdr:txBody>
    </xdr:sp>
    <xdr:clientData/>
  </xdr:twoCellAnchor>
  <xdr:twoCellAnchor>
    <xdr:from>
      <xdr:col>0</xdr:col>
      <xdr:colOff>9525</xdr:colOff>
      <xdr:row>22</xdr:row>
      <xdr:rowOff>66675</xdr:rowOff>
    </xdr:from>
    <xdr:to>
      <xdr:col>1</xdr:col>
      <xdr:colOff>581025</xdr:colOff>
      <xdr:row>23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9525" y="4257675"/>
          <a:ext cx="11811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 3: Table 3.1</a:t>
          </a:r>
        </a:p>
      </xdr:txBody>
    </xdr:sp>
    <xdr:clientData/>
  </xdr:twoCellAnchor>
  <xdr:twoCellAnchor>
    <xdr:from>
      <xdr:col>6</xdr:col>
      <xdr:colOff>47624</xdr:colOff>
      <xdr:row>22</xdr:row>
      <xdr:rowOff>38100</xdr:rowOff>
    </xdr:from>
    <xdr:to>
      <xdr:col>9</xdr:col>
      <xdr:colOff>411479</xdr:colOff>
      <xdr:row>28</xdr:row>
      <xdr:rowOff>99060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05224" y="4061460"/>
          <a:ext cx="2192655" cy="1158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 = P(Cos </a:t>
          </a:r>
          <a:r>
            <a:rPr lang="el-GR" sz="1100"/>
            <a:t>φ</a:t>
          </a:r>
          <a:r>
            <a:rPr lang="en-US" sz="1100"/>
            <a:t>)  See Lab instructions. </a:t>
          </a:r>
        </a:p>
        <a:p>
          <a:r>
            <a:rPr lang="en-US" sz="1100"/>
            <a:t>P is  the Power at </a:t>
          </a:r>
          <a:r>
            <a:rPr lang="el-GR" sz="1100"/>
            <a:t>φ</a:t>
          </a:r>
          <a:r>
            <a:rPr lang="en-US" sz="1100"/>
            <a:t>= 0 so b = P at angle the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φ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 because Cos(0) =1.</a:t>
          </a:r>
          <a:endParaRPr lang="en-US" sz="1100"/>
        </a:p>
        <a:p>
          <a:endParaRPr lang="en-US" sz="1100"/>
        </a:p>
        <a:p>
          <a:r>
            <a:rPr lang="en-US" sz="1100"/>
            <a:t>Remember</a:t>
          </a:r>
          <a:r>
            <a:rPr lang="en-US" sz="1100" baseline="0"/>
            <a:t> Excel requires radians for Cosine.</a:t>
          </a:r>
          <a:endParaRPr lang="en-US" sz="1100"/>
        </a:p>
      </xdr:txBody>
    </xdr:sp>
    <xdr:clientData/>
  </xdr:twoCellAnchor>
  <xdr:twoCellAnchor>
    <xdr:from>
      <xdr:col>6</xdr:col>
      <xdr:colOff>142875</xdr:colOff>
      <xdr:row>28</xdr:row>
      <xdr:rowOff>106680</xdr:rowOff>
    </xdr:from>
    <xdr:to>
      <xdr:col>8</xdr:col>
      <xdr:colOff>514350</xdr:colOff>
      <xdr:row>30</xdr:row>
      <xdr:rowOff>121920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800475" y="5227320"/>
          <a:ext cx="159067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See sheet 2 for Task 4</a:t>
          </a:r>
        </a:p>
      </xdr:txBody>
    </xdr:sp>
    <xdr:clientData/>
  </xdr:twoCellAnchor>
  <xdr:twoCellAnchor>
    <xdr:from>
      <xdr:col>0</xdr:col>
      <xdr:colOff>276225</xdr:colOff>
      <xdr:row>20</xdr:row>
      <xdr:rowOff>19049</xdr:rowOff>
    </xdr:from>
    <xdr:to>
      <xdr:col>6</xdr:col>
      <xdr:colOff>257175</xdr:colOff>
      <xdr:row>22</xdr:row>
      <xdr:rowOff>47624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76225" y="3829049"/>
          <a:ext cx="36385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Binary readings should be  about 1100 XXXX or greater  for bright sky conditions. </a:t>
          </a:r>
        </a:p>
        <a:p>
          <a:r>
            <a:rPr lang="en-US" sz="800"/>
            <a:t>Binary readings for cloudy sky should be about 0011 XXXX.                 </a:t>
          </a:r>
        </a:p>
      </xdr:txBody>
    </xdr:sp>
    <xdr:clientData/>
  </xdr:twoCellAnchor>
  <xdr:twoCellAnchor>
    <xdr:from>
      <xdr:col>0</xdr:col>
      <xdr:colOff>200025</xdr:colOff>
      <xdr:row>30</xdr:row>
      <xdr:rowOff>95250</xdr:rowOff>
    </xdr:from>
    <xdr:to>
      <xdr:col>4</xdr:col>
      <xdr:colOff>57150</xdr:colOff>
      <xdr:row>31</xdr:row>
      <xdr:rowOff>142875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00025" y="5810250"/>
          <a:ext cx="22955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</a:t>
          </a:r>
          <a:r>
            <a:rPr lang="en-US" sz="1100" baseline="0"/>
            <a:t> 4 and questions are on page 2. </a:t>
          </a:r>
          <a:endParaRPr lang="en-US" sz="1100"/>
        </a:p>
      </xdr:txBody>
    </xdr:sp>
    <xdr:clientData/>
  </xdr:twoCellAnchor>
  <xdr:twoCellAnchor>
    <xdr:from>
      <xdr:col>7</xdr:col>
      <xdr:colOff>205740</xdr:colOff>
      <xdr:row>9</xdr:row>
      <xdr:rowOff>38100</xdr:rowOff>
    </xdr:from>
    <xdr:to>
      <xdr:col>12</xdr:col>
      <xdr:colOff>502920</xdr:colOff>
      <xdr:row>12</xdr:row>
      <xdr:rowOff>137160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E54381B-0D14-46DB-87C4-1A8209E70262}"/>
            </a:ext>
          </a:extLst>
        </xdr:cNvPr>
        <xdr:cNvSpPr txBox="1"/>
      </xdr:nvSpPr>
      <xdr:spPr>
        <a:xfrm>
          <a:off x="4472940" y="1684020"/>
          <a:ext cx="334518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</a:t>
          </a:r>
          <a:r>
            <a:rPr lang="en-US" sz="1100">
              <a:latin typeface="Baskerville Old Face" panose="02020602080505020303" pitchFamily="18" charset="0"/>
            </a:rPr>
            <a:t>I</a:t>
          </a:r>
          <a:r>
            <a:rPr lang="en-US" sz="1100"/>
            <a:t>A = P</a:t>
          </a:r>
          <a:r>
            <a:rPr lang="en-US" sz="800"/>
            <a:t>solar</a:t>
          </a:r>
          <a:r>
            <a:rPr lang="en-US" sz="800" baseline="0"/>
            <a:t> cell             e = output/input         %e = 100* e</a:t>
          </a:r>
          <a:endParaRPr lang="en-US" sz="1100"/>
        </a:p>
        <a:p>
          <a:r>
            <a:rPr lang="en-US" sz="1100"/>
            <a:t>% Efficiency = (Electrical Cell Power Output</a:t>
          </a:r>
          <a:r>
            <a:rPr lang="en-US" sz="1100" b="1">
              <a:latin typeface="Baskerville Old Face" panose="02020602080505020303" pitchFamily="18" charset="0"/>
            </a:rPr>
            <a:t>/</a:t>
          </a:r>
          <a:r>
            <a:rPr lang="en-US" sz="1100">
              <a:latin typeface="Baskerville Old Face" panose="02020602080505020303" pitchFamily="18" charset="0"/>
            </a:rPr>
            <a:t>(IA) )* 100</a:t>
          </a:r>
        </a:p>
      </xdr:txBody>
    </xdr:sp>
    <xdr:clientData/>
  </xdr:twoCellAnchor>
  <xdr:twoCellAnchor>
    <xdr:from>
      <xdr:col>9</xdr:col>
      <xdr:colOff>99060</xdr:colOff>
      <xdr:row>11</xdr:row>
      <xdr:rowOff>106680</xdr:rowOff>
    </xdr:from>
    <xdr:to>
      <xdr:col>10</xdr:col>
      <xdr:colOff>571500</xdr:colOff>
      <xdr:row>17</xdr:row>
      <xdr:rowOff>83820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960D13E-7589-4899-BD07-7B3877044113}"/>
            </a:ext>
          </a:extLst>
        </xdr:cNvPr>
        <xdr:cNvCxnSpPr/>
      </xdr:nvCxnSpPr>
      <xdr:spPr>
        <a:xfrm flipH="1">
          <a:off x="5585460" y="2118360"/>
          <a:ext cx="1082040" cy="1074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15</xdr:row>
      <xdr:rowOff>30480</xdr:rowOff>
    </xdr:from>
    <xdr:to>
      <xdr:col>18</xdr:col>
      <xdr:colOff>0</xdr:colOff>
      <xdr:row>30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4EC957-57F1-49A3-BFD6-301C52054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152401</xdr:rowOff>
    </xdr:from>
    <xdr:to>
      <xdr:col>4</xdr:col>
      <xdr:colOff>238125</xdr:colOff>
      <xdr:row>2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52401"/>
          <a:ext cx="23431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 4: Table 4.1</a:t>
          </a:r>
        </a:p>
      </xdr:txBody>
    </xdr:sp>
    <xdr:clientData/>
  </xdr:twoCellAnchor>
  <xdr:twoCellAnchor>
    <xdr:from>
      <xdr:col>7</xdr:col>
      <xdr:colOff>209549</xdr:colOff>
      <xdr:row>7</xdr:row>
      <xdr:rowOff>114300</xdr:rowOff>
    </xdr:from>
    <xdr:to>
      <xdr:col>13</xdr:col>
      <xdr:colOff>426720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476749" y="1466850"/>
          <a:ext cx="3874771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Resistance is the same as in Tasks 2&amp;3.  R = 10 ohm</a:t>
          </a:r>
        </a:p>
        <a:p>
          <a:endParaRPr lang="en-US" sz="1100"/>
        </a:p>
        <a:p>
          <a:r>
            <a:rPr lang="en-US" sz="1100"/>
            <a:t>Copy the experimental data from Task 3 in this column for the experimental power/area measurements. (2nd column from right</a:t>
          </a:r>
          <a:r>
            <a:rPr lang="en-US" sz="1100" baseline="0"/>
            <a:t> </a:t>
          </a:r>
          <a:r>
            <a:rPr lang="en-US" sz="1100"/>
            <a:t>on Task 3 in light yellow)</a:t>
          </a:r>
        </a:p>
      </xdr:txBody>
    </xdr:sp>
    <xdr:clientData/>
  </xdr:twoCellAnchor>
  <xdr:twoCellAnchor>
    <xdr:from>
      <xdr:col>0</xdr:col>
      <xdr:colOff>238126</xdr:colOff>
      <xdr:row>13</xdr:row>
      <xdr:rowOff>85724</xdr:rowOff>
    </xdr:from>
    <xdr:to>
      <xdr:col>12</xdr:col>
      <xdr:colOff>447676</xdr:colOff>
      <xdr:row>45</xdr:row>
      <xdr:rowOff>114299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38126" y="2581274"/>
          <a:ext cx="7524750" cy="612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DISCUSSION QUESTIONS: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Suppose a house in Ohio requires 70.0 kilowatt-hours per day.   Assume 8.0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hours of sunlight at 11% efficiency </a:t>
          </a:r>
        </a:p>
        <a:p>
          <a:pPr lvl="0"/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 light intensity of 1150 W/m</a:t>
          </a:r>
          <a:r>
            <a:rPr lang="en-US" sz="105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(roughly the average for planet earth on a sunny day), what is the minimum area of the solar cell needed for this house?  </a:t>
          </a:r>
        </a:p>
        <a:p>
          <a:endParaRPr lang="en-US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69.16996047 m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en-US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how large the solar cells would be to supply a house on a cloudy day.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How large would the solar cells for the house in question#1 be for this house for a wintery day with 6.0 hours of sunlight and a sunlight intensity of 600 W/m</a:t>
          </a:r>
          <a:r>
            <a:rPr lang="en-US" sz="105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 Assume the efficiency is 8.5%</a:t>
          </a: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228.7581699 m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en-US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From Task 2 in the lab, how did the efficiencies of  solar cell A vary between the bright sky conditions and the cloudy sky conditions? 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bright sky was a bit more efficient than the cloudy sky.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   From the data in task 3 plot a graph of power output of solar cell A vs. angle.  Include on the same graph the theoretical value of b vs. angle.  How does solar cell A compare to the theoretical value? (Discuss if it was better or worse than the theoretical value expected.)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done did it, on Sheet 1.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experimental was less than the theoretical.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 From the data in Task 4, compare solar cell A to solar cell B when the angle of incidence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of light was changed.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Plot power output per area for cell A and cell B vs. incident angle.  Discuss the results as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well as show the graph.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 was much less efficient than Cell A, likely because of how the bubbles in Cell A refracted the light.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US" sz="1100"/>
        </a:p>
      </xdr:txBody>
    </xdr:sp>
    <xdr:clientData/>
  </xdr:twoCellAnchor>
  <xdr:twoCellAnchor>
    <xdr:from>
      <xdr:col>7</xdr:col>
      <xdr:colOff>53340</xdr:colOff>
      <xdr:row>7</xdr:row>
      <xdr:rowOff>30480</xdr:rowOff>
    </xdr:from>
    <xdr:to>
      <xdr:col>7</xdr:col>
      <xdr:colOff>243840</xdr:colOff>
      <xdr:row>10</xdr:row>
      <xdr:rowOff>137160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50E9014-D4B8-43FC-A333-AA5F7CA58704}"/>
            </a:ext>
          </a:extLst>
        </xdr:cNvPr>
        <xdr:cNvCxnSpPr/>
      </xdr:nvCxnSpPr>
      <xdr:spPr>
        <a:xfrm flipH="1" flipV="1">
          <a:off x="4320540" y="1325880"/>
          <a:ext cx="19050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289560</xdr:colOff>
      <xdr:row>1</xdr:row>
      <xdr:rowOff>160020</xdr:rowOff>
    </xdr:from>
    <xdr:to>
      <xdr:col>13</xdr:col>
      <xdr:colOff>266700</xdr:colOff>
      <xdr:row>6</xdr:row>
      <xdr:rowOff>99060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F28F19-57FB-4DDE-B025-2443BDD096C0}"/>
            </a:ext>
          </a:extLst>
        </xdr:cNvPr>
        <xdr:cNvSpPr txBox="1"/>
      </xdr:nvSpPr>
      <xdr:spPr>
        <a:xfrm>
          <a:off x="4556760" y="342900"/>
          <a:ext cx="363474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Solar</a:t>
          </a:r>
          <a:r>
            <a:rPr lang="en-US" sz="1100" baseline="0"/>
            <a:t> Cell A was a flat solar cell.  Solar Cell B has a bubbled shaped surface.  Investigate if these cells performed differently with changes in angle. </a:t>
          </a:r>
          <a:endParaRPr lang="en-US" sz="1100"/>
        </a:p>
      </xdr:txBody>
    </xdr:sp>
    <xdr:clientData/>
  </xdr:twoCellAnchor>
  <xdr:twoCellAnchor>
    <xdr:from>
      <xdr:col>13</xdr:col>
      <xdr:colOff>50800</xdr:colOff>
      <xdr:row>34</xdr:row>
      <xdr:rowOff>114300</xdr:rowOff>
    </xdr:from>
    <xdr:to>
      <xdr:col>20</xdr:col>
      <xdr:colOff>355600</xdr:colOff>
      <xdr:row>49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DCCEC7B-46B3-4C98-87EF-DA6073BE6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Normal="100" workbookViewId="0">
      <selection activeCell="L7" sqref="L7"/>
    </sheetView>
  </sheetViews>
  <sheetFormatPr defaultRowHeight="14.4" x14ac:dyDescent="0.3"/>
  <cols>
    <col min="6" max="6" width="9.88671875" customWidth="1"/>
    <col min="8" max="8" width="9.88671875" customWidth="1"/>
    <col min="19" max="19" width="9.6640625" customWidth="1"/>
  </cols>
  <sheetData>
    <row r="1" spans="1:13" x14ac:dyDescent="0.3">
      <c r="M1" t="s">
        <v>50</v>
      </c>
    </row>
    <row r="2" spans="1:13" x14ac:dyDescent="0.3">
      <c r="M2" t="s">
        <v>51</v>
      </c>
    </row>
    <row r="5" spans="1:13" x14ac:dyDescent="0.3">
      <c r="A5" s="5" t="s">
        <v>2</v>
      </c>
      <c r="B5" s="7" t="s">
        <v>3</v>
      </c>
      <c r="C5" s="5" t="s">
        <v>0</v>
      </c>
      <c r="D5" s="5" t="s">
        <v>1</v>
      </c>
    </row>
    <row r="6" spans="1:13" x14ac:dyDescent="0.3">
      <c r="A6" s="6"/>
      <c r="B6" s="6" t="s">
        <v>4</v>
      </c>
      <c r="C6" s="6" t="s">
        <v>5</v>
      </c>
      <c r="D6" s="6" t="s">
        <v>6</v>
      </c>
    </row>
    <row r="7" spans="1:13" x14ac:dyDescent="0.3">
      <c r="A7" s="11">
        <v>5</v>
      </c>
      <c r="B7" s="11">
        <v>3</v>
      </c>
      <c r="C7" s="4">
        <v>0.54</v>
      </c>
      <c r="D7" s="43">
        <f>(C7^2)/B7</f>
        <v>9.7200000000000009E-2</v>
      </c>
    </row>
    <row r="8" spans="1:13" x14ac:dyDescent="0.3">
      <c r="A8" s="11">
        <v>6</v>
      </c>
      <c r="B8" s="11">
        <v>5</v>
      </c>
      <c r="C8" s="4">
        <v>0.57999999999999996</v>
      </c>
      <c r="D8" s="43">
        <f t="shared" ref="D8:D11" si="0">(C8^2)/B8</f>
        <v>6.7279999999999993E-2</v>
      </c>
    </row>
    <row r="9" spans="1:13" x14ac:dyDescent="0.3">
      <c r="A9" s="11">
        <v>7</v>
      </c>
      <c r="B9" s="11">
        <v>10</v>
      </c>
      <c r="C9" s="4">
        <v>1.73</v>
      </c>
      <c r="D9" s="43">
        <f t="shared" si="0"/>
        <v>0.29929</v>
      </c>
    </row>
    <row r="10" spans="1:13" x14ac:dyDescent="0.3">
      <c r="A10" s="11">
        <v>8</v>
      </c>
      <c r="B10" s="11">
        <v>15</v>
      </c>
      <c r="C10" s="4">
        <v>1.93</v>
      </c>
      <c r="D10" s="43">
        <f t="shared" si="0"/>
        <v>0.24832666666666667</v>
      </c>
    </row>
    <row r="11" spans="1:13" x14ac:dyDescent="0.3">
      <c r="A11" s="11">
        <v>9</v>
      </c>
      <c r="B11" s="11">
        <v>20</v>
      </c>
      <c r="C11" s="4">
        <v>1.99</v>
      </c>
      <c r="D11" s="43">
        <f t="shared" si="0"/>
        <v>0.19800500000000001</v>
      </c>
    </row>
    <row r="14" spans="1:13" ht="15" thickBot="1" x14ac:dyDescent="0.35">
      <c r="G14" s="27" t="s">
        <v>37</v>
      </c>
      <c r="H14" s="27" t="s">
        <v>38</v>
      </c>
      <c r="I14" s="27" t="s">
        <v>39</v>
      </c>
    </row>
    <row r="15" spans="1:13" ht="15" thickBot="1" x14ac:dyDescent="0.35">
      <c r="F15" s="39" t="s">
        <v>48</v>
      </c>
    </row>
    <row r="16" spans="1:13" x14ac:dyDescent="0.3">
      <c r="A16" s="5" t="s">
        <v>7</v>
      </c>
      <c r="B16" s="5" t="s">
        <v>10</v>
      </c>
      <c r="C16" s="5" t="s">
        <v>12</v>
      </c>
      <c r="D16" s="38" t="s">
        <v>44</v>
      </c>
      <c r="E16" s="5" t="s">
        <v>17</v>
      </c>
      <c r="F16" s="9" t="s">
        <v>46</v>
      </c>
      <c r="G16" s="5" t="s">
        <v>19</v>
      </c>
      <c r="H16" s="5" t="s">
        <v>1</v>
      </c>
      <c r="I16" s="5" t="s">
        <v>23</v>
      </c>
    </row>
    <row r="17" spans="1:9" x14ac:dyDescent="0.3">
      <c r="A17" s="8" t="s">
        <v>8</v>
      </c>
      <c r="B17" s="9" t="s">
        <v>11</v>
      </c>
      <c r="C17" s="9" t="s">
        <v>35</v>
      </c>
      <c r="D17" s="10" t="s">
        <v>13</v>
      </c>
      <c r="E17" s="10" t="s">
        <v>15</v>
      </c>
      <c r="F17" s="9" t="s">
        <v>47</v>
      </c>
      <c r="G17" s="10" t="s">
        <v>45</v>
      </c>
      <c r="H17" s="10" t="s">
        <v>21</v>
      </c>
      <c r="I17" s="10"/>
    </row>
    <row r="18" spans="1:9" x14ac:dyDescent="0.3">
      <c r="A18" s="6"/>
      <c r="B18" s="6"/>
      <c r="C18" s="28" t="s">
        <v>36</v>
      </c>
      <c r="D18" s="6" t="s">
        <v>14</v>
      </c>
      <c r="E18" s="6" t="s">
        <v>16</v>
      </c>
      <c r="F18" s="6" t="s">
        <v>18</v>
      </c>
      <c r="G18" s="6" t="s">
        <v>20</v>
      </c>
      <c r="H18" s="6" t="s">
        <v>22</v>
      </c>
      <c r="I18" s="6" t="s">
        <v>24</v>
      </c>
    </row>
    <row r="19" spans="1:9" x14ac:dyDescent="0.3">
      <c r="A19" s="35" t="s">
        <v>9</v>
      </c>
      <c r="B19" s="37" t="s">
        <v>49</v>
      </c>
      <c r="C19" s="3">
        <f>BIN2DEC(B19)</f>
        <v>41</v>
      </c>
      <c r="D19" s="3">
        <f>5*C19</f>
        <v>205</v>
      </c>
      <c r="E19" s="4">
        <v>0.72</v>
      </c>
      <c r="F19" s="3">
        <f>E19^2/10</f>
        <v>5.1839999999999997E-2</v>
      </c>
      <c r="G19" s="4">
        <f>CONVERT(3.125*8, "cm^2","m^2")</f>
        <v>2.5000000000000001E-3</v>
      </c>
      <c r="H19" s="3">
        <f>F19/G19</f>
        <v>20.735999999999997</v>
      </c>
      <c r="I19" s="3">
        <f>(H19/D19)*100</f>
        <v>10.115121951219511</v>
      </c>
    </row>
    <row r="20" spans="1:9" x14ac:dyDescent="0.3">
      <c r="A20" s="36" t="s">
        <v>42</v>
      </c>
      <c r="B20" s="37">
        <v>11000101</v>
      </c>
      <c r="C20" s="3">
        <f>BIN2DEC(B20)</f>
        <v>197</v>
      </c>
      <c r="D20" s="3">
        <f>5*C20</f>
        <v>985</v>
      </c>
      <c r="E20" s="4">
        <v>1.7</v>
      </c>
      <c r="F20" s="3">
        <f>E20^2/10</f>
        <v>0.28899999999999998</v>
      </c>
      <c r="G20" s="4">
        <f>CONVERT(3.125*8, "cm^2","m^2")</f>
        <v>2.5000000000000001E-3</v>
      </c>
      <c r="H20" s="3">
        <f>F20/G20</f>
        <v>115.6</v>
      </c>
      <c r="I20" s="3">
        <f>(H20/D20)*100</f>
        <v>11.736040609137055</v>
      </c>
    </row>
    <row r="21" spans="1:9" ht="15" thickBot="1" x14ac:dyDescent="0.35"/>
    <row r="22" spans="1:9" ht="15" thickBot="1" x14ac:dyDescent="0.35">
      <c r="H22" s="39" t="s">
        <v>48</v>
      </c>
    </row>
    <row r="24" spans="1:9" x14ac:dyDescent="0.3">
      <c r="C24" s="31" t="s">
        <v>41</v>
      </c>
      <c r="D24" s="32" t="s">
        <v>40</v>
      </c>
      <c r="E24" s="40" t="s">
        <v>41</v>
      </c>
      <c r="F24" s="32" t="s">
        <v>40</v>
      </c>
    </row>
    <row r="25" spans="1:9" x14ac:dyDescent="0.3">
      <c r="A25" s="29" t="s">
        <v>25</v>
      </c>
      <c r="B25" s="1" t="s">
        <v>0</v>
      </c>
      <c r="C25" s="5" t="s">
        <v>1</v>
      </c>
      <c r="D25" s="3" t="s">
        <v>29</v>
      </c>
      <c r="E25" s="41" t="s">
        <v>33</v>
      </c>
      <c r="F25" s="33" t="s">
        <v>33</v>
      </c>
    </row>
    <row r="26" spans="1:9" x14ac:dyDescent="0.3">
      <c r="A26" s="28" t="s">
        <v>43</v>
      </c>
      <c r="B26" s="2" t="s">
        <v>16</v>
      </c>
      <c r="C26" s="6" t="s">
        <v>28</v>
      </c>
      <c r="D26" s="3" t="s">
        <v>28</v>
      </c>
      <c r="E26" s="42" t="s">
        <v>14</v>
      </c>
      <c r="F26" s="34" t="s">
        <v>14</v>
      </c>
    </row>
    <row r="27" spans="1:9" x14ac:dyDescent="0.3">
      <c r="A27" s="11">
        <v>0</v>
      </c>
      <c r="B27" s="4">
        <v>0.76</v>
      </c>
      <c r="C27" s="3">
        <f>B27^2/10</f>
        <v>5.7759999999999999E-2</v>
      </c>
      <c r="D27" s="3">
        <f>$C$27*COS(RADIANS(A27))</f>
        <v>5.7759999999999999E-2</v>
      </c>
      <c r="E27" s="42">
        <f>C27/$G$19</f>
        <v>23.103999999999999</v>
      </c>
      <c r="F27" s="3">
        <f>D27/$G$19</f>
        <v>23.103999999999999</v>
      </c>
    </row>
    <row r="28" spans="1:9" x14ac:dyDescent="0.3">
      <c r="A28" s="11">
        <v>15</v>
      </c>
      <c r="B28" s="4">
        <v>0.66</v>
      </c>
      <c r="C28" s="3">
        <f t="shared" ref="C28:C30" si="1">B28^2/10</f>
        <v>4.3560000000000001E-2</v>
      </c>
      <c r="D28" s="3">
        <f t="shared" ref="D28:D30" si="2">$C$27*COS(RADIANS(A28))</f>
        <v>5.5791875726456587E-2</v>
      </c>
      <c r="E28" s="42">
        <f t="shared" ref="E28:E30" si="3">C28/$G$19</f>
        <v>17.423999999999999</v>
      </c>
      <c r="F28" s="3">
        <f t="shared" ref="F28:F30" si="4">D28/$G$19</f>
        <v>22.316750290582636</v>
      </c>
    </row>
    <row r="29" spans="1:9" x14ac:dyDescent="0.3">
      <c r="A29" s="11">
        <v>30</v>
      </c>
      <c r="B29" s="4">
        <v>0.64</v>
      </c>
      <c r="C29" s="3">
        <f t="shared" si="1"/>
        <v>4.0960000000000003E-2</v>
      </c>
      <c r="D29" s="3">
        <f t="shared" si="2"/>
        <v>5.0021627322589177E-2</v>
      </c>
      <c r="E29" s="42">
        <f t="shared" si="3"/>
        <v>16.384</v>
      </c>
      <c r="F29" s="3">
        <f t="shared" si="4"/>
        <v>20.008650929035671</v>
      </c>
    </row>
    <row r="30" spans="1:9" x14ac:dyDescent="0.3">
      <c r="A30" s="11">
        <v>45</v>
      </c>
      <c r="B30" s="4">
        <v>0.55000000000000004</v>
      </c>
      <c r="C30" s="3">
        <f t="shared" si="1"/>
        <v>3.0250000000000006E-2</v>
      </c>
      <c r="D30" s="3">
        <f t="shared" si="2"/>
        <v>4.0842487681334985E-2</v>
      </c>
      <c r="E30" s="42">
        <f t="shared" si="3"/>
        <v>12.100000000000001</v>
      </c>
      <c r="F30" s="3">
        <f t="shared" si="4"/>
        <v>16.336995072533995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11"/>
  <sheetViews>
    <sheetView topLeftCell="A17" zoomScale="90" zoomScaleNormal="90" workbookViewId="0">
      <selection activeCell="Q8" sqref="Q8"/>
    </sheetView>
  </sheetViews>
  <sheetFormatPr defaultRowHeight="14.4" x14ac:dyDescent="0.3"/>
  <sheetData>
    <row r="4" spans="1:7" ht="15" thickBot="1" x14ac:dyDescent="0.35"/>
    <row r="5" spans="1:7" x14ac:dyDescent="0.3">
      <c r="B5" s="15" t="s">
        <v>30</v>
      </c>
      <c r="C5" s="16"/>
      <c r="D5" s="16" t="s">
        <v>30</v>
      </c>
      <c r="E5" s="5" t="s">
        <v>30</v>
      </c>
      <c r="F5" s="17" t="s">
        <v>30</v>
      </c>
      <c r="G5" s="22" t="s">
        <v>34</v>
      </c>
    </row>
    <row r="6" spans="1:7" x14ac:dyDescent="0.3">
      <c r="A6" s="12" t="s">
        <v>25</v>
      </c>
      <c r="B6" s="18" t="s">
        <v>0</v>
      </c>
      <c r="C6" s="7" t="s">
        <v>3</v>
      </c>
      <c r="D6" s="1" t="s">
        <v>1</v>
      </c>
      <c r="E6" s="10" t="s">
        <v>31</v>
      </c>
      <c r="F6" s="21" t="s">
        <v>33</v>
      </c>
      <c r="G6" s="23" t="s">
        <v>33</v>
      </c>
    </row>
    <row r="7" spans="1:7" ht="15" thickBot="1" x14ac:dyDescent="0.35">
      <c r="A7" s="2" t="s">
        <v>26</v>
      </c>
      <c r="B7" s="19" t="s">
        <v>16</v>
      </c>
      <c r="C7" s="20" t="s">
        <v>27</v>
      </c>
      <c r="D7" s="30" t="s">
        <v>28</v>
      </c>
      <c r="E7" s="26" t="s">
        <v>32</v>
      </c>
      <c r="F7" s="24" t="s">
        <v>14</v>
      </c>
      <c r="G7" s="25" t="s">
        <v>14</v>
      </c>
    </row>
    <row r="8" spans="1:7" x14ac:dyDescent="0.3">
      <c r="A8" s="11">
        <v>0</v>
      </c>
      <c r="B8" s="13">
        <v>0.85</v>
      </c>
      <c r="C8" s="14">
        <v>10</v>
      </c>
      <c r="D8" s="6">
        <f>B8^2/C8</f>
        <v>7.2249999999999995E-2</v>
      </c>
      <c r="E8" s="4">
        <f>0.057*0.077</f>
        <v>4.3889999999999997E-3</v>
      </c>
      <c r="F8" s="3">
        <f>D8/E8</f>
        <v>16.461608566871725</v>
      </c>
      <c r="G8" s="42">
        <v>23.103999999999999</v>
      </c>
    </row>
    <row r="9" spans="1:7" x14ac:dyDescent="0.3">
      <c r="A9" s="11">
        <v>15</v>
      </c>
      <c r="B9" s="4">
        <v>0.83</v>
      </c>
      <c r="C9" s="14">
        <v>10</v>
      </c>
      <c r="D9" s="6">
        <f t="shared" ref="D9:D11" si="0">B9^2/C9</f>
        <v>6.8889999999999993E-2</v>
      </c>
      <c r="E9" s="4">
        <f t="shared" ref="E9:E11" si="1">0.057*0.077</f>
        <v>4.3889999999999997E-3</v>
      </c>
      <c r="F9" s="3">
        <f t="shared" ref="F9:F11" si="2">D9/E9</f>
        <v>15.696058327637274</v>
      </c>
      <c r="G9" s="42">
        <v>17.423999999999999</v>
      </c>
    </row>
    <row r="10" spans="1:7" x14ac:dyDescent="0.3">
      <c r="A10" s="11">
        <v>30</v>
      </c>
      <c r="B10" s="4">
        <v>0.79</v>
      </c>
      <c r="C10" s="14">
        <v>10</v>
      </c>
      <c r="D10" s="6">
        <f t="shared" si="0"/>
        <v>6.2410000000000007E-2</v>
      </c>
      <c r="E10" s="4">
        <f t="shared" si="1"/>
        <v>4.3889999999999997E-3</v>
      </c>
      <c r="F10" s="3">
        <f t="shared" si="2"/>
        <v>14.219640009113697</v>
      </c>
      <c r="G10" s="42">
        <v>16.384</v>
      </c>
    </row>
    <row r="11" spans="1:7" x14ac:dyDescent="0.3">
      <c r="A11" s="11">
        <v>45</v>
      </c>
      <c r="B11" s="4">
        <v>0.65</v>
      </c>
      <c r="C11" s="14">
        <v>10</v>
      </c>
      <c r="D11" s="6">
        <f t="shared" si="0"/>
        <v>4.2250000000000003E-2</v>
      </c>
      <c r="E11" s="4">
        <f t="shared" si="1"/>
        <v>4.3889999999999997E-3</v>
      </c>
      <c r="F11" s="3">
        <f t="shared" si="2"/>
        <v>9.6263385737069953</v>
      </c>
      <c r="G11" s="42">
        <v>12.1</v>
      </c>
    </row>
  </sheetData>
  <pageMargins left="0.25" right="0.25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Right Upstairs</dc:creator>
  <cp:lastModifiedBy>Gage Farmer</cp:lastModifiedBy>
  <cp:lastPrinted>2021-01-04T16:02:34Z</cp:lastPrinted>
  <dcterms:created xsi:type="dcterms:W3CDTF">2013-06-11T16:46:41Z</dcterms:created>
  <dcterms:modified xsi:type="dcterms:W3CDTF">2022-03-23T15:29:17Z</dcterms:modified>
</cp:coreProperties>
</file>