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age Farmer (2024-Present)" sheetId="1" state="visible" r:id="rId2"/>
    <sheet name="Larry &amp; Lenna Haase (1994-2024)" sheetId="2" state="visible" r:id="rId3"/>
    <sheet name="Unknown (1993-1994)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<sst xmlns="http://schemas.openxmlformats.org/spreadsheetml/2006/main" count="226" uniqueCount="124">
  <si>
    <t xml:space="preserve">Interior</t>
  </si>
  <si>
    <t xml:space="preserve">Link</t>
  </si>
  <si>
    <t xml:space="preserve">Quantity</t>
  </si>
  <si>
    <t xml:space="preserve">Price</t>
  </si>
  <si>
    <t xml:space="preserve">Status</t>
  </si>
  <si>
    <t xml:space="preserve">Exterior</t>
  </si>
  <si>
    <t xml:space="preserve">Drivetrain</t>
  </si>
  <si>
    <t xml:space="preserve">1993 Ford Explorer</t>
  </si>
  <si>
    <t xml:space="preserve">Rear View Mirror</t>
  </si>
  <si>
    <t xml:space="preserve">A</t>
  </si>
  <si>
    <t xml:space="preserve">Roof Rack Rails</t>
  </si>
  <si>
    <t xml:space="preserve">NA</t>
  </si>
  <si>
    <t xml:space="preserve">Spark Plugs</t>
  </si>
  <si>
    <t xml:space="preserve">Navigation System</t>
  </si>
  <si>
    <t xml:space="preserve">Roof Rack</t>
  </si>
  <si>
    <t xml:space="preserve">Oil Drain Plug</t>
  </si>
  <si>
    <t xml:space="preserve">Interior Total</t>
  </si>
  <si>
    <t xml:space="preserve">Front Window Motor</t>
  </si>
  <si>
    <t xml:space="preserve">D</t>
  </si>
  <si>
    <t xml:space="preserve">Wheels</t>
  </si>
  <si>
    <t xml:space="preserve">Brake Rotors</t>
  </si>
  <si>
    <t xml:space="preserve">Passenger Door Handle</t>
  </si>
  <si>
    <t xml:space="preserve">Right Tie Rod End</t>
  </si>
  <si>
    <t xml:space="preserve">Exterior Total</t>
  </si>
  <si>
    <t xml:space="preserve">Rear Window Motor</t>
  </si>
  <si>
    <t xml:space="preserve">Wheel Hub Seals</t>
  </si>
  <si>
    <t xml:space="preserve">Brake Calipers</t>
  </si>
  <si>
    <t xml:space="preserve">Performance Total</t>
  </si>
  <si>
    <t xml:space="preserve">Air Filter</t>
  </si>
  <si>
    <t xml:space="preserve">Left Tie Rod End</t>
  </si>
  <si>
    <t xml:space="preserve">Tools Total</t>
  </si>
  <si>
    <t xml:space="preserve">Rear Coilovers</t>
  </si>
  <si>
    <t xml:space="preserve">Front Coilovers</t>
  </si>
  <si>
    <t xml:space="preserve">Maintenace Total</t>
  </si>
  <si>
    <t xml:space="preserve">Wheel Hub Bearings</t>
  </si>
  <si>
    <t xml:space="preserve">Front Shocks</t>
  </si>
  <si>
    <t xml:space="preserve">Grand Total</t>
  </si>
  <si>
    <t xml:space="preserve">Rear Shocks</t>
  </si>
  <si>
    <t xml:space="preserve">Spark Plug Wires</t>
  </si>
  <si>
    <t xml:space="preserve">Radiator Fan</t>
  </si>
  <si>
    <t xml:space="preserve">Not Acquired</t>
  </si>
  <si>
    <t xml:space="preserve">Steering Box</t>
  </si>
  <si>
    <t xml:space="preserve">https://redheadsteeringgears.com/2757</t>
  </si>
  <si>
    <t xml:space="preserve">OTW</t>
  </si>
  <si>
    <t xml:space="preserve">On The Way</t>
  </si>
  <si>
    <t xml:space="preserve">Acquired</t>
  </si>
  <si>
    <t xml:space="preserve">PR</t>
  </si>
  <si>
    <t xml:space="preserve">Project Ready</t>
  </si>
  <si>
    <t xml:space="preserve">WIP</t>
  </si>
  <si>
    <t xml:space="preserve">Work in Progress</t>
  </si>
  <si>
    <t xml:space="preserve">Tools</t>
  </si>
  <si>
    <t xml:space="preserve">Maintenance</t>
  </si>
  <si>
    <t xml:space="preserve">Date</t>
  </si>
  <si>
    <t xml:space="preserve">Mileage</t>
  </si>
  <si>
    <t xml:space="preserve">Done</t>
  </si>
  <si>
    <t xml:space="preserve">Bearing Greaser</t>
  </si>
  <si>
    <t xml:space="preserve">Brake Pads</t>
  </si>
  <si>
    <t xml:space="preserve">~126000</t>
  </si>
  <si>
    <t xml:space="preserve">ERR</t>
  </si>
  <si>
    <t xml:space="preserve">Potential Error</t>
  </si>
  <si>
    <t xml:space="preserve">Grease</t>
  </si>
  <si>
    <t xml:space="preserve">Tires (Mastercraft :/ )</t>
  </si>
  <si>
    <t xml:space="preserve">~126500</t>
  </si>
  <si>
    <t xml:space="preserve">Oil Change</t>
  </si>
  <si>
    <t xml:space="preserve">Coolant Flush</t>
  </si>
  <si>
    <t xml:space="preserve">Cabin Air Filter</t>
  </si>
  <si>
    <t xml:space="preserve">Location</t>
  </si>
  <si>
    <t xml:space="preserve">Misc. Paperwork</t>
  </si>
  <si>
    <t xml:space="preserve">Description</t>
  </si>
  <si>
    <t xml:space="preserve">Oil Change / Filter</t>
  </si>
  <si>
    <t xml:space="preserve">Goodyear Auto Service Center</t>
  </si>
  <si>
    <t xml:space="preserve">Trailer Hitch</t>
  </si>
  <si>
    <t xml:space="preserve">Fred Rice's Body Shop</t>
  </si>
  <si>
    <t xml:space="preserve">Bid Notice</t>
  </si>
  <si>
    <t xml:space="preserve">Chilpaco Employees Credit Union</t>
  </si>
  <si>
    <t xml:space="preserve">Credit Statement</t>
  </si>
  <si>
    <t xml:space="preserve">Driver Mirror Glass</t>
  </si>
  <si>
    <t xml:space="preserve">Nourse Family Of Dealers</t>
  </si>
  <si>
    <t xml:space="preserve">Notice To Provide Insurance</t>
  </si>
  <si>
    <t xml:space="preserve">6 Disc Changer</t>
  </si>
  <si>
    <t xml:space="preserve">Loan Agreement</t>
  </si>
  <si>
    <t xml:space="preserve">Maintenance Inspection</t>
  </si>
  <si>
    <t xml:space="preserve">Certificate of Title</t>
  </si>
  <si>
    <t xml:space="preserve">Odometer: 18,700</t>
  </si>
  <si>
    <t xml:space="preserve">Rotation / Tighten Bearing / Lube</t>
  </si>
  <si>
    <t xml:space="preserve">Davis Tire, Inc.</t>
  </si>
  <si>
    <t xml:space="preserve">Penske Auto Center</t>
  </si>
  <si>
    <t xml:space="preserve">Liftgate Recall Letter</t>
  </si>
  <si>
    <t xml:space="preserve">Ford Motor Company</t>
  </si>
  <si>
    <t xml:space="preserve">Front Brake Rotors</t>
  </si>
  <si>
    <t xml:space="preserve">Open Recall File</t>
  </si>
  <si>
    <t xml:space="preserve">Printed from DOS!!!</t>
  </si>
  <si>
    <t xml:space="preserve">Muffler</t>
  </si>
  <si>
    <t xml:space="preserve">Top Quality Auto Parts, Inc.</t>
  </si>
  <si>
    <t xml:space="preserve">Sunroof Letter</t>
  </si>
  <si>
    <t xml:space="preserve">Tires</t>
  </si>
  <si>
    <t xml:space="preserve">Maintenance Total</t>
  </si>
  <si>
    <t xml:space="preserve">Sunroof Warning Sticker</t>
  </si>
  <si>
    <t xml:space="preserve">Spark Plugs / Fuel Filter</t>
  </si>
  <si>
    <t xml:space="preserve">P.M.W. Auto Repair</t>
  </si>
  <si>
    <t xml:space="preserve">Sunroof Installation Booklet</t>
  </si>
  <si>
    <t xml:space="preserve">Firestone Recall Letter</t>
  </si>
  <si>
    <t xml:space="preserve">Midas</t>
  </si>
  <si>
    <t xml:space="preserve">Firestone Recall Packet</t>
  </si>
  <si>
    <t xml:space="preserve">Radiator Flush / Therm Gasket</t>
  </si>
  <si>
    <t xml:space="preserve">Car and Driver Article</t>
  </si>
  <si>
    <t xml:space="preserve">Liftgate Reinforcement Plate</t>
  </si>
  <si>
    <t xml:space="preserve">Jerry Bibbee Ford, Inc.</t>
  </si>
  <si>
    <t xml:space="preserve">Racine Service Center</t>
  </si>
  <si>
    <t xml:space="preserve">Turnpike of Gallipolis</t>
  </si>
  <si>
    <t xml:space="preserve">Body, Chassis, Electrical Test</t>
  </si>
  <si>
    <t xml:space="preserve">Island Park Tire &amp; Auto</t>
  </si>
  <si>
    <t xml:space="preserve">Transmission Flush</t>
  </si>
  <si>
    <t xml:space="preserve">Oil Change / Filter / Coolant</t>
  </si>
  <si>
    <t xml:space="preserve">Muffler / Tailpipe</t>
  </si>
  <si>
    <t xml:space="preserve">Transfer Case Motor</t>
  </si>
  <si>
    <t xml:space="preserve">Radius Arm Bushing</t>
  </si>
  <si>
    <t xml:space="preserve">Battery</t>
  </si>
  <si>
    <t xml:space="preserve">AutoZone 0743</t>
  </si>
  <si>
    <t xml:space="preserve">Fuel Filter </t>
  </si>
  <si>
    <t xml:space="preserve">Hanger Assembly</t>
  </si>
  <si>
    <t xml:space="preserve">Transmission Instructions</t>
  </si>
  <si>
    <t xml:space="preserve">Ford Explorer Paperwork</t>
  </si>
  <si>
    <t xml:space="preserve">ABS Operation Instructions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</si>
</sst>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$#,##0.00"/>
    <numFmt numFmtId="166" formatCode="m/d/yyyy"/>
    <numFmt numFmtId="167" formatCode="#,##0.00"/>
    <numFmt numFmtId="168" formatCode="#,##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4472C4"/>
        <bgColor rgb="FF0563C1"/>
      </patternFill>
    </fill>
    <fill>
      <patternFill patternType="solid">
        <fgColor rgb="FFED7D31"/>
        <bgColor rgb="FFFA7D00"/>
      </patternFill>
    </fill>
    <fill>
      <patternFill patternType="solid">
        <fgColor rgb="FF70AD47"/>
        <bgColor rgb="FF7F7F7F"/>
      </patternFill>
    </fill>
    <fill>
      <patternFill patternType="solid">
        <fgColor rgb="FFA5A5A5"/>
        <bgColor rgb="FFB3B3B3"/>
      </patternFill>
    </fill>
    <fill>
      <patternFill patternType="solid">
        <fgColor rgb="FFDAE3F3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E2F0D9"/>
        <bgColor rgb="FFEDEDED"/>
      </patternFill>
    </fill>
    <fill>
      <patternFill patternType="solid">
        <fgColor rgb="FFFFC000"/>
        <bgColor rgb="FFFF9900"/>
      </patternFill>
    </fill>
    <fill>
      <patternFill patternType="solid">
        <fgColor rgb="FFF2F2F2"/>
        <bgColor rgb="FFEDEDED"/>
      </patternFill>
    </fill>
    <fill>
      <patternFill patternType="solid">
        <fgColor rgb="FFFFF2CC"/>
        <bgColor rgb="FFFBE5D6"/>
      </patternFill>
    </fill>
    <fill>
      <patternFill patternType="solid">
        <fgColor rgb="FFEDEDED"/>
        <bgColor rgb="FFF2F2F2"/>
      </patternFill>
    </fill>
    <fill>
      <patternFill patternType="solid">
        <fgColor rgb="FFFFD966"/>
        <bgColor rgb="FFFBE5D6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>
        <color rgb="FF7F7F7F"/>
      </left>
      <right style="thin">
        <color rgb="FF7F7F7F"/>
      </right>
      <top/>
      <bottom/>
      <diagonal/>
    </border>
    <border diagonalUp="false" diagonalDown="false">
      <left style="thin">
        <color rgb="FF7F7F7F"/>
      </left>
      <right/>
      <top/>
      <bottom/>
      <diagonal/>
    </border>
  </borders>
  <cellStyleXfs count="3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7" fillId="10" borderId="1" applyFont="true" applyBorder="true" applyAlignment="true" applyProtection="false">
      <alignment horizontal="general" vertical="bottom" textRotation="0" wrapText="false" indent="0" shrinkToFit="false"/>
    </xf>
    <xf numFmtId="164" fontId="8" fillId="10" borderId="2" applyFont="true" applyBorder="tru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5" borderId="0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0" xfId="2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7" borderId="0" xfId="26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2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8" borderId="0" xfId="2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9" borderId="0" xfId="28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1" xfId="2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10" borderId="1" xfId="29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0" borderId="2" xfId="3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10" borderId="2" xfId="3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3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1" borderId="0" xfId="3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2" borderId="0" xfId="3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12" borderId="0" xfId="3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2" borderId="0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5" borderId="1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9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4" borderId="0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xfId="3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13" borderId="0" xfId="33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1" xfId="21"/>
    <cellStyle name="Excel Built-in Accent2" xfId="22"/>
    <cellStyle name="Excel Built-in Accent6" xfId="23"/>
    <cellStyle name="Excel Built-in Accent3" xfId="24"/>
    <cellStyle name="Excel Built-in 20% - Accent1" xfId="25"/>
    <cellStyle name="*unknown*" xfId="20" builtinId="8"/>
    <cellStyle name="Excel Built-in 20% - Accent2" xfId="26"/>
    <cellStyle name="Excel Built-in 20% - Accent6" xfId="27"/>
    <cellStyle name="Excel Built-in Accent4" xfId="28"/>
    <cellStyle name="Excel Built-in Calculation" xfId="29"/>
    <cellStyle name="Excel Built-in Output" xfId="30"/>
    <cellStyle name="Excel Built-in 20% - Accent4" xfId="31"/>
    <cellStyle name="Excel Built-in 20% - Accent3" xfId="32"/>
    <cellStyle name="Excel Built-in 60% - Accent4" xfId="33"/>
  </cellStyles>
  <dxfs count="13">
    <dxf>
      <font>
        <color rgb="FFFFFFFF"/>
      </font>
      <fill>
        <patternFill>
          <bgColor rgb="FF005878"/>
        </patternFill>
      </fill>
    </dxf>
    <dxf>
      <font>
        <color rgb="FFFFFFFF"/>
      </font>
      <fill>
        <patternFill>
          <bgColor rgb="FF806000"/>
        </patternFill>
      </fill>
    </dxf>
    <dxf>
      <font>
        <color rgb="FFFFFFFF"/>
      </font>
      <fill>
        <patternFill>
          <bgColor rgb="FF003860"/>
        </patternFill>
      </fill>
    </dxf>
    <dxf>
      <font>
        <color rgb="FFFFFFFF"/>
      </font>
      <fill>
        <patternFill>
          <bgColor rgb="FF005828"/>
        </patternFill>
      </fill>
    </dxf>
    <dxf>
      <font>
        <color rgb="FFFFFFFF"/>
      </font>
      <fill>
        <patternFill>
          <bgColor rgb="FF696868"/>
        </patternFill>
      </fill>
    </dxf>
    <dxf>
      <font>
        <color rgb="FFFFFFFF"/>
      </font>
      <fill>
        <patternFill>
          <bgColor rgb="FF860606"/>
        </patternFill>
      </fill>
    </dxf>
    <dxf>
      <font>
        <color rgb="FFFFFFFF"/>
      </font>
      <fill>
        <patternFill>
          <bgColor rgb="FF2A411B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D966"/>
        </patternFill>
      </fill>
    </dxf>
    <dxf>
      <font>
        <color rgb="FFFFFFFF"/>
      </font>
      <fill>
        <patternFill>
          <bgColor rgb="FF8D52AE"/>
        </patternFill>
      </fill>
    </dxf>
    <dxf>
      <fill>
        <patternFill>
          <bgColor rgb="FFFF5050"/>
        </patternFill>
      </fill>
    </dxf>
    <dxf>
      <fill>
        <patternFill>
          <bgColor rgb="FFED7D31"/>
        </patternFill>
      </fill>
    </dxf>
    <dxf>
      <fill>
        <patternFill>
          <bgColor rgb="FF00B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60606"/>
      <rgbColor rgb="FF008000"/>
      <rgbColor rgb="FF000080"/>
      <rgbColor rgb="FF806000"/>
      <rgbColor rgb="FF800080"/>
      <rgbColor rgb="FF005878"/>
      <rgbColor rgb="FFB3B3B3"/>
      <rgbColor rgb="FF7F7F7F"/>
      <rgbColor rgb="FF9999FF"/>
      <rgbColor rgb="FF8D52AE"/>
      <rgbColor rgb="FFFFF2CC"/>
      <rgbColor rgb="FFF2F2F2"/>
      <rgbColor rgb="FF660066"/>
      <rgbColor rgb="FFED7D31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EDEDED"/>
      <rgbColor rgb="FFE2F0D9"/>
      <rgbColor rgb="FFFBE5D6"/>
      <rgbColor rgb="FF99CCFF"/>
      <rgbColor rgb="FFFF99CC"/>
      <rgbColor rgb="FFCC99FF"/>
      <rgbColor rgb="FFFFD966"/>
      <rgbColor rgb="FF4472C4"/>
      <rgbColor rgb="FF33CCCC"/>
      <rgbColor rgb="FF70AD47"/>
      <rgbColor rgb="FFFFC000"/>
      <rgbColor rgb="FFFF9900"/>
      <rgbColor rgb="FFFA7D00"/>
      <rgbColor rgb="FF696868"/>
      <rgbColor rgb="FFA5A5A5"/>
      <rgbColor rgb="FF003860"/>
      <rgbColor rgb="FF00B050"/>
      <rgbColor rgb="FF005828"/>
      <rgbColor rgb="FF2A411B"/>
      <rgbColor rgb="FF993300"/>
      <rgbColor rgb="FFFF5050"/>
      <rgbColor rgb="FF00458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Mileage Over 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23479612992398"/>
          <c:y val="0.121994499157129"/>
          <c:w val="0.848738769868694"/>
          <c:h val="0.760713335107799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'Larry &amp; Lenna Haase (1994-2024)'!$C$2:$C$27</c:f>
              <c:numCache>
                <c:formatCode>General</c:formatCode>
                <c:ptCount val="26"/>
                <c:pt idx="0">
                  <c:v>27790</c:v>
                </c:pt>
                <c:pt idx="1">
                  <c:v>32805</c:v>
                </c:pt>
                <c:pt idx="2">
                  <c:v>42103</c:v>
                </c:pt>
                <c:pt idx="3">
                  <c:v>47946</c:v>
                </c:pt>
                <c:pt idx="4">
                  <c:v>47946</c:v>
                </c:pt>
                <c:pt idx="5">
                  <c:v>51775</c:v>
                </c:pt>
                <c:pt idx="6">
                  <c:v>58158</c:v>
                </c:pt>
                <c:pt idx="7">
                  <c:v>69470</c:v>
                </c:pt>
                <c:pt idx="9">
                  <c:v>70929</c:v>
                </c:pt>
                <c:pt idx="10">
                  <c:v>72960</c:v>
                </c:pt>
                <c:pt idx="11">
                  <c:v>74160</c:v>
                </c:pt>
                <c:pt idx="12">
                  <c:v>77646</c:v>
                </c:pt>
                <c:pt idx="14">
                  <c:v>91478</c:v>
                </c:pt>
                <c:pt idx="16">
                  <c:v>97776</c:v>
                </c:pt>
                <c:pt idx="17">
                  <c:v>102678</c:v>
                </c:pt>
                <c:pt idx="18">
                  <c:v>103905</c:v>
                </c:pt>
                <c:pt idx="19">
                  <c:v>109165</c:v>
                </c:pt>
                <c:pt idx="20">
                  <c:v>109165</c:v>
                </c:pt>
                <c:pt idx="21">
                  <c:v>112537</c:v>
                </c:pt>
                <c:pt idx="22">
                  <c:v>108764</c:v>
                </c:pt>
                <c:pt idx="24">
                  <c:v>123000</c:v>
                </c:pt>
                <c:pt idx="25">
                  <c:v>123800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980027"/>
        <c:axId val="88690048"/>
      </c:lineChart>
      <c:dateAx>
        <c:axId val="9980027"/>
        <c:scaling>
          <c:orientation val="minMax"/>
          <c:max val="45316"/>
          <c:min val="3397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Year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mm/yy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690048"/>
        <c:crossesAt val="0"/>
        <c:auto val="1"/>
        <c:lblOffset val="100"/>
        <c:noMultiLvlLbl val="0"/>
      </c:dateAx>
      <c:valAx>
        <c:axId val="8869004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Miles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8002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23400</xdr:colOff>
      <xdr:row>19</xdr:row>
      <xdr:rowOff>38160</xdr:rowOff>
    </xdr:from>
    <xdr:to>
      <xdr:col>11</xdr:col>
      <xdr:colOff>2259720</xdr:colOff>
      <xdr:row>40</xdr:row>
      <xdr:rowOff>95040</xdr:rowOff>
    </xdr:to>
    <xdr:graphicFrame>
      <xdr:nvGraphicFramePr>
        <xdr:cNvPr id="0" name=""/>
        <xdr:cNvGraphicFramePr/>
      </xdr:nvGraphicFramePr>
      <xdr:xfrm>
        <a:off x="8619480" y="3657600"/>
        <a:ext cx="8334720" cy="4057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22" activeCellId="0" sqref="P2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1.85"/>
    <col collapsed="false" customWidth="true" hidden="false" outlineLevel="0" max="2" min="2" style="0" width="4.57"/>
    <col collapsed="false" customWidth="true" hidden="false" outlineLevel="0" max="3" min="3" style="0" width="8.71"/>
    <col collapsed="false" customWidth="true" hidden="false" outlineLevel="0" max="4" min="4" style="0" width="9.14"/>
    <col collapsed="false" customWidth="true" hidden="false" outlineLevel="0" max="5" min="5" style="0" width="6.65"/>
    <col collapsed="false" customWidth="true" hidden="false" outlineLevel="0" max="6" min="6" style="0" width="1.21"/>
    <col collapsed="false" customWidth="true" hidden="false" outlineLevel="0" max="7" min="7" style="0" width="14.28"/>
    <col collapsed="false" customWidth="true" hidden="false" outlineLevel="0" max="8" min="8" style="0" width="10.06"/>
    <col collapsed="false" customWidth="true" hidden="false" outlineLevel="0" max="9" min="9" style="0" width="9.29"/>
    <col collapsed="false" customWidth="true" hidden="false" outlineLevel="0" max="10" min="10" style="0" width="9.14"/>
    <col collapsed="false" customWidth="true" hidden="false" outlineLevel="0" max="11" min="11" style="0" width="7.3"/>
    <col collapsed="false" customWidth="true" hidden="false" outlineLevel="0" max="12" min="12" style="0" width="1.21"/>
    <col collapsed="false" customWidth="true" hidden="false" outlineLevel="0" max="13" min="13" style="0" width="19.14"/>
    <col collapsed="false" customWidth="true" hidden="false" outlineLevel="0" max="14" min="14" style="0" width="4.57"/>
    <col collapsed="false" customWidth="true" hidden="false" outlineLevel="0" max="15" min="15" style="0" width="8.71"/>
    <col collapsed="false" customWidth="true" hidden="false" outlineLevel="0" max="16" min="16" style="0" width="7.57"/>
    <col collapsed="false" customWidth="true" hidden="false" outlineLevel="0" max="17" min="17" style="0" width="6.43"/>
    <col collapsed="false" customWidth="true" hidden="false" outlineLevel="0" max="18" min="18" style="0" width="1.21"/>
    <col collapsed="false" customWidth="true" hidden="false" outlineLevel="0" max="19" min="19" style="0" width="17.23"/>
    <col collapsed="false" customWidth="true" hidden="false" outlineLevel="0" max="20" min="20" style="0" width="15.25"/>
    <col collapsed="false" customWidth="true" hidden="false" outlineLevel="0" max="21" min="21" style="0" width="10.06"/>
    <col collapsed="false" customWidth="true" hidden="false" outlineLevel="0" max="22" min="22" style="0" width="5.43"/>
    <col collapsed="false" customWidth="true" hidden="false" outlineLevel="0" max="23" min="23" style="0" width="6.43"/>
    <col collapsed="false" customWidth="true" hidden="false" outlineLevel="0" max="24" min="24" style="0" width="9.14"/>
    <col collapsed="false" customWidth="true" hidden="false" outlineLevel="0" max="25" min="25" style="0" width="14.28"/>
    <col collapsed="false" customWidth="true" hidden="false" outlineLevel="0" max="26" min="26" style="0" width="9.71"/>
    <col collapsed="false" customWidth="true" hidden="false" outlineLevel="0" max="27" min="27" style="0" width="8.28"/>
    <col collapsed="false" customWidth="true" hidden="false" outlineLevel="0" max="28" min="28" style="0" width="7.57"/>
    <col collapsed="false" customWidth="true" hidden="false" outlineLevel="0" max="29" min="29" style="0" width="6.43"/>
    <col collapsed="false" customWidth="true" hidden="false" outlineLevel="0" max="30" min="30" style="0" width="9.14"/>
    <col collapsed="false" customWidth="true" hidden="false" outlineLevel="0" max="31" min="31" style="0" width="17.57"/>
    <col collapsed="false" customWidth="true" hidden="false" outlineLevel="0" max="32" min="32" style="0" width="16"/>
    <col collapsed="false" customWidth="true" hidden="false" outlineLevel="0" max="33" min="33" style="0" width="9.7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2" t="s">
        <v>1</v>
      </c>
      <c r="I1" s="2" t="s">
        <v>2</v>
      </c>
      <c r="J1" s="3" t="s">
        <v>3</v>
      </c>
      <c r="K1" s="2" t="s">
        <v>4</v>
      </c>
      <c r="M1" s="4" t="s">
        <v>6</v>
      </c>
      <c r="N1" s="4" t="s">
        <v>1</v>
      </c>
      <c r="O1" s="4" t="s">
        <v>2</v>
      </c>
      <c r="P1" s="4" t="s">
        <v>3</v>
      </c>
      <c r="Q1" s="4" t="s">
        <v>4</v>
      </c>
      <c r="S1" s="5" t="s">
        <v>7</v>
      </c>
      <c r="T1" s="6" t="n">
        <v>2320</v>
      </c>
      <c r="U1" s="7" t="n">
        <v>45528</v>
      </c>
    </row>
    <row r="2" customFormat="false" ht="14.9" hidden="false" customHeight="false" outlineLevel="0" collapsed="false">
      <c r="A2" s="8" t="s">
        <v>8</v>
      </c>
      <c r="B2" s="9"/>
      <c r="C2" s="8" t="n">
        <v>1</v>
      </c>
      <c r="D2" s="10" t="n">
        <v>18</v>
      </c>
      <c r="E2" s="8" t="s">
        <v>9</v>
      </c>
      <c r="G2" s="11" t="s">
        <v>10</v>
      </c>
      <c r="H2" s="11"/>
      <c r="I2" s="11" t="n">
        <v>2</v>
      </c>
      <c r="J2" s="12"/>
      <c r="K2" s="11" t="s">
        <v>11</v>
      </c>
      <c r="M2" s="13" t="s">
        <v>12</v>
      </c>
      <c r="N2" s="13"/>
      <c r="O2" s="13" t="n">
        <v>6</v>
      </c>
      <c r="P2" s="14" t="n">
        <v>47.94</v>
      </c>
      <c r="Q2" s="13" t="s">
        <v>9</v>
      </c>
    </row>
    <row r="3" customFormat="false" ht="14.9" hidden="false" customHeight="false" outlineLevel="0" collapsed="false">
      <c r="A3" s="8" t="s">
        <v>13</v>
      </c>
      <c r="B3" s="9"/>
      <c r="C3" s="8" t="n">
        <v>1</v>
      </c>
      <c r="D3" s="10" t="n">
        <v>62</v>
      </c>
      <c r="E3" s="8" t="s">
        <v>9</v>
      </c>
      <c r="G3" s="11" t="s">
        <v>14</v>
      </c>
      <c r="H3" s="11"/>
      <c r="I3" s="11" t="n">
        <v>1</v>
      </c>
      <c r="J3" s="12"/>
      <c r="K3" s="11" t="s">
        <v>11</v>
      </c>
      <c r="M3" s="13" t="s">
        <v>15</v>
      </c>
      <c r="N3" s="13"/>
      <c r="O3" s="13" t="n">
        <v>1</v>
      </c>
      <c r="P3" s="14" t="n">
        <v>2</v>
      </c>
      <c r="Q3" s="13" t="s">
        <v>9</v>
      </c>
      <c r="S3" s="1" t="s">
        <v>16</v>
      </c>
      <c r="T3" s="15" t="n">
        <f aca="false">SUM(D2:D19)</f>
        <v>123.8</v>
      </c>
    </row>
    <row r="4" customFormat="false" ht="14.9" hidden="false" customHeight="false" outlineLevel="0" collapsed="false">
      <c r="A4" s="8" t="s">
        <v>17</v>
      </c>
      <c r="B4" s="9"/>
      <c r="C4" s="8" t="n">
        <v>4</v>
      </c>
      <c r="D4" s="10" t="n">
        <v>23.8</v>
      </c>
      <c r="E4" s="8" t="s">
        <v>18</v>
      </c>
      <c r="G4" s="11" t="s">
        <v>19</v>
      </c>
      <c r="H4" s="11"/>
      <c r="I4" s="11" t="n">
        <v>4</v>
      </c>
      <c r="J4" s="11"/>
      <c r="K4" s="16" t="s">
        <v>11</v>
      </c>
      <c r="M4" s="13" t="s">
        <v>20</v>
      </c>
      <c r="N4" s="13"/>
      <c r="O4" s="13" t="n">
        <v>2</v>
      </c>
      <c r="P4" s="14"/>
      <c r="Q4" s="13" t="s">
        <v>9</v>
      </c>
      <c r="S4" s="17"/>
    </row>
    <row r="5" customFormat="false" ht="14.9" hidden="false" customHeight="false" outlineLevel="0" collapsed="false">
      <c r="A5" s="8" t="s">
        <v>21</v>
      </c>
      <c r="B5" s="9"/>
      <c r="C5" s="8" t="n">
        <v>1</v>
      </c>
      <c r="D5" s="10" t="n">
        <v>20</v>
      </c>
      <c r="E5" s="8" t="s">
        <v>18</v>
      </c>
      <c r="K5" s="16"/>
      <c r="M5" s="13" t="s">
        <v>22</v>
      </c>
      <c r="N5" s="13"/>
      <c r="O5" s="13" t="n">
        <v>1</v>
      </c>
      <c r="P5" s="14" t="n">
        <v>12.99</v>
      </c>
      <c r="Q5" s="13" t="s">
        <v>18</v>
      </c>
      <c r="S5" s="2" t="s">
        <v>23</v>
      </c>
      <c r="T5" s="3" t="n">
        <f aca="false">SUM(J2:J19)</f>
        <v>0</v>
      </c>
    </row>
    <row r="6" customFormat="false" ht="14.9" hidden="false" customHeight="false" outlineLevel="0" collapsed="false">
      <c r="A6" s="8" t="s">
        <v>24</v>
      </c>
      <c r="B6" s="8"/>
      <c r="C6" s="8" t="n">
        <v>2</v>
      </c>
      <c r="D6" s="10"/>
      <c r="E6" s="8" t="s">
        <v>11</v>
      </c>
      <c r="K6" s="16"/>
      <c r="M6" s="13" t="s">
        <v>25</v>
      </c>
      <c r="N6" s="13"/>
      <c r="O6" s="13" t="n">
        <v>2</v>
      </c>
      <c r="P6" s="14" t="n">
        <v>7</v>
      </c>
      <c r="Q6" s="13" t="s">
        <v>18</v>
      </c>
      <c r="S6" s="17"/>
    </row>
    <row r="7" customFormat="false" ht="14.9" hidden="false" customHeight="false" outlineLevel="0" collapsed="false">
      <c r="D7" s="18"/>
      <c r="E7" s="16"/>
      <c r="K7" s="16"/>
      <c r="M7" s="13" t="s">
        <v>26</v>
      </c>
      <c r="N7" s="13"/>
      <c r="O7" s="13" t="n">
        <v>2</v>
      </c>
      <c r="P7" s="14" t="n">
        <v>70</v>
      </c>
      <c r="Q7" s="13" t="s">
        <v>18</v>
      </c>
      <c r="S7" s="4" t="s">
        <v>27</v>
      </c>
      <c r="T7" s="19" t="n">
        <f aca="false">SUM(P2:P26)</f>
        <v>400.29</v>
      </c>
    </row>
    <row r="8" customFormat="false" ht="14.9" hidden="false" customHeight="false" outlineLevel="0" collapsed="false">
      <c r="D8" s="18"/>
      <c r="E8" s="16"/>
      <c r="K8" s="16"/>
      <c r="M8" s="13" t="s">
        <v>28</v>
      </c>
      <c r="N8" s="13"/>
      <c r="O8" s="13" t="n">
        <v>1</v>
      </c>
      <c r="P8" s="14" t="n">
        <v>11.29</v>
      </c>
      <c r="Q8" s="13" t="s">
        <v>18</v>
      </c>
      <c r="S8" s="17"/>
      <c r="W8" s="16"/>
      <c r="AC8" s="16"/>
    </row>
    <row r="9" customFormat="false" ht="14.9" hidden="false" customHeight="false" outlineLevel="0" collapsed="false">
      <c r="D9" s="18"/>
      <c r="E9" s="16"/>
      <c r="K9" s="16"/>
      <c r="M9" s="13" t="s">
        <v>29</v>
      </c>
      <c r="N9" s="13"/>
      <c r="O9" s="13" t="n">
        <v>1</v>
      </c>
      <c r="P9" s="14" t="n">
        <v>13</v>
      </c>
      <c r="Q9" s="13" t="s">
        <v>18</v>
      </c>
      <c r="S9" s="20" t="s">
        <v>30</v>
      </c>
      <c r="T9" s="21" t="n">
        <f aca="false">SUM(D22:D23)</f>
        <v>15.98</v>
      </c>
      <c r="W9" s="16"/>
      <c r="AC9" s="16"/>
    </row>
    <row r="10" customFormat="false" ht="14.9" hidden="false" customHeight="false" outlineLevel="0" collapsed="false">
      <c r="D10" s="18"/>
      <c r="E10" s="16"/>
      <c r="K10" s="16"/>
      <c r="M10" s="13" t="s">
        <v>31</v>
      </c>
      <c r="N10" s="13"/>
      <c r="O10" s="13" t="n">
        <v>2</v>
      </c>
      <c r="P10" s="14" t="n">
        <v>70.79</v>
      </c>
      <c r="Q10" s="13" t="s">
        <v>18</v>
      </c>
      <c r="W10" s="16"/>
      <c r="AC10" s="16"/>
    </row>
    <row r="11" customFormat="false" ht="14.9" hidden="false" customHeight="false" outlineLevel="0" collapsed="false">
      <c r="D11" s="18"/>
      <c r="E11" s="16"/>
      <c r="K11" s="16"/>
      <c r="M11" s="13" t="s">
        <v>32</v>
      </c>
      <c r="N11" s="13"/>
      <c r="O11" s="13" t="n">
        <v>2</v>
      </c>
      <c r="P11" s="14" t="n">
        <v>72.79</v>
      </c>
      <c r="Q11" s="13" t="s">
        <v>18</v>
      </c>
      <c r="S11" s="22" t="s">
        <v>33</v>
      </c>
      <c r="T11" s="23" t="n">
        <f aca="false">SUM(J22:J28)</f>
        <v>621.09</v>
      </c>
      <c r="W11" s="16"/>
      <c r="AC11" s="16"/>
    </row>
    <row r="12" customFormat="false" ht="14.9" hidden="false" customHeight="false" outlineLevel="0" collapsed="false">
      <c r="C12" s="18"/>
      <c r="D12" s="18"/>
      <c r="E12" s="16"/>
      <c r="G12" s="18"/>
      <c r="J12" s="24"/>
      <c r="K12" s="18"/>
      <c r="M12" s="13" t="s">
        <v>34</v>
      </c>
      <c r="N12" s="13"/>
      <c r="O12" s="13" t="n">
        <v>4</v>
      </c>
      <c r="P12" s="14" t="n">
        <v>45.96</v>
      </c>
      <c r="Q12" s="13" t="s">
        <v>18</v>
      </c>
      <c r="V12" s="24"/>
      <c r="W12" s="16"/>
      <c r="AB12" s="18"/>
      <c r="AC12" s="16"/>
    </row>
    <row r="13" customFormat="false" ht="14.9" hidden="false" customHeight="false" outlineLevel="0" collapsed="false">
      <c r="C13" s="18"/>
      <c r="D13" s="18"/>
      <c r="E13" s="16"/>
      <c r="G13" s="18"/>
      <c r="J13" s="24"/>
      <c r="K13" s="18"/>
      <c r="M13" s="13" t="s">
        <v>35</v>
      </c>
      <c r="N13" s="13"/>
      <c r="O13" s="13" t="n">
        <v>2</v>
      </c>
      <c r="P13" s="14"/>
      <c r="Q13" s="13" t="s">
        <v>11</v>
      </c>
      <c r="S13" s="25" t="s">
        <v>36</v>
      </c>
      <c r="T13" s="26" t="n">
        <f aca="false">SUM(T3,T5,T7,T1,T9,T11)</f>
        <v>3481.16</v>
      </c>
      <c r="V13" s="24"/>
      <c r="W13" s="16"/>
      <c r="AB13" s="18"/>
      <c r="AC13" s="16"/>
    </row>
    <row r="14" customFormat="false" ht="14.9" hidden="false" customHeight="false" outlineLevel="0" collapsed="false">
      <c r="C14" s="18"/>
      <c r="D14" s="18"/>
      <c r="E14" s="16"/>
      <c r="G14" s="18"/>
      <c r="J14" s="24"/>
      <c r="K14" s="18"/>
      <c r="M14" s="13" t="s">
        <v>37</v>
      </c>
      <c r="N14" s="13"/>
      <c r="O14" s="13" t="n">
        <v>2</v>
      </c>
      <c r="P14" s="14"/>
      <c r="Q14" s="13" t="s">
        <v>11</v>
      </c>
      <c r="V14" s="24"/>
      <c r="W14" s="16"/>
      <c r="AB14" s="18"/>
      <c r="AC14" s="16"/>
    </row>
    <row r="15" customFormat="false" ht="14.9" hidden="false" customHeight="false" outlineLevel="0" collapsed="false">
      <c r="C15" s="18"/>
      <c r="D15" s="18"/>
      <c r="E15" s="16"/>
      <c r="G15" s="18"/>
      <c r="J15" s="24"/>
      <c r="K15" s="18"/>
      <c r="M15" s="13" t="s">
        <v>38</v>
      </c>
      <c r="N15" s="13"/>
      <c r="O15" s="13" t="n">
        <v>6</v>
      </c>
      <c r="P15" s="14"/>
      <c r="Q15" s="13" t="s">
        <v>11</v>
      </c>
      <c r="V15" s="24"/>
      <c r="W15" s="16"/>
      <c r="AB15" s="18"/>
      <c r="AC15" s="16"/>
    </row>
    <row r="16" customFormat="false" ht="14.9" hidden="false" customHeight="false" outlineLevel="0" collapsed="false">
      <c r="C16" s="18"/>
      <c r="D16" s="18"/>
      <c r="E16" s="16"/>
      <c r="G16" s="18"/>
      <c r="J16" s="24"/>
      <c r="K16" s="18"/>
      <c r="M16" s="13" t="s">
        <v>39</v>
      </c>
      <c r="N16" s="13"/>
      <c r="O16" s="13" t="n">
        <v>1</v>
      </c>
      <c r="P16" s="13" t="n">
        <v>46.53</v>
      </c>
      <c r="Q16" s="13" t="s">
        <v>18</v>
      </c>
      <c r="S16" s="27" t="s">
        <v>11</v>
      </c>
      <c r="T16" s="28" t="s">
        <v>40</v>
      </c>
      <c r="V16" s="24"/>
      <c r="W16" s="16"/>
      <c r="AB16" s="18"/>
      <c r="AC16" s="16"/>
    </row>
    <row r="17" customFormat="false" ht="14.9" hidden="false" customHeight="false" outlineLevel="0" collapsed="false">
      <c r="C17" s="18"/>
      <c r="D17" s="18"/>
      <c r="E17" s="16"/>
      <c r="G17" s="18"/>
      <c r="J17" s="24"/>
      <c r="K17" s="18"/>
      <c r="M17" s="13" t="s">
        <v>41</v>
      </c>
      <c r="N17" s="13" t="s">
        <v>42</v>
      </c>
      <c r="O17" s="13" t="n">
        <v>1</v>
      </c>
      <c r="P17" s="13"/>
      <c r="Q17" s="13" t="s">
        <v>11</v>
      </c>
      <c r="S17" s="29" t="s">
        <v>43</v>
      </c>
      <c r="T17" s="30" t="s">
        <v>44</v>
      </c>
      <c r="V17" s="24"/>
      <c r="W17" s="16"/>
      <c r="AB17" s="18"/>
      <c r="AC17" s="16"/>
    </row>
    <row r="18" customFormat="false" ht="13.8" hidden="false" customHeight="false" outlineLevel="0" collapsed="false">
      <c r="C18" s="18"/>
      <c r="D18" s="18"/>
      <c r="E18" s="16"/>
      <c r="G18" s="18"/>
      <c r="J18" s="24"/>
      <c r="K18" s="18"/>
      <c r="Q18" s="16"/>
      <c r="S18" s="29" t="s">
        <v>9</v>
      </c>
      <c r="T18" s="30" t="s">
        <v>45</v>
      </c>
      <c r="V18" s="24"/>
      <c r="W18" s="16"/>
      <c r="AB18" s="18"/>
      <c r="AC18" s="16"/>
    </row>
    <row r="19" customFormat="false" ht="13.8" hidden="false" customHeight="false" outlineLevel="0" collapsed="false">
      <c r="C19" s="18"/>
      <c r="D19" s="18"/>
      <c r="E19" s="16"/>
      <c r="G19" s="18"/>
      <c r="J19" s="24"/>
      <c r="K19" s="18"/>
      <c r="Q19" s="16"/>
      <c r="S19" s="29" t="s">
        <v>46</v>
      </c>
      <c r="T19" s="30" t="s">
        <v>47</v>
      </c>
      <c r="V19" s="24"/>
      <c r="W19" s="16"/>
      <c r="AB19" s="18"/>
      <c r="AC19" s="16"/>
    </row>
    <row r="20" customFormat="false" ht="13.8" hidden="false" customHeight="false" outlineLevel="0" collapsed="false">
      <c r="C20" s="18"/>
      <c r="D20" s="18"/>
      <c r="E20" s="16"/>
      <c r="G20" s="18"/>
      <c r="J20" s="24"/>
      <c r="K20" s="18"/>
      <c r="Q20" s="16"/>
      <c r="S20" s="29" t="s">
        <v>48</v>
      </c>
      <c r="T20" s="30" t="s">
        <v>49</v>
      </c>
      <c r="V20" s="24"/>
      <c r="W20" s="16"/>
      <c r="AB20" s="18"/>
      <c r="AC20" s="16"/>
    </row>
    <row r="21" customFormat="false" ht="13.8" hidden="false" customHeight="false" outlineLevel="0" collapsed="false">
      <c r="A21" s="20" t="s">
        <v>50</v>
      </c>
      <c r="B21" s="20" t="s">
        <v>1</v>
      </c>
      <c r="C21" s="20" t="s">
        <v>2</v>
      </c>
      <c r="D21" s="21" t="s">
        <v>3</v>
      </c>
      <c r="E21" s="20" t="s">
        <v>4</v>
      </c>
      <c r="G21" s="22" t="s">
        <v>51</v>
      </c>
      <c r="H21" s="22" t="s">
        <v>52</v>
      </c>
      <c r="I21" s="22" t="s">
        <v>53</v>
      </c>
      <c r="J21" s="23" t="s">
        <v>3</v>
      </c>
      <c r="K21" s="22" t="s">
        <v>4</v>
      </c>
      <c r="Q21" s="16"/>
      <c r="S21" s="29" t="s">
        <v>18</v>
      </c>
      <c r="T21" s="30" t="s">
        <v>54</v>
      </c>
      <c r="V21" s="24"/>
      <c r="W21" s="16"/>
      <c r="AB21" s="18"/>
      <c r="AC21" s="16"/>
    </row>
    <row r="22" customFormat="false" ht="14.9" hidden="false" customHeight="false" outlineLevel="0" collapsed="false">
      <c r="A22" s="31" t="s">
        <v>55</v>
      </c>
      <c r="B22" s="31"/>
      <c r="C22" s="31" t="n">
        <v>1</v>
      </c>
      <c r="D22" s="32" t="n">
        <v>7.99</v>
      </c>
      <c r="E22" s="31" t="s">
        <v>9</v>
      </c>
      <c r="G22" s="33" t="s">
        <v>56</v>
      </c>
      <c r="H22" s="34" t="n">
        <v>45530</v>
      </c>
      <c r="I22" s="33" t="s">
        <v>57</v>
      </c>
      <c r="J22" s="35"/>
      <c r="K22" s="33" t="s">
        <v>18</v>
      </c>
      <c r="P22" s="18"/>
      <c r="S22" s="36" t="s">
        <v>58</v>
      </c>
      <c r="T22" s="37" t="s">
        <v>59</v>
      </c>
      <c r="V22" s="24"/>
      <c r="W22" s="16"/>
      <c r="AB22" s="18"/>
      <c r="AC22" s="16"/>
    </row>
    <row r="23" customFormat="false" ht="14.9" hidden="false" customHeight="false" outlineLevel="0" collapsed="false">
      <c r="A23" s="31" t="s">
        <v>60</v>
      </c>
      <c r="B23" s="31"/>
      <c r="C23" s="31" t="n">
        <v>1</v>
      </c>
      <c r="D23" s="32" t="n">
        <v>7.99</v>
      </c>
      <c r="E23" s="31" t="s">
        <v>9</v>
      </c>
      <c r="G23" s="33" t="s">
        <v>61</v>
      </c>
      <c r="H23" s="34" t="n">
        <v>45533</v>
      </c>
      <c r="I23" s="38" t="s">
        <v>62</v>
      </c>
      <c r="J23" s="35" t="n">
        <v>564.92</v>
      </c>
      <c r="K23" s="33" t="s">
        <v>18</v>
      </c>
      <c r="P23" s="18"/>
      <c r="Q23" s="16"/>
      <c r="AB23" s="18"/>
      <c r="AC23" s="16"/>
    </row>
    <row r="24" customFormat="false" ht="14.9" hidden="false" customHeight="false" outlineLevel="0" collapsed="false">
      <c r="E24" s="16"/>
      <c r="G24" s="33" t="s">
        <v>28</v>
      </c>
      <c r="H24" s="34" t="n">
        <v>45545</v>
      </c>
      <c r="I24" s="33"/>
      <c r="J24" s="35" t="n">
        <v>11.29</v>
      </c>
      <c r="K24" s="33" t="s">
        <v>18</v>
      </c>
      <c r="P24" s="18"/>
      <c r="Q24" s="16"/>
      <c r="V24" s="24"/>
      <c r="W24" s="16"/>
      <c r="AB24" s="18"/>
      <c r="AC24" s="16"/>
    </row>
    <row r="25" customFormat="false" ht="14.9" hidden="false" customHeight="false" outlineLevel="0" collapsed="false">
      <c r="E25" s="16"/>
      <c r="G25" s="33" t="s">
        <v>63</v>
      </c>
      <c r="H25" s="34" t="n">
        <v>45565</v>
      </c>
      <c r="I25" s="33"/>
      <c r="J25" s="35" t="n">
        <v>44.88</v>
      </c>
      <c r="K25" s="33" t="s">
        <v>18</v>
      </c>
      <c r="P25" s="18"/>
      <c r="Q25" s="16"/>
      <c r="V25" s="24"/>
      <c r="W25" s="16"/>
      <c r="AB25" s="18"/>
      <c r="AC25" s="16"/>
    </row>
    <row r="26" customFormat="false" ht="14.9" hidden="false" customHeight="false" outlineLevel="0" collapsed="false">
      <c r="E26" s="16"/>
      <c r="G26" s="33" t="s">
        <v>64</v>
      </c>
      <c r="H26" s="33"/>
      <c r="I26" s="33"/>
      <c r="J26" s="35"/>
      <c r="K26" s="33" t="s">
        <v>11</v>
      </c>
      <c r="P26" s="18"/>
      <c r="Q26" s="16"/>
      <c r="V26" s="24"/>
      <c r="W26" s="16"/>
      <c r="AB26" s="18"/>
      <c r="AC26" s="16"/>
    </row>
    <row r="27" customFormat="false" ht="14.9" hidden="false" customHeight="false" outlineLevel="0" collapsed="false">
      <c r="E27" s="16"/>
      <c r="G27" s="33" t="s">
        <v>65</v>
      </c>
      <c r="H27" s="33"/>
      <c r="I27" s="33"/>
      <c r="J27" s="35"/>
      <c r="K27" s="33" t="s">
        <v>11</v>
      </c>
      <c r="P27" s="18"/>
      <c r="Q27" s="16"/>
      <c r="V27" s="24"/>
      <c r="W27" s="16"/>
      <c r="AB27" s="18"/>
      <c r="AC27" s="16"/>
    </row>
    <row r="28" customFormat="false" ht="13.8" hidden="false" customHeight="false" outlineLevel="0" collapsed="false">
      <c r="C28" s="18"/>
      <c r="D28" s="18"/>
      <c r="E28" s="16"/>
      <c r="G28" s="18"/>
      <c r="J28" s="24"/>
      <c r="K28" s="18"/>
      <c r="P28" s="18"/>
      <c r="Q28" s="16"/>
      <c r="V28" s="24"/>
      <c r="W28" s="16"/>
      <c r="AB28" s="18"/>
      <c r="AC28" s="16"/>
    </row>
    <row r="29" customFormat="false" ht="13.8" hidden="false" customHeight="false" outlineLevel="0" collapsed="false">
      <c r="C29" s="18"/>
      <c r="D29" s="18"/>
      <c r="E29" s="16"/>
      <c r="G29" s="18"/>
      <c r="J29" s="24"/>
      <c r="K29" s="18"/>
      <c r="P29" s="18"/>
      <c r="Q29" s="16"/>
      <c r="V29" s="24"/>
      <c r="W29" s="16"/>
      <c r="AB29" s="18"/>
      <c r="AC29" s="16"/>
    </row>
    <row r="30" customFormat="false" ht="13.8" hidden="false" customHeight="false" outlineLevel="0" collapsed="false">
      <c r="C30" s="18"/>
      <c r="D30" s="18"/>
      <c r="E30" s="16"/>
      <c r="G30" s="18"/>
      <c r="J30" s="24"/>
      <c r="K30" s="18"/>
      <c r="P30" s="18"/>
      <c r="Q30" s="16"/>
      <c r="V30" s="24"/>
      <c r="W30" s="16"/>
      <c r="AB30" s="18"/>
      <c r="AC30" s="16"/>
    </row>
    <row r="31" customFormat="false" ht="13.8" hidden="false" customHeight="false" outlineLevel="0" collapsed="false">
      <c r="C31" s="18"/>
      <c r="D31" s="18"/>
      <c r="E31" s="16"/>
      <c r="G31" s="18"/>
      <c r="J31" s="24"/>
      <c r="K31" s="18"/>
      <c r="P31" s="18"/>
      <c r="Q31" s="16"/>
      <c r="V31" s="24"/>
      <c r="W31" s="16"/>
      <c r="AB31" s="18"/>
      <c r="AC31" s="16"/>
    </row>
    <row r="32" customFormat="false" ht="13.8" hidden="false" customHeight="false" outlineLevel="0" collapsed="false">
      <c r="C32" s="18"/>
      <c r="D32" s="18"/>
      <c r="E32" s="16"/>
      <c r="G32" s="18"/>
      <c r="J32" s="24"/>
      <c r="K32" s="18"/>
      <c r="P32" s="18"/>
      <c r="Q32" s="16"/>
      <c r="V32" s="24"/>
      <c r="W32" s="16"/>
      <c r="AB32" s="18"/>
      <c r="AC32" s="16"/>
    </row>
    <row r="33" customFormat="false" ht="13.8" hidden="false" customHeight="false" outlineLevel="0" collapsed="false">
      <c r="C33" s="18"/>
      <c r="D33" s="18"/>
      <c r="E33" s="16"/>
      <c r="G33" s="18"/>
      <c r="J33" s="24"/>
      <c r="K33" s="18"/>
      <c r="P33" s="18"/>
      <c r="Q33" s="16"/>
      <c r="V33" s="24"/>
      <c r="W33" s="16"/>
      <c r="AB33" s="18"/>
      <c r="AC33" s="16"/>
    </row>
    <row r="34" customFormat="false" ht="13.8" hidden="false" customHeight="false" outlineLevel="0" collapsed="false">
      <c r="C34" s="18"/>
      <c r="D34" s="18"/>
      <c r="E34" s="16"/>
      <c r="G34" s="18"/>
      <c r="J34" s="24"/>
      <c r="K34" s="18"/>
      <c r="P34" s="18"/>
      <c r="Q34" s="16"/>
      <c r="V34" s="24"/>
      <c r="W34" s="16"/>
      <c r="AB34" s="18"/>
      <c r="AC34" s="16"/>
    </row>
    <row r="35" customFormat="false" ht="13.8" hidden="false" customHeight="false" outlineLevel="0" collapsed="false">
      <c r="C35" s="18"/>
      <c r="D35" s="18"/>
      <c r="E35" s="16"/>
      <c r="G35" s="18"/>
      <c r="J35" s="24"/>
      <c r="K35" s="18"/>
      <c r="P35" s="18"/>
      <c r="Q35" s="16"/>
      <c r="V35" s="24"/>
      <c r="W35" s="16"/>
      <c r="AB35" s="18"/>
      <c r="AC35" s="16"/>
    </row>
    <row r="36" customFormat="false" ht="13.8" hidden="false" customHeight="false" outlineLevel="0" collapsed="false">
      <c r="C36" s="18"/>
      <c r="D36" s="24"/>
      <c r="E36" s="16"/>
      <c r="G36" s="18"/>
      <c r="J36" s="24"/>
      <c r="K36" s="18"/>
      <c r="P36" s="18"/>
      <c r="Q36" s="16"/>
      <c r="V36" s="24"/>
      <c r="W36" s="16"/>
      <c r="AB36" s="18"/>
      <c r="AC36" s="16"/>
    </row>
    <row r="37" customFormat="false" ht="13.8" hidden="false" customHeight="false" outlineLevel="0" collapsed="false">
      <c r="C37" s="18"/>
      <c r="D37" s="24"/>
      <c r="E37" s="16"/>
      <c r="G37" s="18"/>
      <c r="J37" s="24"/>
      <c r="K37" s="18"/>
      <c r="P37" s="18"/>
      <c r="Q37" s="16"/>
      <c r="V37" s="24"/>
      <c r="W37" s="16"/>
      <c r="AB37" s="18"/>
      <c r="AC37" s="16"/>
    </row>
    <row r="38" customFormat="false" ht="13.8" hidden="false" customHeight="false" outlineLevel="0" collapsed="false">
      <c r="C38" s="18"/>
      <c r="D38" s="24"/>
      <c r="E38" s="16"/>
      <c r="G38" s="18"/>
      <c r="J38" s="24"/>
      <c r="K38" s="18"/>
      <c r="P38" s="18"/>
      <c r="Q38" s="16"/>
      <c r="V38" s="24"/>
      <c r="W38" s="16"/>
      <c r="AB38" s="18"/>
      <c r="AC38" s="16"/>
    </row>
    <row r="39" customFormat="false" ht="13.8" hidden="false" customHeight="false" outlineLevel="0" collapsed="false">
      <c r="C39" s="18"/>
      <c r="D39" s="24"/>
      <c r="E39" s="16"/>
      <c r="G39" s="18"/>
      <c r="J39" s="24"/>
      <c r="K39" s="18"/>
      <c r="P39" s="18"/>
      <c r="Q39" s="16"/>
      <c r="V39" s="24"/>
      <c r="W39" s="16"/>
      <c r="AB39" s="18"/>
      <c r="AC39" s="16"/>
    </row>
    <row r="40" customFormat="false" ht="13.8" hidden="false" customHeight="false" outlineLevel="0" collapsed="false">
      <c r="C40" s="18"/>
      <c r="D40" s="24"/>
      <c r="E40" s="16"/>
      <c r="G40" s="18"/>
      <c r="J40" s="24"/>
      <c r="K40" s="18"/>
      <c r="P40" s="18"/>
      <c r="Q40" s="16"/>
      <c r="V40" s="24"/>
      <c r="W40" s="16"/>
      <c r="AB40" s="18"/>
      <c r="AC40" s="16"/>
    </row>
    <row r="41" customFormat="false" ht="13.8" hidden="false" customHeight="false" outlineLevel="0" collapsed="false">
      <c r="C41" s="18"/>
      <c r="D41" s="24"/>
      <c r="E41" s="16"/>
      <c r="G41" s="18"/>
      <c r="J41" s="24"/>
      <c r="K41" s="18"/>
      <c r="P41" s="18"/>
      <c r="Q41" s="16"/>
      <c r="V41" s="24"/>
      <c r="W41" s="16"/>
      <c r="AB41" s="18"/>
      <c r="AC41" s="16"/>
    </row>
    <row r="42" customFormat="false" ht="13.8" hidden="false" customHeight="false" outlineLevel="0" collapsed="false">
      <c r="C42" s="18"/>
      <c r="D42" s="24"/>
      <c r="E42" s="16"/>
      <c r="J42" s="24"/>
      <c r="K42" s="18"/>
      <c r="P42" s="18"/>
      <c r="Q42" s="16"/>
      <c r="V42" s="24"/>
      <c r="W42" s="16"/>
      <c r="AB42" s="18"/>
      <c r="AC42" s="16"/>
    </row>
    <row r="43" customFormat="false" ht="15" hidden="false" customHeight="false" outlineLevel="0" collapsed="false">
      <c r="C43" s="18"/>
      <c r="D43" s="24"/>
      <c r="E43" s="16"/>
      <c r="J43" s="24"/>
      <c r="K43" s="18"/>
      <c r="P43" s="18"/>
      <c r="Q43" s="16"/>
      <c r="V43" s="24"/>
      <c r="W43" s="16"/>
      <c r="AB43" s="18"/>
      <c r="AC43" s="16"/>
    </row>
    <row r="44" customFormat="false" ht="15" hidden="false" customHeight="false" outlineLevel="0" collapsed="false">
      <c r="C44" s="18"/>
      <c r="D44" s="24"/>
      <c r="E44" s="16"/>
      <c r="J44" s="24"/>
      <c r="K44" s="18"/>
      <c r="P44" s="18"/>
      <c r="Q44" s="16"/>
      <c r="W44" s="16"/>
      <c r="AB44" s="18"/>
      <c r="AC44" s="16"/>
    </row>
    <row r="45" customFormat="false" ht="15" hidden="false" customHeight="false" outlineLevel="0" collapsed="false">
      <c r="C45" s="18"/>
      <c r="D45" s="24"/>
      <c r="J45" s="24"/>
      <c r="K45" s="18"/>
      <c r="P45" s="18"/>
      <c r="AB45" s="18"/>
    </row>
    <row r="46" customFormat="false" ht="15" hidden="false" customHeight="false" outlineLevel="0" collapsed="false">
      <c r="D46" s="24"/>
      <c r="J46" s="24"/>
      <c r="K46" s="18"/>
      <c r="P46" s="18"/>
      <c r="AB46" s="18"/>
    </row>
    <row r="47" customFormat="false" ht="15" hidden="false" customHeight="false" outlineLevel="0" collapsed="false">
      <c r="D47" s="24"/>
      <c r="J47" s="24"/>
      <c r="P47" s="18"/>
      <c r="AB47" s="18"/>
    </row>
    <row r="48" customFormat="false" ht="15" hidden="false" customHeight="false" outlineLevel="0" collapsed="false">
      <c r="D48" s="24"/>
      <c r="J48" s="24"/>
      <c r="P48" s="18"/>
    </row>
    <row r="49" customFormat="false" ht="15" hidden="false" customHeight="false" outlineLevel="0" collapsed="false">
      <c r="D49" s="24"/>
      <c r="J49" s="24"/>
      <c r="P49" s="18"/>
    </row>
    <row r="50" customFormat="false" ht="15" hidden="false" customHeight="false" outlineLevel="0" collapsed="false">
      <c r="D50" s="24"/>
      <c r="J50" s="24"/>
      <c r="P50" s="18"/>
    </row>
    <row r="51" customFormat="false" ht="15" hidden="false" customHeight="false" outlineLevel="0" collapsed="false">
      <c r="J51" s="24"/>
      <c r="P51" s="18"/>
    </row>
    <row r="52" customFormat="false" ht="15" hidden="false" customHeight="false" outlineLevel="0" collapsed="false">
      <c r="P52" s="18"/>
    </row>
  </sheetData>
  <conditionalFormatting sqref="W2:W22 K22:K44 E22:E44 Q23:Q44 W24:W44 AC2:AC44 Q2:Q21 E2:E20 K2:K20">
    <cfRule type="cellIs" priority="2" operator="equal" aboveAverage="0" equalAverage="0" bottom="0" percent="0" rank="0" text="" dxfId="0">
      <formula>"OTW"</formula>
    </cfRule>
    <cfRule type="cellIs" priority="3" operator="equal" aboveAverage="0" equalAverage="0" bottom="0" percent="0" rank="0" text="" dxfId="1">
      <formula>"WIP"</formula>
    </cfRule>
    <cfRule type="cellIs" priority="4" operator="equal" aboveAverage="0" equalAverage="0" bottom="0" percent="0" rank="0" text="" dxfId="2">
      <formula>"A"</formula>
    </cfRule>
    <cfRule type="cellIs" priority="5" operator="equal" aboveAverage="0" equalAverage="0" bottom="0" percent="0" rank="0" text="" dxfId="3">
      <formula>"PR"</formula>
    </cfRule>
    <cfRule type="cellIs" priority="6" operator="equal" aboveAverage="0" equalAverage="0" bottom="0" percent="0" rank="0" text="" dxfId="4">
      <formula>"NA"</formula>
    </cfRule>
    <cfRule type="cellIs" priority="7" operator="equal" aboveAverage="0" equalAverage="0" bottom="0" percent="0" rank="0" text="" dxfId="5">
      <formula>"ERR"</formula>
    </cfRule>
    <cfRule type="cellIs" priority="8" operator="equal" aboveAverage="0" equalAverage="0" bottom="0" percent="0" rank="0" text="" dxfId="6">
      <formula>"D"</formula>
    </cfRule>
  </conditionalFormatting>
  <conditionalFormatting sqref="Q2:Q11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3">
    <cfRule type="cellIs" priority="10" operator="equal" aboveAverage="0" equalAverage="0" bottom="0" percent="0" rank="0" text="" dxfId="7">
      <formula>"A"</formula>
    </cfRule>
    <cfRule type="cellIs" priority="11" operator="equal" aboveAverage="0" equalAverage="0" bottom="0" percent="0" rank="0" text="" dxfId="8">
      <formula>"PR"</formula>
    </cfRule>
    <cfRule type="cellIs" priority="12" operator="equal" aboveAverage="0" equalAverage="0" bottom="0" percent="0" rank="0" text="" dxfId="9">
      <formula>"NA"</formula>
    </cfRule>
    <cfRule type="cellIs" priority="13" operator="equal" aboveAverage="0" equalAverage="0" bottom="0" percent="0" rank="0" text="" dxfId="10">
      <formula>"ERR"</formula>
    </cfRule>
  </conditionalFormatting>
  <conditionalFormatting sqref="Y23">
    <cfRule type="cellIs" priority="14" operator="equal" aboveAverage="0" equalAverage="0" bottom="0" percent="0" rank="0" text="" dxfId="11">
      <formula>"WIP"</formula>
    </cfRule>
  </conditionalFormatting>
  <conditionalFormatting sqref="Y23">
    <cfRule type="cellIs" priority="15" operator="equal" aboveAverage="0" equalAverage="0" bottom="0" percent="0" rank="0" text="" dxfId="12">
      <formula>"D"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7" activeCellId="0" sqref="I17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0.86"/>
    <col collapsed="false" customWidth="true" hidden="false" outlineLevel="0" max="2" min="2" style="0" width="10.71"/>
    <col collapsed="false" customWidth="true" hidden="false" outlineLevel="0" max="4" min="4" style="0" width="8.28"/>
    <col collapsed="false" customWidth="true" hidden="false" outlineLevel="0" max="5" min="5" style="0" width="28.14"/>
    <col collapsed="false" customWidth="true" hidden="false" outlineLevel="0" max="6" min="6" style="0" width="10.14"/>
    <col collapsed="false" customWidth="true" hidden="false" outlineLevel="0" max="7" min="7" style="0" width="17.28"/>
    <col collapsed="false" customWidth="true" hidden="false" outlineLevel="0" max="8" min="8" style="0" width="11.17"/>
    <col collapsed="false" customWidth="true" hidden="false" outlineLevel="0" max="9" min="9" style="0" width="9.71"/>
    <col collapsed="false" customWidth="true" hidden="false" outlineLevel="0" max="10" min="10" style="0" width="20.43"/>
    <col collapsed="false" customWidth="true" hidden="false" outlineLevel="0" max="11" min="11" style="0" width="10"/>
    <col collapsed="false" customWidth="true" hidden="false" outlineLevel="0" max="12" min="12" style="0" width="26.29"/>
    <col collapsed="false" customWidth="true" hidden="false" outlineLevel="0" max="13" min="13" style="0" width="9.71"/>
    <col collapsed="false" customWidth="true" hidden="false" outlineLevel="0" max="14" min="14" style="0" width="31"/>
    <col collapsed="false" customWidth="true" hidden="false" outlineLevel="0" max="15" min="15" style="0" width="8.43"/>
    <col collapsed="false" customWidth="true" hidden="false" outlineLevel="0" max="17" min="17" style="0" width="26.29"/>
    <col collapsed="false" customWidth="true" hidden="false" outlineLevel="0" max="18" min="18" style="0" width="9.71"/>
    <col collapsed="false" customWidth="true" hidden="false" outlineLevel="0" max="19" min="19" style="0" width="31"/>
    <col collapsed="false" customWidth="true" hidden="false" outlineLevel="0" max="21" min="21" style="0" width="17.71"/>
    <col collapsed="false" customWidth="true" hidden="false" outlineLevel="0" max="22" min="22" style="0" width="10.14"/>
    <col collapsed="false" customWidth="true" hidden="false" outlineLevel="0" max="23" min="23" style="0" width="9.71"/>
  </cols>
  <sheetData>
    <row r="1" customFormat="false" ht="15" hidden="false" customHeight="false" outlineLevel="0" collapsed="false">
      <c r="A1" s="39" t="s">
        <v>51</v>
      </c>
      <c r="B1" s="39" t="s">
        <v>52</v>
      </c>
      <c r="C1" s="39" t="s">
        <v>53</v>
      </c>
      <c r="D1" s="40" t="s">
        <v>3</v>
      </c>
      <c r="E1" s="41" t="s">
        <v>66</v>
      </c>
      <c r="G1" s="39" t="s">
        <v>5</v>
      </c>
      <c r="H1" s="39" t="s">
        <v>52</v>
      </c>
      <c r="I1" s="40" t="s">
        <v>3</v>
      </c>
      <c r="J1" s="41" t="s">
        <v>66</v>
      </c>
      <c r="L1" s="42" t="s">
        <v>67</v>
      </c>
      <c r="M1" s="42" t="s">
        <v>52</v>
      </c>
      <c r="N1" s="42" t="s">
        <v>68</v>
      </c>
    </row>
    <row r="2" customFormat="false" ht="15" hidden="false" customHeight="false" outlineLevel="0" collapsed="false">
      <c r="A2" s="33" t="s">
        <v>69</v>
      </c>
      <c r="B2" s="34" t="n">
        <v>34767</v>
      </c>
      <c r="C2" s="38" t="n">
        <v>27790</v>
      </c>
      <c r="D2" s="35" t="n">
        <v>17.03</v>
      </c>
      <c r="E2" s="33" t="s">
        <v>70</v>
      </c>
      <c r="G2" s="33" t="s">
        <v>71</v>
      </c>
      <c r="H2" s="34" t="n">
        <v>34541</v>
      </c>
      <c r="I2" s="35" t="n">
        <v>150</v>
      </c>
      <c r="J2" s="33" t="s">
        <v>72</v>
      </c>
      <c r="L2" s="33" t="s">
        <v>73</v>
      </c>
      <c r="M2" s="34" t="n">
        <v>34514</v>
      </c>
      <c r="N2" s="33" t="s">
        <v>74</v>
      </c>
    </row>
    <row r="3" customFormat="false" ht="15" hidden="false" customHeight="false" outlineLevel="0" collapsed="false">
      <c r="A3" s="33" t="s">
        <v>69</v>
      </c>
      <c r="B3" s="34" t="n">
        <v>34862</v>
      </c>
      <c r="C3" s="38" t="n">
        <v>32805</v>
      </c>
      <c r="D3" s="35" t="n">
        <v>17.03</v>
      </c>
      <c r="E3" s="33" t="s">
        <v>70</v>
      </c>
      <c r="L3" s="33" t="s">
        <v>75</v>
      </c>
      <c r="M3" s="34" t="n">
        <v>34516</v>
      </c>
      <c r="N3" s="33" t="s">
        <v>74</v>
      </c>
    </row>
    <row r="4" customFormat="false" ht="15" hidden="false" customHeight="false" outlineLevel="0" collapsed="false">
      <c r="A4" s="33" t="s">
        <v>76</v>
      </c>
      <c r="B4" s="34" t="n">
        <v>35255</v>
      </c>
      <c r="C4" s="38" t="n">
        <v>42103</v>
      </c>
      <c r="D4" s="35" t="n">
        <v>25.79</v>
      </c>
      <c r="E4" s="33" t="s">
        <v>77</v>
      </c>
      <c r="G4" s="42" t="s">
        <v>0</v>
      </c>
      <c r="H4" s="39" t="s">
        <v>52</v>
      </c>
      <c r="I4" s="40" t="s">
        <v>3</v>
      </c>
      <c r="J4" s="41" t="s">
        <v>66</v>
      </c>
      <c r="L4" s="33" t="s">
        <v>78</v>
      </c>
      <c r="M4" s="34" t="n">
        <v>34530</v>
      </c>
      <c r="N4" s="33" t="s">
        <v>74</v>
      </c>
    </row>
    <row r="5" customFormat="false" ht="15" hidden="false" customHeight="false" outlineLevel="0" collapsed="false">
      <c r="A5" s="33" t="s">
        <v>69</v>
      </c>
      <c r="B5" s="34" t="n">
        <v>35403</v>
      </c>
      <c r="C5" s="38" t="n">
        <v>47946</v>
      </c>
      <c r="D5" s="35" t="n">
        <v>17</v>
      </c>
      <c r="E5" s="33" t="s">
        <v>70</v>
      </c>
      <c r="G5" s="33" t="s">
        <v>79</v>
      </c>
      <c r="H5" s="33"/>
      <c r="I5" s="33"/>
      <c r="J5" s="33"/>
      <c r="L5" s="33" t="s">
        <v>80</v>
      </c>
      <c r="M5" s="34" t="n">
        <v>34530</v>
      </c>
      <c r="N5" s="33" t="s">
        <v>74</v>
      </c>
    </row>
    <row r="6" customFormat="false" ht="15" hidden="false" customHeight="false" outlineLevel="0" collapsed="false">
      <c r="A6" s="33" t="s">
        <v>81</v>
      </c>
      <c r="B6" s="34" t="n">
        <v>35403</v>
      </c>
      <c r="C6" s="38" t="n">
        <v>47946</v>
      </c>
      <c r="D6" s="35" t="n">
        <v>0</v>
      </c>
      <c r="E6" s="33" t="s">
        <v>70</v>
      </c>
      <c r="L6" s="33" t="s">
        <v>82</v>
      </c>
      <c r="M6" s="34" t="n">
        <v>34533</v>
      </c>
      <c r="N6" s="33" t="s">
        <v>83</v>
      </c>
    </row>
    <row r="7" customFormat="false" ht="15" hidden="false" customHeight="false" outlineLevel="0" collapsed="false">
      <c r="A7" s="33" t="s">
        <v>84</v>
      </c>
      <c r="B7" s="34" t="n">
        <v>35499</v>
      </c>
      <c r="C7" s="38" t="n">
        <v>51775</v>
      </c>
      <c r="D7" s="35" t="n">
        <v>57.46</v>
      </c>
      <c r="E7" s="33" t="s">
        <v>85</v>
      </c>
      <c r="L7" s="33" t="s">
        <v>75</v>
      </c>
      <c r="M7" s="34" t="n">
        <v>34578</v>
      </c>
      <c r="N7" s="33" t="s">
        <v>74</v>
      </c>
    </row>
    <row r="8" customFormat="false" ht="15" hidden="false" customHeight="false" outlineLevel="0" collapsed="false">
      <c r="A8" s="33" t="s">
        <v>69</v>
      </c>
      <c r="B8" s="34" t="n">
        <v>35678</v>
      </c>
      <c r="C8" s="38" t="n">
        <v>58158</v>
      </c>
      <c r="D8" s="35" t="n">
        <v>10.65</v>
      </c>
      <c r="E8" s="33" t="s">
        <v>86</v>
      </c>
      <c r="L8" s="33" t="s">
        <v>87</v>
      </c>
      <c r="M8" s="34" t="n">
        <v>34973</v>
      </c>
      <c r="N8" s="33" t="s">
        <v>88</v>
      </c>
    </row>
    <row r="9" customFormat="false" ht="15" hidden="false" customHeight="false" outlineLevel="0" collapsed="false">
      <c r="A9" s="33" t="s">
        <v>89</v>
      </c>
      <c r="B9" s="34" t="n">
        <v>35983</v>
      </c>
      <c r="C9" s="38" t="n">
        <v>69470</v>
      </c>
      <c r="D9" s="35" t="n">
        <v>313.48</v>
      </c>
      <c r="E9" s="33" t="s">
        <v>85</v>
      </c>
      <c r="G9" s="4" t="s">
        <v>7</v>
      </c>
      <c r="H9" s="19" t="n">
        <f aca="false">19525+1269.13</f>
        <v>20794.13</v>
      </c>
      <c r="I9" s="43" t="n">
        <v>34514</v>
      </c>
      <c r="L9" s="33" t="s">
        <v>90</v>
      </c>
      <c r="M9" s="34" t="n">
        <v>35010</v>
      </c>
      <c r="N9" s="33" t="s">
        <v>91</v>
      </c>
    </row>
    <row r="10" customFormat="false" ht="15" hidden="false" customHeight="false" outlineLevel="0" collapsed="false">
      <c r="A10" s="33" t="s">
        <v>92</v>
      </c>
      <c r="B10" s="34" t="n">
        <v>35992</v>
      </c>
      <c r="C10" s="33"/>
      <c r="D10" s="35" t="n">
        <v>47.93</v>
      </c>
      <c r="E10" s="33" t="s">
        <v>93</v>
      </c>
      <c r="H10" s="18"/>
      <c r="L10" s="33" t="s">
        <v>94</v>
      </c>
      <c r="M10" s="34" t="n">
        <v>35855</v>
      </c>
      <c r="N10" s="33" t="s">
        <v>88</v>
      </c>
    </row>
    <row r="11" customFormat="false" ht="15" hidden="false" customHeight="false" outlineLevel="0" collapsed="false">
      <c r="A11" s="33" t="s">
        <v>95</v>
      </c>
      <c r="B11" s="34" t="n">
        <v>36033</v>
      </c>
      <c r="C11" s="38" t="n">
        <v>70929</v>
      </c>
      <c r="D11" s="35" t="n">
        <v>282.23</v>
      </c>
      <c r="E11" s="33" t="s">
        <v>85</v>
      </c>
      <c r="G11" s="5" t="s">
        <v>96</v>
      </c>
      <c r="H11" s="6" t="n">
        <f aca="false">SUM(D2:D30)</f>
        <v>2098.11</v>
      </c>
      <c r="L11" s="33" t="s">
        <v>97</v>
      </c>
      <c r="M11" s="34" t="n">
        <v>35855</v>
      </c>
      <c r="N11" s="33" t="s">
        <v>88</v>
      </c>
    </row>
    <row r="12" customFormat="false" ht="15" hidden="false" customHeight="false" outlineLevel="0" collapsed="false">
      <c r="A12" s="33" t="s">
        <v>98</v>
      </c>
      <c r="B12" s="34" t="n">
        <v>36076</v>
      </c>
      <c r="C12" s="38" t="n">
        <v>72960</v>
      </c>
      <c r="D12" s="35" t="n">
        <v>102.88</v>
      </c>
      <c r="E12" s="33" t="s">
        <v>99</v>
      </c>
      <c r="H12" s="18"/>
      <c r="L12" s="33" t="s">
        <v>100</v>
      </c>
      <c r="M12" s="34" t="n">
        <v>35855</v>
      </c>
      <c r="N12" s="33" t="s">
        <v>88</v>
      </c>
    </row>
    <row r="13" customFormat="false" ht="15" hidden="false" customHeight="false" outlineLevel="0" collapsed="false">
      <c r="A13" s="33" t="s">
        <v>69</v>
      </c>
      <c r="B13" s="34" t="n">
        <v>36112</v>
      </c>
      <c r="C13" s="38" t="n">
        <v>74160</v>
      </c>
      <c r="D13" s="35" t="n">
        <v>18.6</v>
      </c>
      <c r="E13" s="33" t="s">
        <v>86</v>
      </c>
      <c r="G13" s="5" t="s">
        <v>23</v>
      </c>
      <c r="H13" s="6" t="n">
        <f aca="false">SUM(I2)</f>
        <v>150</v>
      </c>
      <c r="L13" s="33" t="s">
        <v>101</v>
      </c>
      <c r="M13" s="34" t="n">
        <v>36831</v>
      </c>
      <c r="N13" s="33" t="s">
        <v>88</v>
      </c>
    </row>
    <row r="14" customFormat="false" ht="15" hidden="false" customHeight="false" outlineLevel="0" collapsed="false">
      <c r="A14" s="33" t="s">
        <v>69</v>
      </c>
      <c r="B14" s="34" t="n">
        <v>36214</v>
      </c>
      <c r="C14" s="38" t="n">
        <v>77646</v>
      </c>
      <c r="D14" s="35" t="n">
        <v>20.22</v>
      </c>
      <c r="E14" s="33" t="s">
        <v>102</v>
      </c>
      <c r="H14" s="18"/>
      <c r="L14" s="33" t="s">
        <v>103</v>
      </c>
      <c r="M14" s="34" t="n">
        <v>36831</v>
      </c>
      <c r="N14" s="33" t="s">
        <v>88</v>
      </c>
    </row>
    <row r="15" customFormat="false" ht="15" hidden="false" customHeight="false" outlineLevel="0" collapsed="false">
      <c r="A15" s="33" t="s">
        <v>104</v>
      </c>
      <c r="B15" s="34" t="n">
        <v>36362</v>
      </c>
      <c r="C15" s="38"/>
      <c r="D15" s="35" t="n">
        <v>87.44</v>
      </c>
      <c r="E15" s="33"/>
      <c r="G15" s="5" t="s">
        <v>16</v>
      </c>
      <c r="H15" s="6" t="n">
        <f aca="false">I5</f>
        <v>0</v>
      </c>
      <c r="L15" s="33" t="s">
        <v>105</v>
      </c>
      <c r="M15" s="34" t="n">
        <v>36831</v>
      </c>
      <c r="N15" s="33" t="s">
        <v>88</v>
      </c>
    </row>
    <row r="16" customFormat="false" ht="15" hidden="false" customHeight="false" outlineLevel="0" collapsed="false">
      <c r="A16" s="33" t="s">
        <v>106</v>
      </c>
      <c r="B16" s="34" t="n">
        <v>36670</v>
      </c>
      <c r="C16" s="38" t="n">
        <v>91478</v>
      </c>
      <c r="D16" s="35" t="n">
        <v>0</v>
      </c>
      <c r="E16" s="33" t="s">
        <v>107</v>
      </c>
    </row>
    <row r="17" customFormat="false" ht="15" hidden="false" customHeight="false" outlineLevel="0" collapsed="false">
      <c r="A17" s="33" t="s">
        <v>69</v>
      </c>
      <c r="B17" s="34" t="n">
        <v>37077</v>
      </c>
      <c r="C17" s="33"/>
      <c r="D17" s="35" t="n">
        <v>23.8</v>
      </c>
      <c r="E17" s="33" t="s">
        <v>108</v>
      </c>
      <c r="G17" s="44" t="s">
        <v>36</v>
      </c>
      <c r="H17" s="45" t="n">
        <f aca="false">SUM(H9,H11,H13,H15)</f>
        <v>23042.24</v>
      </c>
    </row>
    <row r="18" customFormat="false" ht="15" hidden="false" customHeight="false" outlineLevel="0" collapsed="false">
      <c r="A18" s="33" t="s">
        <v>95</v>
      </c>
      <c r="B18" s="34" t="n">
        <v>37120</v>
      </c>
      <c r="C18" s="38" t="n">
        <v>97776</v>
      </c>
      <c r="D18" s="35" t="n">
        <v>0</v>
      </c>
      <c r="E18" s="33" t="s">
        <v>109</v>
      </c>
    </row>
    <row r="19" customFormat="false" ht="15" hidden="false" customHeight="false" outlineLevel="0" collapsed="false">
      <c r="A19" s="33" t="s">
        <v>69</v>
      </c>
      <c r="B19" s="34" t="n">
        <v>37434</v>
      </c>
      <c r="C19" s="38" t="n">
        <v>102678</v>
      </c>
      <c r="D19" s="35" t="n">
        <v>13.73</v>
      </c>
      <c r="E19" s="33"/>
    </row>
    <row r="20" customFormat="false" ht="15" hidden="false" customHeight="false" outlineLevel="0" collapsed="false">
      <c r="A20" s="33" t="s">
        <v>110</v>
      </c>
      <c r="B20" s="34" t="n">
        <v>37495</v>
      </c>
      <c r="C20" s="38" t="n">
        <v>103905</v>
      </c>
      <c r="D20" s="35" t="n">
        <v>53.13</v>
      </c>
      <c r="E20" s="33" t="s">
        <v>109</v>
      </c>
    </row>
    <row r="21" customFormat="false" ht="15" hidden="false" customHeight="false" outlineLevel="0" collapsed="false">
      <c r="A21" s="33" t="s">
        <v>69</v>
      </c>
      <c r="B21" s="34" t="n">
        <v>37587</v>
      </c>
      <c r="C21" s="38" t="n">
        <v>109165</v>
      </c>
      <c r="D21" s="35" t="n">
        <v>13.77</v>
      </c>
      <c r="E21" s="33" t="s">
        <v>111</v>
      </c>
    </row>
    <row r="22" customFormat="false" ht="15" hidden="false" customHeight="false" outlineLevel="0" collapsed="false">
      <c r="A22" s="33" t="s">
        <v>112</v>
      </c>
      <c r="B22" s="34" t="n">
        <v>37642</v>
      </c>
      <c r="C22" s="38" t="n">
        <v>109165</v>
      </c>
      <c r="D22" s="35" t="n">
        <v>105.99</v>
      </c>
      <c r="E22" s="33" t="s">
        <v>111</v>
      </c>
    </row>
    <row r="23" customFormat="false" ht="15" hidden="false" customHeight="false" outlineLevel="0" collapsed="false">
      <c r="A23" s="33" t="s">
        <v>69</v>
      </c>
      <c r="B23" s="34" t="n">
        <v>37708</v>
      </c>
      <c r="C23" s="38" t="n">
        <v>112537</v>
      </c>
      <c r="D23" s="35" t="n">
        <v>13.77</v>
      </c>
      <c r="E23" s="33" t="s">
        <v>111</v>
      </c>
    </row>
    <row r="24" customFormat="false" ht="15" hidden="false" customHeight="false" outlineLevel="0" collapsed="false">
      <c r="A24" s="33" t="s">
        <v>113</v>
      </c>
      <c r="B24" s="34" t="n">
        <v>37823</v>
      </c>
      <c r="C24" s="38" t="n">
        <v>108764</v>
      </c>
      <c r="D24" s="35" t="n">
        <v>30.98</v>
      </c>
      <c r="E24" s="33"/>
    </row>
    <row r="25" customFormat="false" ht="15" hidden="false" customHeight="false" outlineLevel="0" collapsed="false">
      <c r="A25" s="33" t="s">
        <v>114</v>
      </c>
      <c r="B25" s="34" t="n">
        <v>38546</v>
      </c>
      <c r="C25" s="33"/>
      <c r="D25" s="35" t="n">
        <v>125.19</v>
      </c>
      <c r="E25" s="33"/>
    </row>
    <row r="26" customFormat="false" ht="15" hidden="false" customHeight="false" outlineLevel="0" collapsed="false">
      <c r="A26" s="33" t="s">
        <v>115</v>
      </c>
      <c r="B26" s="34" t="n">
        <v>38603</v>
      </c>
      <c r="C26" s="38" t="n">
        <v>123000</v>
      </c>
      <c r="D26" s="35" t="n">
        <v>233.31</v>
      </c>
      <c r="E26" s="33" t="s">
        <v>108</v>
      </c>
    </row>
    <row r="27" customFormat="false" ht="15" hidden="false" customHeight="false" outlineLevel="0" collapsed="false">
      <c r="A27" s="33" t="s">
        <v>116</v>
      </c>
      <c r="B27" s="34" t="n">
        <v>40441</v>
      </c>
      <c r="C27" s="38" t="n">
        <v>123800</v>
      </c>
      <c r="D27" s="35" t="n">
        <v>233.49</v>
      </c>
      <c r="E27" s="33" t="s">
        <v>108</v>
      </c>
    </row>
    <row r="28" customFormat="false" ht="15" hidden="false" customHeight="false" outlineLevel="0" collapsed="false">
      <c r="A28" s="33" t="s">
        <v>117</v>
      </c>
      <c r="B28" s="34" t="n">
        <v>41783</v>
      </c>
      <c r="C28" s="33"/>
      <c r="D28" s="35" t="n">
        <v>136.21</v>
      </c>
      <c r="E28" s="33" t="s">
        <v>118</v>
      </c>
    </row>
    <row r="29" customFormat="false" ht="15" hidden="false" customHeight="false" outlineLevel="0" collapsed="false">
      <c r="A29" s="33" t="s">
        <v>119</v>
      </c>
      <c r="B29" s="34" t="n">
        <v>42916</v>
      </c>
      <c r="C29" s="33"/>
      <c r="D29" s="35" t="n">
        <v>11.25</v>
      </c>
      <c r="E29" s="33" t="s">
        <v>118</v>
      </c>
    </row>
    <row r="30" customFormat="false" ht="15" hidden="false" customHeight="false" outlineLevel="0" collapsed="false">
      <c r="A30" s="33" t="s">
        <v>120</v>
      </c>
      <c r="B30" s="34" t="n">
        <v>42925</v>
      </c>
      <c r="C30" s="33"/>
      <c r="D30" s="35" t="n">
        <v>85.75</v>
      </c>
      <c r="E30" s="33" t="s">
        <v>118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5.15"/>
    <col collapsed="false" customWidth="true" hidden="false" outlineLevel="0" max="2" min="2" style="0" width="9.71"/>
    <col collapsed="false" customWidth="true" hidden="false" outlineLevel="0" max="3" min="3" style="0" width="23.28"/>
  </cols>
  <sheetData>
    <row r="1" customFormat="false" ht="15" hidden="false" customHeight="false" outlineLevel="0" collapsed="false">
      <c r="A1" s="42" t="s">
        <v>67</v>
      </c>
      <c r="B1" s="42" t="s">
        <v>52</v>
      </c>
      <c r="C1" s="42" t="s">
        <v>68</v>
      </c>
    </row>
    <row r="2" customFormat="false" ht="15" hidden="false" customHeight="false" outlineLevel="0" collapsed="false">
      <c r="A2" s="33" t="s">
        <v>121</v>
      </c>
      <c r="B2" s="34" t="n">
        <v>34199</v>
      </c>
      <c r="C2" s="33" t="s">
        <v>122</v>
      </c>
    </row>
    <row r="3" customFormat="false" ht="15" hidden="false" customHeight="false" outlineLevel="0" collapsed="false">
      <c r="A3" s="33" t="s">
        <v>123</v>
      </c>
      <c r="B3" s="34" t="n">
        <v>34199</v>
      </c>
      <c r="C3" s="33" t="s">
        <v>122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2023-10-11T13:05:38Z</dcterms:created>
  <dc:creator>Epic Gage</dc:creator>
  <dc:description/>
  <dc:language>en-US</dc:language>
  <cp:lastModifiedBy/>
  <cp:lastPrinted>2023-10-11T13:09:07Z</cp:lastPrinted>
  <dcterms:modified xsi:type="dcterms:W3CDTF">2024-10-15T15:16:41Z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