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Other computers\My Laptop\D\CLASSES\MAE 159\UCI-MAE-159-Aircraft-design\Second Half - Solidworks\Final Report\Draft Version\"/>
    </mc:Choice>
  </mc:AlternateContent>
  <xr:revisionPtr revIDLastSave="0" documentId="13_ncr:1_{BAFFD218-3B3C-447D-A74A-968D76C4A6D7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D51" i="1"/>
  <c r="D66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44" i="1"/>
  <c r="E43" i="1"/>
  <c r="E42" i="1"/>
  <c r="E41" i="1"/>
  <c r="E52" i="1"/>
  <c r="E50" i="1"/>
  <c r="E56" i="1"/>
  <c r="E55" i="1"/>
  <c r="E54" i="1"/>
  <c r="E69" i="1"/>
  <c r="E72" i="1"/>
  <c r="E70" i="1"/>
  <c r="E68" i="1"/>
  <c r="E67" i="1"/>
  <c r="E64" i="1"/>
  <c r="E63" i="1"/>
  <c r="E62" i="1"/>
  <c r="E61" i="1"/>
  <c r="E60" i="1"/>
  <c r="E59" i="1"/>
  <c r="E58" i="1"/>
  <c r="E66" i="1" l="1"/>
  <c r="D71" i="1"/>
  <c r="E71" i="1" s="1"/>
</calcChain>
</file>

<file path=xl/sharedStrings.xml><?xml version="1.0" encoding="utf-8"?>
<sst xmlns="http://schemas.openxmlformats.org/spreadsheetml/2006/main" count="77" uniqueCount="56">
  <si>
    <t>Aircraft Configuration</t>
  </si>
  <si>
    <t>Planform Area [ft^2]</t>
  </si>
  <si>
    <t>Span [ft]</t>
  </si>
  <si>
    <t>Sweep</t>
  </si>
  <si>
    <t>Root Chord [ft]</t>
  </si>
  <si>
    <t>MAC [ft]</t>
  </si>
  <si>
    <t>Full Aluminum</t>
  </si>
  <si>
    <t>Full Composite</t>
  </si>
  <si>
    <t>Final Detailed Layout of Aircraft</t>
  </si>
  <si>
    <t>Wing Specifications</t>
  </si>
  <si>
    <t>Tail Specifications</t>
  </si>
  <si>
    <t>Horizontal Specifications</t>
  </si>
  <si>
    <t>Tail Arm Horizontal</t>
  </si>
  <si>
    <t>Tail Arm Vertical</t>
  </si>
  <si>
    <t>Engine Specifications</t>
  </si>
  <si>
    <t>Thrust [lb]</t>
  </si>
  <si>
    <t>Inlet Diameter [ft]</t>
  </si>
  <si>
    <t>Length [ft]</t>
  </si>
  <si>
    <t>Weight [lb]</t>
  </si>
  <si>
    <t>Fuel Tank Specifications</t>
  </si>
  <si>
    <t>Tank Volume [ft^3]</t>
  </si>
  <si>
    <t>Span Wise Location [in]</t>
  </si>
  <si>
    <t>Aspect Ratio [1]</t>
  </si>
  <si>
    <t>Taper Ratio [1]</t>
  </si>
  <si>
    <t>Sweep Angle [∘]</t>
  </si>
  <si>
    <t>Landing Gear</t>
  </si>
  <si>
    <t>Nose Gear Tire Size</t>
  </si>
  <si>
    <t xml:space="preserve">Nose Gear Wheels </t>
  </si>
  <si>
    <t xml:space="preserve">Main Gear Wheels </t>
  </si>
  <si>
    <t>Main Gear Tire Size</t>
  </si>
  <si>
    <t>Aft CG Angle</t>
  </si>
  <si>
    <t>Tip Back Angle (Spanwise)</t>
  </si>
  <si>
    <t>Tip Back Angle (Lengthwise)</t>
  </si>
  <si>
    <t>Landing Gear Weight [lb]</t>
  </si>
  <si>
    <t>Cargo Specifications</t>
  </si>
  <si>
    <t>Cargo Container</t>
  </si>
  <si>
    <t>Interior Layout</t>
  </si>
  <si>
    <t>Exit Type</t>
  </si>
  <si>
    <t>Number of Exit</t>
  </si>
  <si>
    <t>First Class</t>
  </si>
  <si>
    <t>PAX</t>
  </si>
  <si>
    <t>Aisle</t>
  </si>
  <si>
    <t># Galleys</t>
  </si>
  <si>
    <t># Lavatory</t>
  </si>
  <si>
    <t>Economy</t>
  </si>
  <si>
    <t>Seat Abreast</t>
  </si>
  <si>
    <t>Seat Pitch [in]</t>
  </si>
  <si>
    <t>Cargo Volume [ft^3]</t>
  </si>
  <si>
    <t>Type A</t>
  </si>
  <si>
    <t>Seat Depth/ Recline [in]</t>
  </si>
  <si>
    <t>25 / 32</t>
  </si>
  <si>
    <t>28 / 36</t>
  </si>
  <si>
    <t>42w x 72h</t>
  </si>
  <si>
    <t>Dimensions [in]</t>
  </si>
  <si>
    <t># Cargo</t>
  </si>
  <si>
    <t>LD-3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</si>
</sst>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72"/>
  <sheetViews>
    <sheetView tabSelected="1" topLeftCell="A38" workbookViewId="0">
      <selection activeCell="D44" sqref="D44"/>
    </sheetView>
  </sheetViews>
  <sheetFormatPr defaultRowHeight="15" x14ac:dyDescent="0.25"/>
  <cols>
    <col min="3" max="3" width="25.42578125" customWidth="1"/>
    <col min="4" max="4" width="15.7109375" customWidth="1"/>
    <col min="5" max="5" width="14.7109375" customWidth="1"/>
  </cols>
  <sheetData>
    <row r="3" spans="3:5" x14ac:dyDescent="0.25">
      <c r="C3" s="1" t="s">
        <v>8</v>
      </c>
      <c r="D3" s="1"/>
      <c r="E3" s="1"/>
    </row>
    <row r="4" spans="3:5" x14ac:dyDescent="0.25">
      <c r="C4" s="2" t="s">
        <v>0</v>
      </c>
      <c r="D4" s="2" t="s">
        <v>6</v>
      </c>
      <c r="E4" s="2" t="s">
        <v>7</v>
      </c>
    </row>
    <row r="5" spans="3:5" x14ac:dyDescent="0.25">
      <c r="C5" s="1" t="s">
        <v>9</v>
      </c>
      <c r="D5" s="1"/>
      <c r="E5" s="1"/>
    </row>
    <row r="6" spans="3:5" ht="15.75" thickBot="1" x14ac:dyDescent="0.3">
      <c r="C6" s="2" t="s">
        <v>1</v>
      </c>
      <c r="D6" s="3">
        <v>1891.67</v>
      </c>
      <c r="E6" s="3">
        <v>1872.76</v>
      </c>
    </row>
    <row r="7" spans="3:5" ht="16.5" thickBot="1" x14ac:dyDescent="0.3">
      <c r="C7" s="2" t="s">
        <v>2</v>
      </c>
      <c r="D7" s="4">
        <v>123.02</v>
      </c>
      <c r="E7" s="5">
        <v>122.4</v>
      </c>
    </row>
    <row r="8" spans="3:5" ht="16.5" thickBot="1" x14ac:dyDescent="0.3">
      <c r="C8" s="2" t="s">
        <v>22</v>
      </c>
      <c r="D8" s="4">
        <v>8</v>
      </c>
      <c r="E8" s="5">
        <v>8</v>
      </c>
    </row>
    <row r="9" spans="3:5" ht="16.5" thickBot="1" x14ac:dyDescent="0.3">
      <c r="C9" s="2" t="s">
        <v>24</v>
      </c>
      <c r="D9" s="6">
        <v>30</v>
      </c>
      <c r="E9" s="7">
        <v>30</v>
      </c>
    </row>
    <row r="10" spans="3:5" x14ac:dyDescent="0.25">
      <c r="C10" s="2" t="s">
        <v>23</v>
      </c>
      <c r="D10" s="2">
        <v>0.35</v>
      </c>
      <c r="E10" s="2">
        <v>0.35</v>
      </c>
    </row>
    <row r="11" spans="3:5" ht="15.75" thickBot="1" x14ac:dyDescent="0.3">
      <c r="C11" s="2" t="s">
        <v>4</v>
      </c>
      <c r="D11" s="2"/>
      <c r="E11" s="2"/>
    </row>
    <row r="12" spans="3:5" ht="16.5" thickBot="1" x14ac:dyDescent="0.3">
      <c r="C12" s="2" t="s">
        <v>5</v>
      </c>
      <c r="D12" s="4">
        <v>16.57</v>
      </c>
      <c r="E12" s="5">
        <v>16.48</v>
      </c>
    </row>
    <row r="13" spans="3:5" x14ac:dyDescent="0.25">
      <c r="C13" s="1" t="s">
        <v>10</v>
      </c>
      <c r="D13" s="1"/>
      <c r="E13" s="1"/>
    </row>
    <row r="14" spans="3:5" x14ac:dyDescent="0.25">
      <c r="C14" s="1" t="s">
        <v>11</v>
      </c>
      <c r="D14" s="1"/>
      <c r="E14" s="1"/>
    </row>
    <row r="15" spans="3:5" x14ac:dyDescent="0.25">
      <c r="C15" s="2" t="s">
        <v>1</v>
      </c>
      <c r="D15" s="2"/>
      <c r="E15" s="2">
        <f t="shared" ref="E15:E22" si="0">D15</f>
        <v>0</v>
      </c>
    </row>
    <row r="16" spans="3:5" x14ac:dyDescent="0.25">
      <c r="C16" s="2" t="s">
        <v>2</v>
      </c>
      <c r="D16" s="2"/>
      <c r="E16" s="2">
        <f t="shared" si="0"/>
        <v>0</v>
      </c>
    </row>
    <row r="17" spans="3:5" x14ac:dyDescent="0.25">
      <c r="C17" s="2" t="s">
        <v>22</v>
      </c>
      <c r="D17" s="2"/>
      <c r="E17" s="2">
        <f t="shared" si="0"/>
        <v>0</v>
      </c>
    </row>
    <row r="18" spans="3:5" x14ac:dyDescent="0.25">
      <c r="C18" s="2" t="s">
        <v>24</v>
      </c>
      <c r="D18" s="2"/>
      <c r="E18" s="2">
        <f t="shared" si="0"/>
        <v>0</v>
      </c>
    </row>
    <row r="19" spans="3:5" x14ac:dyDescent="0.25">
      <c r="C19" s="2" t="s">
        <v>23</v>
      </c>
      <c r="D19" s="2"/>
      <c r="E19" s="2">
        <f t="shared" si="0"/>
        <v>0</v>
      </c>
    </row>
    <row r="20" spans="3:5" x14ac:dyDescent="0.25">
      <c r="C20" s="2" t="s">
        <v>4</v>
      </c>
      <c r="D20" s="2"/>
      <c r="E20" s="2">
        <f t="shared" si="0"/>
        <v>0</v>
      </c>
    </row>
    <row r="21" spans="3:5" x14ac:dyDescent="0.25">
      <c r="C21" s="2" t="s">
        <v>5</v>
      </c>
      <c r="D21" s="2"/>
      <c r="E21" s="2">
        <f t="shared" si="0"/>
        <v>0</v>
      </c>
    </row>
    <row r="22" spans="3:5" x14ac:dyDescent="0.25">
      <c r="C22" s="2" t="s">
        <v>12</v>
      </c>
      <c r="D22" s="2"/>
      <c r="E22" s="2">
        <f t="shared" si="0"/>
        <v>0</v>
      </c>
    </row>
    <row r="23" spans="3:5" x14ac:dyDescent="0.25">
      <c r="C23" s="1" t="s">
        <v>11</v>
      </c>
      <c r="D23" s="1"/>
      <c r="E23" s="1"/>
    </row>
    <row r="24" spans="3:5" x14ac:dyDescent="0.25">
      <c r="C24" s="2" t="s">
        <v>1</v>
      </c>
      <c r="D24" s="2"/>
      <c r="E24" s="2">
        <f t="shared" ref="E24:E31" si="1">D24</f>
        <v>0</v>
      </c>
    </row>
    <row r="25" spans="3:5" x14ac:dyDescent="0.25">
      <c r="C25" s="2" t="s">
        <v>2</v>
      </c>
      <c r="D25" s="2"/>
      <c r="E25" s="2">
        <f t="shared" si="1"/>
        <v>0</v>
      </c>
    </row>
    <row r="26" spans="3:5" x14ac:dyDescent="0.25">
      <c r="C26" s="2" t="s">
        <v>22</v>
      </c>
      <c r="D26" s="2"/>
      <c r="E26" s="2">
        <f t="shared" si="1"/>
        <v>0</v>
      </c>
    </row>
    <row r="27" spans="3:5" x14ac:dyDescent="0.25">
      <c r="C27" s="2" t="s">
        <v>3</v>
      </c>
      <c r="D27" s="2"/>
      <c r="E27" s="2">
        <f t="shared" si="1"/>
        <v>0</v>
      </c>
    </row>
    <row r="28" spans="3:5" x14ac:dyDescent="0.25">
      <c r="C28" s="2" t="s">
        <v>23</v>
      </c>
      <c r="D28" s="2"/>
      <c r="E28" s="2">
        <f t="shared" si="1"/>
        <v>0</v>
      </c>
    </row>
    <row r="29" spans="3:5" x14ac:dyDescent="0.25">
      <c r="C29" s="2" t="s">
        <v>4</v>
      </c>
      <c r="D29" s="2"/>
      <c r="E29" s="2">
        <f t="shared" si="1"/>
        <v>0</v>
      </c>
    </row>
    <row r="30" spans="3:5" x14ac:dyDescent="0.25">
      <c r="C30" s="2" t="s">
        <v>5</v>
      </c>
      <c r="D30" s="2"/>
      <c r="E30" s="2">
        <f t="shared" si="1"/>
        <v>0</v>
      </c>
    </row>
    <row r="31" spans="3:5" x14ac:dyDescent="0.25">
      <c r="C31" s="2" t="s">
        <v>13</v>
      </c>
      <c r="D31" s="2"/>
      <c r="E31" s="2">
        <f t="shared" si="1"/>
        <v>0</v>
      </c>
    </row>
    <row r="32" spans="3:5" x14ac:dyDescent="0.25">
      <c r="C32" s="1" t="s">
        <v>14</v>
      </c>
      <c r="D32" s="1"/>
      <c r="E32" s="1"/>
    </row>
    <row r="33" spans="3:5" x14ac:dyDescent="0.25">
      <c r="C33" s="2" t="s">
        <v>15</v>
      </c>
      <c r="D33" s="2"/>
      <c r="E33" s="2"/>
    </row>
    <row r="34" spans="3:5" x14ac:dyDescent="0.25">
      <c r="C34" s="2" t="s">
        <v>16</v>
      </c>
      <c r="D34" s="2"/>
      <c r="E34" s="2"/>
    </row>
    <row r="35" spans="3:5" x14ac:dyDescent="0.25">
      <c r="C35" s="2" t="s">
        <v>17</v>
      </c>
      <c r="D35" s="2"/>
      <c r="E35" s="2"/>
    </row>
    <row r="36" spans="3:5" x14ac:dyDescent="0.25">
      <c r="C36" s="2" t="s">
        <v>18</v>
      </c>
      <c r="D36" s="2"/>
      <c r="E36" s="2"/>
    </row>
    <row r="37" spans="3:5" x14ac:dyDescent="0.25">
      <c r="C37" s="1" t="s">
        <v>19</v>
      </c>
      <c r="D37" s="1"/>
      <c r="E37" s="1"/>
    </row>
    <row r="38" spans="3:5" x14ac:dyDescent="0.25">
      <c r="C38" s="2" t="s">
        <v>20</v>
      </c>
      <c r="D38" s="2"/>
      <c r="E38" s="2"/>
    </row>
    <row r="39" spans="3:5" x14ac:dyDescent="0.25">
      <c r="C39" s="2" t="s">
        <v>21</v>
      </c>
      <c r="D39" s="2"/>
      <c r="E39" s="2"/>
    </row>
    <row r="40" spans="3:5" x14ac:dyDescent="0.25">
      <c r="C40" s="1" t="s">
        <v>25</v>
      </c>
      <c r="D40" s="1"/>
      <c r="E40" s="1"/>
    </row>
    <row r="41" spans="3:5" x14ac:dyDescent="0.25">
      <c r="C41" s="2" t="s">
        <v>27</v>
      </c>
      <c r="D41" s="2">
        <v>2</v>
      </c>
      <c r="E41" s="2">
        <f t="shared" ref="E41:E44" si="2">D41</f>
        <v>2</v>
      </c>
    </row>
    <row r="42" spans="3:5" x14ac:dyDescent="0.25">
      <c r="C42" s="2" t="s">
        <v>26</v>
      </c>
      <c r="D42" s="2"/>
      <c r="E42" s="2">
        <f t="shared" si="2"/>
        <v>0</v>
      </c>
    </row>
    <row r="43" spans="3:5" x14ac:dyDescent="0.25">
      <c r="C43" s="2" t="s">
        <v>28</v>
      </c>
      <c r="D43" s="2">
        <v>8</v>
      </c>
      <c r="E43" s="2">
        <f t="shared" si="2"/>
        <v>8</v>
      </c>
    </row>
    <row r="44" spans="3:5" x14ac:dyDescent="0.25">
      <c r="C44" s="2" t="s">
        <v>29</v>
      </c>
      <c r="D44" s="2"/>
      <c r="E44" s="2">
        <f t="shared" si="2"/>
        <v>0</v>
      </c>
    </row>
    <row r="45" spans="3:5" x14ac:dyDescent="0.25">
      <c r="C45" s="2" t="s">
        <v>30</v>
      </c>
      <c r="D45" s="2"/>
      <c r="E45" s="2"/>
    </row>
    <row r="46" spans="3:5" x14ac:dyDescent="0.25">
      <c r="C46" s="2" t="s">
        <v>32</v>
      </c>
      <c r="D46" s="2"/>
      <c r="E46" s="2"/>
    </row>
    <row r="47" spans="3:5" x14ac:dyDescent="0.25">
      <c r="C47" s="2" t="s">
        <v>31</v>
      </c>
      <c r="D47" s="2"/>
      <c r="E47" s="2"/>
    </row>
    <row r="48" spans="3:5" x14ac:dyDescent="0.25">
      <c r="C48" s="2" t="s">
        <v>33</v>
      </c>
      <c r="D48" s="2"/>
      <c r="E48" s="2"/>
    </row>
    <row r="49" spans="3:5" x14ac:dyDescent="0.25">
      <c r="C49" s="1" t="s">
        <v>34</v>
      </c>
      <c r="D49" s="1"/>
      <c r="E49" s="1"/>
    </row>
    <row r="50" spans="3:5" x14ac:dyDescent="0.25">
      <c r="C50" s="2" t="s">
        <v>35</v>
      </c>
      <c r="D50" s="2" t="s">
        <v>55</v>
      </c>
      <c r="E50" s="2" t="str">
        <f t="shared" ref="E50:E52" si="3">D50</f>
        <v>LD-3</v>
      </c>
    </row>
    <row r="51" spans="3:5" x14ac:dyDescent="0.25">
      <c r="C51" s="2" t="s">
        <v>47</v>
      </c>
      <c r="D51" s="2">
        <f xml:space="preserve"> (64*79 - (70-61.5)*(64-44)/2)*60.4 / 12^3</f>
        <v>173.7548611111111</v>
      </c>
      <c r="E51" s="2">
        <f>D51</f>
        <v>173.7548611111111</v>
      </c>
    </row>
    <row r="52" spans="3:5" x14ac:dyDescent="0.25">
      <c r="C52" s="2" t="s">
        <v>54</v>
      </c>
      <c r="D52" s="2">
        <v>5</v>
      </c>
      <c r="E52" s="2">
        <f t="shared" si="3"/>
        <v>5</v>
      </c>
    </row>
    <row r="53" spans="3:5" x14ac:dyDescent="0.25">
      <c r="C53" s="1" t="s">
        <v>36</v>
      </c>
      <c r="D53" s="1"/>
      <c r="E53" s="1"/>
    </row>
    <row r="54" spans="3:5" x14ac:dyDescent="0.25">
      <c r="C54" s="2" t="s">
        <v>37</v>
      </c>
      <c r="D54" s="2" t="s">
        <v>48</v>
      </c>
      <c r="E54" s="2" t="str">
        <f>D54</f>
        <v>Type A</v>
      </c>
    </row>
    <row r="55" spans="3:5" x14ac:dyDescent="0.25">
      <c r="C55" s="2" t="s">
        <v>53</v>
      </c>
      <c r="D55" s="2" t="s">
        <v>52</v>
      </c>
      <c r="E55" s="2" t="str">
        <f t="shared" ref="E55:E56" si="4">D55</f>
        <v>42w x 72h</v>
      </c>
    </row>
    <row r="56" spans="3:5" x14ac:dyDescent="0.25">
      <c r="C56" s="2" t="s">
        <v>38</v>
      </c>
      <c r="D56" s="2">
        <v>4</v>
      </c>
      <c r="E56" s="2">
        <f t="shared" si="4"/>
        <v>4</v>
      </c>
    </row>
    <row r="57" spans="3:5" x14ac:dyDescent="0.25">
      <c r="C57" s="1" t="s">
        <v>39</v>
      </c>
      <c r="D57" s="1"/>
      <c r="E57" s="1"/>
    </row>
    <row r="58" spans="3:5" x14ac:dyDescent="0.25">
      <c r="C58" s="2" t="s">
        <v>40</v>
      </c>
      <c r="D58" s="2">
        <v>12</v>
      </c>
      <c r="E58" s="2">
        <f>D58</f>
        <v>12</v>
      </c>
    </row>
    <row r="59" spans="3:5" x14ac:dyDescent="0.25">
      <c r="C59" s="2" t="s">
        <v>49</v>
      </c>
      <c r="D59" s="2" t="s">
        <v>51</v>
      </c>
      <c r="E59" s="2" t="str">
        <f t="shared" ref="E59:E64" si="5">D59</f>
        <v>28 / 36</v>
      </c>
    </row>
    <row r="60" spans="3:5" x14ac:dyDescent="0.25">
      <c r="C60" s="2" t="s">
        <v>46</v>
      </c>
      <c r="D60" s="2">
        <v>40</v>
      </c>
      <c r="E60" s="2">
        <f t="shared" si="5"/>
        <v>40</v>
      </c>
    </row>
    <row r="61" spans="3:5" x14ac:dyDescent="0.25">
      <c r="C61" s="2" t="s">
        <v>45</v>
      </c>
      <c r="D61" s="2">
        <v>4</v>
      </c>
      <c r="E61" s="2">
        <f t="shared" si="5"/>
        <v>4</v>
      </c>
    </row>
    <row r="62" spans="3:5" x14ac:dyDescent="0.25">
      <c r="C62" s="2" t="s">
        <v>41</v>
      </c>
      <c r="D62" s="2">
        <v>1</v>
      </c>
      <c r="E62" s="2">
        <f t="shared" si="5"/>
        <v>1</v>
      </c>
    </row>
    <row r="63" spans="3:5" x14ac:dyDescent="0.25">
      <c r="C63" s="2" t="s">
        <v>42</v>
      </c>
      <c r="D63" s="2">
        <v>3</v>
      </c>
      <c r="E63" s="2">
        <f t="shared" si="5"/>
        <v>3</v>
      </c>
    </row>
    <row r="64" spans="3:5" x14ac:dyDescent="0.25">
      <c r="C64" s="2" t="s">
        <v>43</v>
      </c>
      <c r="D64" s="2">
        <v>1</v>
      </c>
      <c r="E64" s="2">
        <f t="shared" si="5"/>
        <v>1</v>
      </c>
    </row>
    <row r="65" spans="3:5" x14ac:dyDescent="0.25">
      <c r="C65" s="8" t="s">
        <v>44</v>
      </c>
      <c r="D65" s="9"/>
      <c r="E65" s="10"/>
    </row>
    <row r="66" spans="3:5" x14ac:dyDescent="0.25">
      <c r="C66" s="2" t="s">
        <v>40</v>
      </c>
      <c r="D66" s="2">
        <f>210-D58</f>
        <v>198</v>
      </c>
      <c r="E66" s="2">
        <f t="shared" ref="E66:E72" si="6">D66</f>
        <v>198</v>
      </c>
    </row>
    <row r="67" spans="3:5" x14ac:dyDescent="0.25">
      <c r="C67" s="2" t="s">
        <v>49</v>
      </c>
      <c r="D67" s="2" t="s">
        <v>50</v>
      </c>
      <c r="E67" s="2" t="str">
        <f t="shared" si="6"/>
        <v>25 / 32</v>
      </c>
    </row>
    <row r="68" spans="3:5" x14ac:dyDescent="0.25">
      <c r="C68" s="2" t="s">
        <v>46</v>
      </c>
      <c r="D68" s="2">
        <v>32</v>
      </c>
      <c r="E68" s="2">
        <f t="shared" si="6"/>
        <v>32</v>
      </c>
    </row>
    <row r="69" spans="3:5" x14ac:dyDescent="0.25">
      <c r="C69" s="2" t="s">
        <v>45</v>
      </c>
      <c r="D69" s="2">
        <v>6</v>
      </c>
      <c r="E69" s="2">
        <f t="shared" si="6"/>
        <v>6</v>
      </c>
    </row>
    <row r="70" spans="3:5" x14ac:dyDescent="0.25">
      <c r="C70" s="2" t="s">
        <v>41</v>
      </c>
      <c r="D70" s="2">
        <v>1</v>
      </c>
      <c r="E70" s="2">
        <f t="shared" si="6"/>
        <v>1</v>
      </c>
    </row>
    <row r="71" spans="3:5" x14ac:dyDescent="0.25">
      <c r="C71" s="2" t="s">
        <v>42</v>
      </c>
      <c r="D71" s="2">
        <f>D66*0.075 + 0.15</f>
        <v>15</v>
      </c>
      <c r="E71" s="2">
        <f t="shared" si="6"/>
        <v>15</v>
      </c>
    </row>
    <row r="72" spans="3:5" x14ac:dyDescent="0.25">
      <c r="C72" s="2" t="s">
        <v>43</v>
      </c>
      <c r="D72" s="2">
        <v>4</v>
      </c>
      <c r="E72" s="2">
        <f t="shared" si="6"/>
        <v>4</v>
      </c>
    </row>
  </sheetData>
  <mergeCells count="12">
    <mergeCell ref="C37:E37"/>
    <mergeCell ref="C40:E40"/>
    <mergeCell ref="C49:E49"/>
    <mergeCell ref="C53:E53"/>
    <mergeCell ref="C57:E57"/>
    <mergeCell ref="C65:E65"/>
    <mergeCell ref="C3:E3"/>
    <mergeCell ref="C5:E5"/>
    <mergeCell ref="C13:E13"/>
    <mergeCell ref="C14:E14"/>
    <mergeCell ref="C23:E23"/>
    <mergeCell ref="C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Ho</dc:creator>
  <cp:lastModifiedBy>Triet Ho</cp:lastModifiedBy>
  <dcterms:created xsi:type="dcterms:W3CDTF">2015-06-05T18:17:20Z</dcterms:created>
  <dcterms:modified xsi:type="dcterms:W3CDTF">2025-03-13T15:43:02Z</dcterms:modified>
</cp:coreProperties>
</file>