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eveloper\_Courses\Excel\Excel_Data_Analytics_Course\0_Resources\Problems\6_Advanced_Analysis\"/>
    </mc:Choice>
  </mc:AlternateContent>
  <xr:revisionPtr revIDLastSave="0" documentId="13_ncr:1_{A4BDEC2E-1DC2-4B8A-B735-A8E453924A85}" xr6:coauthVersionLast="47" xr6:coauthVersionMax="47" xr10:uidLastSave="{00000000-0000-0000-0000-000000000000}"/>
  <bookViews>
    <workbookView xWindow="40230" yWindow="3020" windowWidth="28800" windowHeight="15830" xr2:uid="{7520FE27-1537-4B08-B66C-E274CF35CCEC}"/>
  </bookViews>
  <sheets>
    <sheet name="6-2-1" sheetId="1" r:id="rId1"/>
    <sheet name="6-2-2" sheetId="2" r:id="rId2"/>
  </sheets>
  <definedNames>
    <definedName name="grant" localSheetId="1">'6-2-2'!$C$3</definedName>
    <definedName name="grant">'6-2-1'!$C$3</definedName>
    <definedName name="options" localSheetId="1">'6-2-2'!$C$5</definedName>
    <definedName name="options">'6-2-1'!$C$5</definedName>
    <definedName name="period" localSheetId="1">'6-2-2'!$C$6</definedName>
    <definedName name="period">'6-2-1'!$C$6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'6-2-1'!$C$3</definedName>
    <definedName name="solver_lhs1" localSheetId="1" hidden="1">'6-2-2'!$C$3</definedName>
    <definedName name="solver_lhs2" localSheetId="0" hidden="1">'6-2-1'!$C$5</definedName>
    <definedName name="solver_lhs2" localSheetId="1" hidden="1">'6-2-2'!$C$5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3</definedName>
    <definedName name="solver_rel1" localSheetId="1" hidden="1">3</definedName>
    <definedName name="solver_rel2" localSheetId="0" hidden="1">1</definedName>
    <definedName name="solver_rel2" localSheetId="1" hidden="1">1</definedName>
    <definedName name="solver_rhs1" localSheetId="0" hidden="1">17.5</definedName>
    <definedName name="solver_rhs1" localSheetId="1" hidden="1">17.5</definedName>
    <definedName name="solver_rhs2" localSheetId="0" hidden="1">2800</definedName>
    <definedName name="solver_rhs2" localSheetId="1" hidden="1">2800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stock" localSheetId="1">'6-2-2'!$C$4</definedName>
    <definedName name="stock">'6-2-1'!$C$4</definedName>
    <definedName name="Total" localSheetId="1">'6-2-2'!$C$15</definedName>
    <definedName name="Total">'6-2-1'!$C$15</definedName>
    <definedName name="Year1" localSheetId="1">'6-2-2'!$C$10</definedName>
    <definedName name="Year1">'6-2-1'!$C$10</definedName>
    <definedName name="Year2" localSheetId="1">'6-2-2'!$C$11</definedName>
    <definedName name="Year2">'6-2-1'!$C$11</definedName>
    <definedName name="Year3" localSheetId="1">'6-2-2'!$C$12</definedName>
    <definedName name="Year3">'6-2-1'!$C$12</definedName>
    <definedName name="Year4" localSheetId="1">'6-2-2'!$C$13</definedName>
    <definedName name="Year4">'6-2-1'!$C$13</definedName>
    <definedName name="Year5" localSheetId="1">'6-2-2'!$C$14</definedName>
    <definedName name="Year5">'6-2-1'!$C$14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C13" i="2"/>
  <c r="C12" i="2"/>
  <c r="C11" i="2"/>
  <c r="C10" i="2"/>
  <c r="C11" i="1"/>
  <c r="C12" i="1"/>
  <c r="C13" i="1"/>
  <c r="C14" i="1"/>
  <c r="C10" i="1"/>
  <c r="C15" i="2" l="1"/>
  <c r="C15" i="1"/>
</calcChain>
</file>

<file path=xl/sharedStrings.xml><?xml version="1.0" encoding="utf-8"?>
<sst xmlns="http://schemas.openxmlformats.org/spreadsheetml/2006/main" count="43" uniqueCount="21">
  <si>
    <t>Grant Price</t>
  </si>
  <si>
    <t>Stock Options</t>
  </si>
  <si>
    <t>Grant Price / Share</t>
  </si>
  <si>
    <t>Stock Price / Share</t>
  </si>
  <si>
    <t>Results Cells</t>
  </si>
  <si>
    <t>Input Cells</t>
  </si>
  <si>
    <t>Vesting Period</t>
  </si>
  <si>
    <t>Total</t>
  </si>
  <si>
    <t>Job</t>
  </si>
  <si>
    <t>Stock Price</t>
  </si>
  <si>
    <t>Vesting Period (Years)</t>
  </si>
  <si>
    <t>Year</t>
  </si>
  <si>
    <t>Amount</t>
  </si>
  <si>
    <t>Job 1</t>
  </si>
  <si>
    <t>Job 2</t>
  </si>
  <si>
    <t>Job 3</t>
  </si>
  <si>
    <t>Year 1</t>
  </si>
  <si>
    <t>Year 2</t>
  </si>
  <si>
    <t>Year 3</t>
  </si>
  <si>
    <t>Year 4</t>
  </si>
  <si>
    <t>Year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</si>
</sst>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 tint="0.499984740745262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47">
    <xf numFmtId="0" fontId="0" fillId="0" borderId="0" xfId="0"/>
    <xf numFmtId="165" fontId="0" fillId="0" borderId="2" xfId="2" applyNumberFormat="1" applyFont="1" applyBorder="1"/>
    <xf numFmtId="164" fontId="0" fillId="0" borderId="2" xfId="1" applyNumberFormat="1" applyFont="1" applyBorder="1"/>
    <xf numFmtId="0" fontId="3" fillId="0" borderId="5" xfId="0" applyFont="1" applyBorder="1"/>
    <xf numFmtId="6" fontId="2" fillId="2" borderId="6" xfId="3" applyNumberFormat="1" applyBorder="1"/>
    <xf numFmtId="164" fontId="2" fillId="2" borderId="6" xfId="1" applyNumberFormat="1" applyFont="1" applyFill="1" applyBorder="1"/>
    <xf numFmtId="0" fontId="3" fillId="0" borderId="7" xfId="0" applyFont="1" applyBorder="1"/>
    <xf numFmtId="0" fontId="2" fillId="2" borderId="8" xfId="3" applyBorder="1"/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10" xfId="2" applyNumberFormat="1" applyFont="1" applyBorder="1"/>
    <xf numFmtId="164" fontId="0" fillId="0" borderId="10" xfId="1" applyNumberFormat="1" applyFont="1" applyBorder="1"/>
    <xf numFmtId="0" fontId="0" fillId="0" borderId="8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6" fontId="0" fillId="0" borderId="6" xfId="0" applyNumberFormat="1" applyBorder="1"/>
    <xf numFmtId="0" fontId="3" fillId="0" borderId="11" xfId="0" applyFont="1" applyBorder="1" applyAlignment="1">
      <alignment horizontal="left"/>
    </xf>
    <xf numFmtId="6" fontId="0" fillId="0" borderId="12" xfId="0" applyNumberFormat="1" applyBorder="1"/>
    <xf numFmtId="0" fontId="3" fillId="0" borderId="13" xfId="0" applyFont="1" applyBorder="1" applyAlignment="1">
      <alignment horizontal="left"/>
    </xf>
    <xf numFmtId="6" fontId="3" fillId="0" borderId="14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0" fontId="6" fillId="0" borderId="15" xfId="2" applyNumberFormat="1" applyFont="1" applyFill="1" applyBorder="1"/>
    <xf numFmtId="0" fontId="0" fillId="0" borderId="20" xfId="2" applyNumberFormat="1" applyFont="1" applyBorder="1"/>
    <xf numFmtId="0" fontId="0" fillId="0" borderId="18" xfId="2" applyNumberFormat="1" applyFont="1" applyBorder="1"/>
    <xf numFmtId="0" fontId="0" fillId="0" borderId="19" xfId="2" applyNumberFormat="1" applyFont="1" applyBorder="1"/>
    <xf numFmtId="0" fontId="0" fillId="0" borderId="21" xfId="2" applyNumberFormat="1" applyFont="1" applyFill="1" applyBorder="1"/>
    <xf numFmtId="0" fontId="0" fillId="0" borderId="3" xfId="2" applyNumberFormat="1" applyFont="1" applyBorder="1"/>
    <xf numFmtId="0" fontId="0" fillId="0" borderId="9" xfId="2" applyNumberFormat="1" applyFont="1" applyBorder="1"/>
    <xf numFmtId="0" fontId="0" fillId="0" borderId="4" xfId="2" applyNumberFormat="1" applyFont="1" applyBorder="1"/>
    <xf numFmtId="0" fontId="0" fillId="0" borderId="16" xfId="2" applyNumberFormat="1" applyFont="1" applyBorder="1"/>
    <xf numFmtId="0" fontId="0" fillId="0" borderId="5" xfId="2" applyNumberFormat="1" applyFont="1" applyBorder="1"/>
    <xf numFmtId="0" fontId="0" fillId="0" borderId="2" xfId="2" applyNumberFormat="1" applyFont="1" applyBorder="1"/>
    <xf numFmtId="0" fontId="0" fillId="0" borderId="6" xfId="2" applyNumberFormat="1" applyFont="1" applyBorder="1"/>
    <xf numFmtId="0" fontId="0" fillId="0" borderId="17" xfId="2" applyNumberFormat="1" applyFont="1" applyBorder="1"/>
    <xf numFmtId="0" fontId="0" fillId="0" borderId="7" xfId="2" applyNumberFormat="1" applyFont="1" applyBorder="1"/>
    <xf numFmtId="0" fontId="0" fillId="0" borderId="10" xfId="2" applyNumberFormat="1" applyFont="1" applyBorder="1"/>
    <xf numFmtId="0" fontId="0" fillId="0" borderId="8" xfId="2" applyNumberFormat="1" applyFont="1" applyBorder="1"/>
    <xf numFmtId="0" fontId="0" fillId="3" borderId="15" xfId="0" applyNumberFormat="1" applyFill="1" applyBorder="1"/>
    <xf numFmtId="0" fontId="0" fillId="0" borderId="21" xfId="2" applyNumberFormat="1" applyFont="1" applyBorder="1"/>
  </cellXfs>
  <cellStyles count="4">
    <cellStyle name="Comma" xfId="1" builtinId="3"/>
    <cellStyle name="Currency" xfId="2" builtinId="4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89439-A63C-49A6-8762-CD581F9D6741}">
  <dimension ref="B1:K16"/>
  <sheetViews>
    <sheetView tabSelected="1" workbookViewId="0">
      <selection activeCell="E8" sqref="E8"/>
    </sheetView>
  </sheetViews>
  <sheetFormatPr defaultRowHeight="14.5" x14ac:dyDescent="0.35"/>
  <cols>
    <col min="2" max="2" width="18.6328125" bestFit="1" customWidth="1"/>
    <col min="3" max="3" width="11.08984375" bestFit="1" customWidth="1"/>
    <col min="5" max="5" width="9.90625" bestFit="1" customWidth="1"/>
    <col min="6" max="7" width="11.1796875" bestFit="1" customWidth="1"/>
    <col min="8" max="8" width="12.54296875" bestFit="1" customWidth="1"/>
    <col min="9" max="9" width="12.08984375" bestFit="1" customWidth="1"/>
    <col min="10" max="10" width="8.90625" bestFit="1" customWidth="1"/>
    <col min="11" max="11" width="10.453125" customWidth="1"/>
  </cols>
  <sheetData>
    <row r="1" spans="2:11" ht="15" thickBot="1" x14ac:dyDescent="0.4"/>
    <row r="2" spans="2:11" x14ac:dyDescent="0.35">
      <c r="B2" s="25" t="s">
        <v>5</v>
      </c>
      <c r="C2" s="26"/>
      <c r="E2" s="8" t="s">
        <v>8</v>
      </c>
      <c r="F2" s="9" t="s">
        <v>0</v>
      </c>
      <c r="G2" s="9" t="s">
        <v>9</v>
      </c>
      <c r="H2" s="9" t="s">
        <v>1</v>
      </c>
      <c r="I2" s="10" t="s">
        <v>6</v>
      </c>
    </row>
    <row r="3" spans="2:11" x14ac:dyDescent="0.35">
      <c r="B3" s="3" t="s">
        <v>2</v>
      </c>
      <c r="C3" s="4">
        <v>25</v>
      </c>
      <c r="E3" s="11" t="s">
        <v>13</v>
      </c>
      <c r="F3" s="1">
        <v>25</v>
      </c>
      <c r="G3" s="1">
        <v>40</v>
      </c>
      <c r="H3" s="2">
        <v>2500</v>
      </c>
      <c r="I3" s="12">
        <v>4</v>
      </c>
    </row>
    <row r="4" spans="2:11" x14ac:dyDescent="0.35">
      <c r="B4" s="3" t="s">
        <v>3</v>
      </c>
      <c r="C4" s="4">
        <v>40</v>
      </c>
      <c r="E4" s="11" t="s">
        <v>14</v>
      </c>
      <c r="F4" s="1">
        <v>30</v>
      </c>
      <c r="G4" s="1">
        <v>50</v>
      </c>
      <c r="H4" s="2">
        <v>3000</v>
      </c>
      <c r="I4" s="12">
        <v>5</v>
      </c>
    </row>
    <row r="5" spans="2:11" ht="15" thickBot="1" x14ac:dyDescent="0.4">
      <c r="B5" s="3" t="s">
        <v>1</v>
      </c>
      <c r="C5" s="5">
        <v>2500</v>
      </c>
      <c r="E5" s="13" t="s">
        <v>15</v>
      </c>
      <c r="F5" s="14">
        <v>20</v>
      </c>
      <c r="G5" s="14">
        <v>35</v>
      </c>
      <c r="H5" s="15">
        <v>2000</v>
      </c>
      <c r="I5" s="16">
        <v>3</v>
      </c>
    </row>
    <row r="6" spans="2:11" ht="15" thickBot="1" x14ac:dyDescent="0.4">
      <c r="B6" s="6" t="s">
        <v>10</v>
      </c>
      <c r="C6" s="7">
        <v>4</v>
      </c>
    </row>
    <row r="7" spans="2:11" ht="15" thickBot="1" x14ac:dyDescent="0.4">
      <c r="E7" s="27" t="s">
        <v>9</v>
      </c>
      <c r="F7" s="27" t="s">
        <v>16</v>
      </c>
      <c r="G7" s="27" t="s">
        <v>17</v>
      </c>
      <c r="H7" s="27" t="s">
        <v>18</v>
      </c>
      <c r="I7" s="27" t="s">
        <v>19</v>
      </c>
      <c r="J7" s="27" t="s">
        <v>20</v>
      </c>
      <c r="K7" s="27" t="s">
        <v>7</v>
      </c>
    </row>
    <row r="8" spans="2:11" ht="15" thickBot="1" x14ac:dyDescent="0.4">
      <c r="B8" s="25" t="s">
        <v>4</v>
      </c>
      <c r="C8" s="26"/>
      <c r="E8" s="45"/>
      <c r="F8" s="30"/>
      <c r="G8" s="31"/>
      <c r="H8" s="31"/>
      <c r="I8" s="31"/>
      <c r="J8" s="31"/>
      <c r="K8" s="32"/>
    </row>
    <row r="9" spans="2:11" x14ac:dyDescent="0.35">
      <c r="B9" s="17" t="s">
        <v>11</v>
      </c>
      <c r="C9" s="18" t="s">
        <v>12</v>
      </c>
      <c r="E9" s="46"/>
      <c r="F9" s="34"/>
      <c r="G9" s="35"/>
      <c r="H9" s="35"/>
      <c r="I9" s="35"/>
      <c r="J9" s="35"/>
      <c r="K9" s="36"/>
    </row>
    <row r="10" spans="2:11" x14ac:dyDescent="0.35">
      <c r="B10" s="19">
        <v>1</v>
      </c>
      <c r="C10" s="20">
        <f>IF($C$6&gt;=$B10,((($C$4-$C$3)*$C$5)/$C$6),0)</f>
        <v>9375</v>
      </c>
      <c r="E10" s="37"/>
      <c r="F10" s="38"/>
      <c r="G10" s="39"/>
      <c r="H10" s="39"/>
      <c r="I10" s="39"/>
      <c r="J10" s="39"/>
      <c r="K10" s="40"/>
    </row>
    <row r="11" spans="2:11" x14ac:dyDescent="0.35">
      <c r="B11" s="19">
        <v>2</v>
      </c>
      <c r="C11" s="20">
        <f t="shared" ref="C11:C14" si="0">IF($C$6&gt;=$B11,((($C$4-$C$3)*$C$5)/$C$6),0)</f>
        <v>9375</v>
      </c>
      <c r="E11" s="37"/>
      <c r="F11" s="38"/>
      <c r="G11" s="39"/>
      <c r="H11" s="39"/>
      <c r="I11" s="39"/>
      <c r="J11" s="39"/>
      <c r="K11" s="40"/>
    </row>
    <row r="12" spans="2:11" x14ac:dyDescent="0.35">
      <c r="B12" s="19">
        <v>3</v>
      </c>
      <c r="C12" s="20">
        <f t="shared" si="0"/>
        <v>9375</v>
      </c>
      <c r="E12" s="37"/>
      <c r="F12" s="38"/>
      <c r="G12" s="39"/>
      <c r="H12" s="39"/>
      <c r="I12" s="39"/>
      <c r="J12" s="39"/>
      <c r="K12" s="40"/>
    </row>
    <row r="13" spans="2:11" x14ac:dyDescent="0.35">
      <c r="B13" s="19">
        <v>4</v>
      </c>
      <c r="C13" s="20">
        <f t="shared" si="0"/>
        <v>9375</v>
      </c>
      <c r="E13" s="37"/>
      <c r="F13" s="38"/>
      <c r="G13" s="39"/>
      <c r="H13" s="39"/>
      <c r="I13" s="39"/>
      <c r="J13" s="39"/>
      <c r="K13" s="40"/>
    </row>
    <row r="14" spans="2:11" ht="15" thickBot="1" x14ac:dyDescent="0.4">
      <c r="B14" s="21">
        <v>5</v>
      </c>
      <c r="C14" s="22">
        <f t="shared" si="0"/>
        <v>0</v>
      </c>
      <c r="E14" s="37"/>
      <c r="F14" s="38"/>
      <c r="G14" s="39"/>
      <c r="H14" s="39"/>
      <c r="I14" s="39"/>
      <c r="J14" s="39"/>
      <c r="K14" s="40"/>
    </row>
    <row r="15" spans="2:11" ht="15.5" thickTop="1" thickBot="1" x14ac:dyDescent="0.4">
      <c r="B15" s="23" t="s">
        <v>7</v>
      </c>
      <c r="C15" s="24">
        <f>SUM(C10:C14)</f>
        <v>37500</v>
      </c>
      <c r="E15" s="37"/>
      <c r="F15" s="38"/>
      <c r="G15" s="39"/>
      <c r="H15" s="39"/>
      <c r="I15" s="39"/>
      <c r="J15" s="39"/>
      <c r="K15" s="40"/>
    </row>
    <row r="16" spans="2:11" ht="15" thickBot="1" x14ac:dyDescent="0.4">
      <c r="E16" s="41"/>
      <c r="F16" s="42"/>
      <c r="G16" s="43"/>
      <c r="H16" s="43"/>
      <c r="I16" s="43"/>
      <c r="J16" s="43"/>
      <c r="K16" s="44"/>
    </row>
  </sheetData>
  <mergeCells count="2">
    <mergeCell ref="B8:C8"/>
    <mergeCell ref="B2:C2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1A8CF-29E6-4069-9A5D-D34FFFC4181D}">
  <dimension ref="B1:K16"/>
  <sheetViews>
    <sheetView workbookViewId="0">
      <selection activeCell="H22" sqref="H22"/>
    </sheetView>
  </sheetViews>
  <sheetFormatPr defaultRowHeight="14.5" x14ac:dyDescent="0.35"/>
  <cols>
    <col min="2" max="2" width="18.6328125" bestFit="1" customWidth="1"/>
    <col min="3" max="3" width="11.08984375" bestFit="1" customWidth="1"/>
    <col min="5" max="5" width="10.54296875" customWidth="1"/>
    <col min="6" max="7" width="11.1796875" bestFit="1" customWidth="1"/>
    <col min="8" max="8" width="12.54296875" bestFit="1" customWidth="1"/>
    <col min="9" max="9" width="12.08984375" bestFit="1" customWidth="1"/>
    <col min="10" max="10" width="8.90625" bestFit="1" customWidth="1"/>
    <col min="11" max="11" width="10.453125" customWidth="1"/>
  </cols>
  <sheetData>
    <row r="1" spans="2:11" ht="15" thickBot="1" x14ac:dyDescent="0.4"/>
    <row r="2" spans="2:11" x14ac:dyDescent="0.35">
      <c r="B2" s="25" t="s">
        <v>5</v>
      </c>
      <c r="C2" s="26"/>
      <c r="E2" s="8" t="s">
        <v>8</v>
      </c>
      <c r="F2" s="9" t="s">
        <v>0</v>
      </c>
      <c r="G2" s="9" t="s">
        <v>9</v>
      </c>
      <c r="H2" s="9" t="s">
        <v>1</v>
      </c>
      <c r="I2" s="10" t="s">
        <v>6</v>
      </c>
    </row>
    <row r="3" spans="2:11" x14ac:dyDescent="0.35">
      <c r="B3" s="3" t="s">
        <v>2</v>
      </c>
      <c r="C3" s="4">
        <v>25</v>
      </c>
      <c r="E3" s="11" t="s">
        <v>13</v>
      </c>
      <c r="F3" s="1">
        <v>25</v>
      </c>
      <c r="G3" s="1">
        <v>40</v>
      </c>
      <c r="H3" s="2">
        <v>2500</v>
      </c>
      <c r="I3" s="12">
        <v>4</v>
      </c>
    </row>
    <row r="4" spans="2:11" x14ac:dyDescent="0.35">
      <c r="B4" s="3" t="s">
        <v>3</v>
      </c>
      <c r="C4" s="4">
        <v>40</v>
      </c>
      <c r="E4" s="11" t="s">
        <v>14</v>
      </c>
      <c r="F4" s="1">
        <v>30</v>
      </c>
      <c r="G4" s="1">
        <v>50</v>
      </c>
      <c r="H4" s="2">
        <v>3000</v>
      </c>
      <c r="I4" s="12">
        <v>5</v>
      </c>
    </row>
    <row r="5" spans="2:11" ht="15" thickBot="1" x14ac:dyDescent="0.4">
      <c r="B5" s="3" t="s">
        <v>1</v>
      </c>
      <c r="C5" s="5">
        <v>2500</v>
      </c>
      <c r="E5" s="13" t="s">
        <v>15</v>
      </c>
      <c r="F5" s="14">
        <v>20</v>
      </c>
      <c r="G5" s="14">
        <v>35</v>
      </c>
      <c r="H5" s="15">
        <v>2000</v>
      </c>
      <c r="I5" s="16">
        <v>3</v>
      </c>
    </row>
    <row r="6" spans="2:11" ht="15" thickBot="1" x14ac:dyDescent="0.4">
      <c r="B6" s="6" t="s">
        <v>10</v>
      </c>
      <c r="C6" s="7">
        <v>4</v>
      </c>
    </row>
    <row r="7" spans="2:11" ht="15" thickBot="1" x14ac:dyDescent="0.4">
      <c r="E7" s="27" t="s">
        <v>9</v>
      </c>
      <c r="F7" s="28" t="s">
        <v>0</v>
      </c>
      <c r="G7" s="28"/>
      <c r="H7" s="28"/>
      <c r="I7" s="28"/>
      <c r="J7" s="28"/>
      <c r="K7" s="28"/>
    </row>
    <row r="8" spans="2:11" ht="15" thickBot="1" x14ac:dyDescent="0.4">
      <c r="B8" s="25" t="s">
        <v>4</v>
      </c>
      <c r="C8" s="26"/>
      <c r="E8" s="29"/>
      <c r="F8" s="30"/>
      <c r="G8" s="31"/>
      <c r="H8" s="31"/>
      <c r="I8" s="31"/>
      <c r="J8" s="31"/>
      <c r="K8" s="32"/>
    </row>
    <row r="9" spans="2:11" x14ac:dyDescent="0.35">
      <c r="B9" s="17" t="s">
        <v>11</v>
      </c>
      <c r="C9" s="18" t="s">
        <v>12</v>
      </c>
      <c r="E9" s="33"/>
      <c r="F9" s="34"/>
      <c r="G9" s="35"/>
      <c r="H9" s="35"/>
      <c r="I9" s="35"/>
      <c r="J9" s="35"/>
      <c r="K9" s="36"/>
    </row>
    <row r="10" spans="2:11" x14ac:dyDescent="0.35">
      <c r="B10" s="19">
        <v>1</v>
      </c>
      <c r="C10" s="20">
        <f>IF($C$6&gt;=$B10,((($C$4-$C$3)*$C$5)/$C$6),0)</f>
        <v>9375</v>
      </c>
      <c r="E10" s="37"/>
      <c r="F10" s="38"/>
      <c r="G10" s="39"/>
      <c r="H10" s="39"/>
      <c r="I10" s="39"/>
      <c r="J10" s="39"/>
      <c r="K10" s="40"/>
    </row>
    <row r="11" spans="2:11" x14ac:dyDescent="0.35">
      <c r="B11" s="19">
        <v>2</v>
      </c>
      <c r="C11" s="20">
        <f t="shared" ref="C11:C14" si="0">IF($C$6&gt;=$B11,((($C$4-$C$3)*$C$5)/$C$6),0)</f>
        <v>9375</v>
      </c>
      <c r="E11" s="37"/>
      <c r="F11" s="38"/>
      <c r="G11" s="39"/>
      <c r="H11" s="39"/>
      <c r="I11" s="39"/>
      <c r="J11" s="39"/>
      <c r="K11" s="40"/>
    </row>
    <row r="12" spans="2:11" x14ac:dyDescent="0.35">
      <c r="B12" s="19">
        <v>3</v>
      </c>
      <c r="C12" s="20">
        <f t="shared" si="0"/>
        <v>9375</v>
      </c>
      <c r="E12" s="37"/>
      <c r="F12" s="38"/>
      <c r="G12" s="39"/>
      <c r="H12" s="39"/>
      <c r="I12" s="39"/>
      <c r="J12" s="39"/>
      <c r="K12" s="40"/>
    </row>
    <row r="13" spans="2:11" x14ac:dyDescent="0.35">
      <c r="B13" s="19">
        <v>4</v>
      </c>
      <c r="C13" s="20">
        <f t="shared" si="0"/>
        <v>9375</v>
      </c>
      <c r="E13" s="37"/>
      <c r="F13" s="38"/>
      <c r="G13" s="39"/>
      <c r="H13" s="39"/>
      <c r="I13" s="39"/>
      <c r="J13" s="39"/>
      <c r="K13" s="40"/>
    </row>
    <row r="14" spans="2:11" ht="15" thickBot="1" x14ac:dyDescent="0.4">
      <c r="B14" s="21">
        <v>5</v>
      </c>
      <c r="C14" s="22">
        <f t="shared" si="0"/>
        <v>0</v>
      </c>
      <c r="E14" s="37"/>
      <c r="F14" s="38"/>
      <c r="G14" s="39"/>
      <c r="H14" s="39"/>
      <c r="I14" s="39"/>
      <c r="J14" s="39"/>
      <c r="K14" s="40"/>
    </row>
    <row r="15" spans="2:11" ht="15.5" thickTop="1" thickBot="1" x14ac:dyDescent="0.4">
      <c r="B15" s="23" t="s">
        <v>7</v>
      </c>
      <c r="C15" s="24">
        <f>SUM(C10:C14)</f>
        <v>37500</v>
      </c>
      <c r="E15" s="37"/>
      <c r="F15" s="38"/>
      <c r="G15" s="39"/>
      <c r="H15" s="39"/>
      <c r="I15" s="39"/>
      <c r="J15" s="39"/>
      <c r="K15" s="40"/>
    </row>
    <row r="16" spans="2:11" ht="15" thickBot="1" x14ac:dyDescent="0.4">
      <c r="E16" s="41"/>
      <c r="F16" s="42"/>
      <c r="G16" s="43"/>
      <c r="H16" s="43"/>
      <c r="I16" s="43"/>
      <c r="J16" s="43"/>
      <c r="K16" s="44"/>
    </row>
  </sheetData>
  <mergeCells count="3">
    <mergeCell ref="B2:C2"/>
    <mergeCell ref="B8:C8"/>
    <mergeCell ref="F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20</vt:i4>
      </vt:variant>
    </vt:vector>
  </HeadingPairs>
  <TitlesOfParts>
    <vt:vector size="22" baseType="lpstr">
      <vt:lpstr>6-2-1</vt:lpstr>
      <vt:lpstr>6-2-2</vt:lpstr>
      <vt:lpstr>'6-2-2'!grant</vt:lpstr>
      <vt:lpstr>grant</vt:lpstr>
      <vt:lpstr>'6-2-2'!options</vt:lpstr>
      <vt:lpstr>options</vt:lpstr>
      <vt:lpstr>'6-2-2'!period</vt:lpstr>
      <vt:lpstr>period</vt:lpstr>
      <vt:lpstr>'6-2-2'!stock</vt:lpstr>
      <vt:lpstr>stock</vt:lpstr>
      <vt:lpstr>'6-2-2'!Total</vt:lpstr>
      <vt:lpstr>Total</vt:lpstr>
      <vt:lpstr>'6-2-2'!Year1</vt:lpstr>
      <vt:lpstr>Year1</vt:lpstr>
      <vt:lpstr>'6-2-2'!Year2</vt:lpstr>
      <vt:lpstr>Year2</vt:lpstr>
      <vt:lpstr>'6-2-2'!Year3</vt:lpstr>
      <vt:lpstr>Year3</vt:lpstr>
      <vt:lpstr>'6-2-2'!Year4</vt:lpstr>
      <vt:lpstr>Year4</vt:lpstr>
      <vt:lpstr>'6-2-2'!Year5</vt:lpstr>
      <vt:lpstr>Year5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Luke Barousse</cp:lastModifiedBy>
  <dcterms:created xsi:type="dcterms:W3CDTF">2024-10-03T16:33:16Z</dcterms:created>
  <dcterms:modified xsi:type="dcterms:W3CDTF">2024-10-04T19:30:20Z</dcterms:modified>
</cp:coreProperties>
</file>