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C (SCA y SJ)" sheetId="1" state="visible" r:id="rId1"/>
    <sheet name="TAC SCA" sheetId="2" state="visible" r:id="rId2"/>
    <sheet name="TAC SJ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9"/>
  <sheetViews>
    <sheetView workbookViewId="0">
      <selection activeCell="A1" sqref="A1"/>
    </sheetView>
  </sheetViews>
  <sheetFormatPr baseColWidth="8" defaultRowHeight="15"/>
  <cols>
    <col width="12" customWidth="1" min="1" max="1"/>
    <col width="13" customWidth="1" min="2" max="2"/>
    <col width="22" customWidth="1" min="3" max="3"/>
    <col width="26" customWidth="1" min="4" max="4"/>
    <col width="34" customWidth="1" min="5" max="5"/>
    <col width="11" customWidth="1" min="6" max="6"/>
  </cols>
  <sheetData>
    <row r="1">
      <c r="A1" s="1" t="inlineStr">
        <is>
          <t>Nº Cita</t>
        </is>
      </c>
      <c r="B1" s="1" t="inlineStr">
        <is>
          <t>Fecha</t>
        </is>
      </c>
      <c r="C1" s="1" t="inlineStr">
        <is>
          <t>Apellidos</t>
        </is>
      </c>
      <c r="D1" s="1" t="inlineStr">
        <is>
          <t>Nombre</t>
        </is>
      </c>
      <c r="E1" s="1" t="inlineStr">
        <is>
          <t>Procedimiento</t>
        </is>
      </c>
      <c r="F1" s="1" t="inlineStr">
        <is>
          <t>Sala</t>
        </is>
      </c>
    </row>
    <row r="2">
      <c r="A2">
        <f>"9850826"</f>
        <v/>
      </c>
      <c r="B2" t="inlineStr">
        <is>
          <t>08-abr-2025</t>
        </is>
      </c>
      <c r="C2" t="inlineStr">
        <is>
          <t>KORNFELD MATTE</t>
        </is>
      </c>
      <c r="D2" t="inlineStr">
        <is>
          <t>ROSA ESTHER</t>
        </is>
      </c>
      <c r="E2" t="inlineStr">
        <is>
          <t>TAC de Abdomen y Pelvis</t>
        </is>
      </c>
      <c r="F2" t="inlineStr">
        <is>
          <t>SCA Tac 1</t>
        </is>
      </c>
    </row>
    <row r="3">
      <c r="A3">
        <f>"9851211"</f>
        <v/>
      </c>
      <c r="B3" t="inlineStr">
        <is>
          <t>08-abr-2025</t>
        </is>
      </c>
      <c r="C3" t="inlineStr">
        <is>
          <t>DITTUS FLETCHER</t>
        </is>
      </c>
      <c r="D3" t="inlineStr">
        <is>
          <t>CRISTHIAN ANDRES</t>
        </is>
      </c>
      <c r="E3" t="inlineStr">
        <is>
          <t>TAC de Abdomen y Pelvis</t>
        </is>
      </c>
      <c r="F3" t="inlineStr">
        <is>
          <t>SJ Tac 4</t>
        </is>
      </c>
    </row>
    <row r="4">
      <c r="A4">
        <f>"9851376"</f>
        <v/>
      </c>
      <c r="B4" t="inlineStr">
        <is>
          <t>08-abr-2025</t>
        </is>
      </c>
      <c r="C4" t="inlineStr">
        <is>
          <t>BRAVO BAUTISTA</t>
        </is>
      </c>
      <c r="D4" t="inlineStr">
        <is>
          <t>SARA BARTOLA</t>
        </is>
      </c>
      <c r="E4" t="inlineStr">
        <is>
          <t>TAC Angio Tórax</t>
        </is>
      </c>
      <c r="F4" t="inlineStr">
        <is>
          <t>SCA Tac 1</t>
        </is>
      </c>
    </row>
    <row r="5">
      <c r="A5">
        <f>"9851451"</f>
        <v/>
      </c>
      <c r="B5" t="inlineStr">
        <is>
          <t>08-abr-2025</t>
        </is>
      </c>
      <c r="C5" t="inlineStr">
        <is>
          <t>ALDUNATE RAMOS</t>
        </is>
      </c>
      <c r="D5" t="inlineStr">
        <is>
          <t>VERONICA CECILIA</t>
        </is>
      </c>
      <c r="E5" t="inlineStr">
        <is>
          <t>TAC de Abdomen y Pelvis</t>
        </is>
      </c>
      <c r="F5" t="inlineStr">
        <is>
          <t>SCA Tac 1</t>
        </is>
      </c>
    </row>
    <row r="6">
      <c r="A6">
        <f>"9851477"</f>
        <v/>
      </c>
      <c r="B6" t="inlineStr">
        <is>
          <t>08-abr-2025</t>
        </is>
      </c>
      <c r="C6" t="inlineStr">
        <is>
          <t>WEBER GONZALEZ</t>
        </is>
      </c>
      <c r="D6" t="inlineStr">
        <is>
          <t>NATALIA CAROLINA</t>
        </is>
      </c>
      <c r="E6" t="inlineStr">
        <is>
          <t>TAC de Columna Lumbar</t>
        </is>
      </c>
      <c r="F6" t="inlineStr">
        <is>
          <t>SCA Tac 1</t>
        </is>
      </c>
    </row>
    <row r="7">
      <c r="A7">
        <f>"9851578"</f>
        <v/>
      </c>
      <c r="B7" t="inlineStr">
        <is>
          <t>08-abr-2025</t>
        </is>
      </c>
      <c r="C7" t="inlineStr">
        <is>
          <t>VALENZUELA GERLACH</t>
        </is>
      </c>
      <c r="D7" t="inlineStr">
        <is>
          <t>MARIA VERONICA ELISA</t>
        </is>
      </c>
      <c r="E7" t="inlineStr">
        <is>
          <t>TAC Angio Abdomen y Pelvis</t>
        </is>
      </c>
      <c r="F7" t="inlineStr">
        <is>
          <t>SCA Tac 1</t>
        </is>
      </c>
    </row>
    <row r="8">
      <c r="A8">
        <f>"9851665"</f>
        <v/>
      </c>
      <c r="B8" t="inlineStr">
        <is>
          <t>08-abr-2025</t>
        </is>
      </c>
      <c r="C8" t="inlineStr">
        <is>
          <t>PAROT NEUMANN</t>
        </is>
      </c>
      <c r="D8" t="inlineStr">
        <is>
          <t>CRISTIAN</t>
        </is>
      </c>
      <c r="E8" t="inlineStr">
        <is>
          <t>TAC de Torax</t>
        </is>
      </c>
      <c r="F8" t="inlineStr">
        <is>
          <t>SCA Tac 1</t>
        </is>
      </c>
    </row>
    <row r="9">
      <c r="A9">
        <f>"9851666"</f>
        <v/>
      </c>
      <c r="B9" t="inlineStr">
        <is>
          <t>08-abr-2025</t>
        </is>
      </c>
      <c r="C9" t="inlineStr">
        <is>
          <t>PAROT NEUMANN</t>
        </is>
      </c>
      <c r="D9" t="inlineStr">
        <is>
          <t>CRISTIAN</t>
        </is>
      </c>
      <c r="E9" t="inlineStr">
        <is>
          <t>TAC de Cuello</t>
        </is>
      </c>
      <c r="F9" t="inlineStr">
        <is>
          <t>SCA Tac 1</t>
        </is>
      </c>
    </row>
    <row r="10">
      <c r="A10">
        <f>"9851712"</f>
        <v/>
      </c>
      <c r="B10" t="inlineStr">
        <is>
          <t>08-abr-2025</t>
        </is>
      </c>
      <c r="C10" t="inlineStr">
        <is>
          <t>GALDAMEZ CERDA</t>
        </is>
      </c>
      <c r="D10" t="inlineStr">
        <is>
          <t>STEPHANIE CAMILA ANDREA</t>
        </is>
      </c>
      <c r="E10" t="inlineStr">
        <is>
          <t>TAC de Abdomen y Pelvis</t>
        </is>
      </c>
      <c r="F10" t="inlineStr">
        <is>
          <t>SCA Tac 1</t>
        </is>
      </c>
    </row>
    <row r="11">
      <c r="A11">
        <f>"9865801"</f>
        <v/>
      </c>
      <c r="B11" t="inlineStr">
        <is>
          <t>13-abr-2025</t>
        </is>
      </c>
      <c r="C11" t="inlineStr">
        <is>
          <t>CASABONNE VENEGAS</t>
        </is>
      </c>
      <c r="D11" t="inlineStr">
        <is>
          <t>INES</t>
        </is>
      </c>
      <c r="E11" t="inlineStr">
        <is>
          <t>TAC de Abdomen y Pelvis</t>
        </is>
      </c>
      <c r="F11" t="inlineStr">
        <is>
          <t>SCA Tac 1</t>
        </is>
      </c>
    </row>
    <row r="12">
      <c r="A12">
        <f>"9865937"</f>
        <v/>
      </c>
      <c r="B12" t="inlineStr">
        <is>
          <t>13-abr-2025</t>
        </is>
      </c>
      <c r="C12" t="inlineStr">
        <is>
          <t>CASABONNE VENEGAS</t>
        </is>
      </c>
      <c r="D12" t="inlineStr">
        <is>
          <t>INES</t>
        </is>
      </c>
      <c r="E12" t="inlineStr">
        <is>
          <t>TAC de Torax</t>
        </is>
      </c>
      <c r="F12" t="inlineStr">
        <is>
          <t>SCA Tac 1</t>
        </is>
      </c>
    </row>
    <row r="13">
      <c r="A13">
        <f>"9866027"</f>
        <v/>
      </c>
      <c r="B13" t="inlineStr">
        <is>
          <t>13-abr-2025</t>
        </is>
      </c>
      <c r="C13" t="inlineStr">
        <is>
          <t>PARDO MEDINA</t>
        </is>
      </c>
      <c r="D13" t="inlineStr">
        <is>
          <t>MARTA</t>
        </is>
      </c>
      <c r="E13" t="inlineStr">
        <is>
          <t>TAC Angio Tórax</t>
        </is>
      </c>
      <c r="F13" t="inlineStr">
        <is>
          <t>SCA Tac 1</t>
        </is>
      </c>
    </row>
    <row r="14">
      <c r="A14">
        <f>"9866059"</f>
        <v/>
      </c>
      <c r="B14" t="inlineStr">
        <is>
          <t>13-abr-2025</t>
        </is>
      </c>
      <c r="C14" t="inlineStr">
        <is>
          <t>NAVARRO ZAZZALI</t>
        </is>
      </c>
      <c r="D14" t="inlineStr">
        <is>
          <t>TANIA CATHERINE</t>
        </is>
      </c>
      <c r="E14" t="inlineStr">
        <is>
          <t>TAC de Abdomen y Pelvis</t>
        </is>
      </c>
      <c r="F14" t="inlineStr">
        <is>
          <t>SCA Tac 1</t>
        </is>
      </c>
    </row>
    <row r="15">
      <c r="A15">
        <f>"9866088"</f>
        <v/>
      </c>
      <c r="B15" t="inlineStr">
        <is>
          <t>13-abr-2025</t>
        </is>
      </c>
      <c r="C15" t="inlineStr">
        <is>
          <t>HERREROS MERINO</t>
        </is>
      </c>
      <c r="D15" t="inlineStr">
        <is>
          <t>ANTONIA MONTSERRAT</t>
        </is>
      </c>
      <c r="E15" t="inlineStr">
        <is>
          <t>TAC de Cavidades Perinasales</t>
        </is>
      </c>
      <c r="F15" t="inlineStr">
        <is>
          <t>SCA Tac 1</t>
        </is>
      </c>
    </row>
    <row r="16">
      <c r="A16">
        <f>"9866114"</f>
        <v/>
      </c>
      <c r="B16" t="inlineStr">
        <is>
          <t>13-abr-2025</t>
        </is>
      </c>
      <c r="C16" t="inlineStr">
        <is>
          <t>CONTRERAS BLAZQUEZ</t>
        </is>
      </c>
      <c r="D16" t="inlineStr">
        <is>
          <t>MARIA DEL SOL</t>
        </is>
      </c>
      <c r="E16" t="inlineStr">
        <is>
          <t>TAC de Cerebro</t>
        </is>
      </c>
      <c r="F16" t="inlineStr">
        <is>
          <t>SCA Tac 1</t>
        </is>
      </c>
    </row>
    <row r="17">
      <c r="A17">
        <f>"9866127"</f>
        <v/>
      </c>
      <c r="B17" t="inlineStr">
        <is>
          <t>13-abr-2025</t>
        </is>
      </c>
      <c r="C17" t="inlineStr">
        <is>
          <t>GARCIA BRAVO</t>
        </is>
      </c>
      <c r="D17" t="inlineStr">
        <is>
          <t>MARIA PAZ</t>
        </is>
      </c>
      <c r="E17" t="inlineStr">
        <is>
          <t>TAC de Abdomen y Pelvis</t>
        </is>
      </c>
      <c r="F17" t="inlineStr">
        <is>
          <t>SCA Tac 1</t>
        </is>
      </c>
    </row>
    <row r="18">
      <c r="A18">
        <f>"9866194"</f>
        <v/>
      </c>
      <c r="B18" t="inlineStr">
        <is>
          <t>13-abr-2025</t>
        </is>
      </c>
      <c r="C18" t="inlineStr">
        <is>
          <t>ROLDAN GOMEZ</t>
        </is>
      </c>
      <c r="D18" t="inlineStr">
        <is>
          <t>IRENE MAGALI</t>
        </is>
      </c>
      <c r="E18" t="inlineStr">
        <is>
          <t>TAC de Cerebro</t>
        </is>
      </c>
      <c r="F18" t="inlineStr">
        <is>
          <t>SJ Tac 4</t>
        </is>
      </c>
    </row>
    <row r="19">
      <c r="A19">
        <f>"9866320"</f>
        <v/>
      </c>
      <c r="B19" t="inlineStr">
        <is>
          <t>13-abr-2025</t>
        </is>
      </c>
      <c r="C19" t="inlineStr">
        <is>
          <t>VERA ORELLANA</t>
        </is>
      </c>
      <c r="D19" t="inlineStr">
        <is>
          <t>MARIA VERONICA</t>
        </is>
      </c>
      <c r="E19" t="inlineStr">
        <is>
          <t>TAC de Torax</t>
        </is>
      </c>
      <c r="F19" t="inlineStr">
        <is>
          <t>SCA Tac 1</t>
        </is>
      </c>
    </row>
    <row r="20">
      <c r="A20">
        <f>"9866326"</f>
        <v/>
      </c>
      <c r="B20" t="inlineStr">
        <is>
          <t>13-abr-2025</t>
        </is>
      </c>
      <c r="C20" t="inlineStr">
        <is>
          <t>POBLETE LOYOLA</t>
        </is>
      </c>
      <c r="D20" t="inlineStr">
        <is>
          <t>SARA HORTENSIA</t>
        </is>
      </c>
      <c r="E20" t="inlineStr">
        <is>
          <t>TAC de Cerebro</t>
        </is>
      </c>
      <c r="F20" t="inlineStr">
        <is>
          <t>SCA Tac 1</t>
        </is>
      </c>
    </row>
    <row r="21">
      <c r="A21">
        <f>"9866440"</f>
        <v/>
      </c>
      <c r="B21" t="inlineStr">
        <is>
          <t>14-abr-2025</t>
        </is>
      </c>
      <c r="C21" t="inlineStr">
        <is>
          <t>ESCUDERO SKEWES</t>
        </is>
      </c>
      <c r="D21" t="inlineStr">
        <is>
          <t>JUAN IGNACIO</t>
        </is>
      </c>
      <c r="E21" t="inlineStr">
        <is>
          <t>TAC de Cerebro</t>
        </is>
      </c>
      <c r="F21" t="inlineStr">
        <is>
          <t>SCA Tac 1</t>
        </is>
      </c>
    </row>
    <row r="22">
      <c r="A22">
        <f>"9883550"</f>
        <v/>
      </c>
      <c r="B22" t="inlineStr">
        <is>
          <t>18-abr-2025</t>
        </is>
      </c>
      <c r="C22" t="inlineStr">
        <is>
          <t>UNDURRAGA ECHEVERRIA</t>
        </is>
      </c>
      <c r="D22" t="inlineStr">
        <is>
          <t>RAIMUNDO</t>
        </is>
      </c>
      <c r="E22" t="inlineStr">
        <is>
          <t>TAC de Abdomen y Pelvis</t>
        </is>
      </c>
      <c r="F22" t="inlineStr">
        <is>
          <t>SCA Tac 1</t>
        </is>
      </c>
    </row>
    <row r="23">
      <c r="A23">
        <f>"9883620"</f>
        <v/>
      </c>
      <c r="B23" t="inlineStr">
        <is>
          <t>18-abr-2025</t>
        </is>
      </c>
      <c r="C23" t="inlineStr">
        <is>
          <t>RODRIGUEZ PAVANI</t>
        </is>
      </c>
      <c r="D23" t="inlineStr">
        <is>
          <t>JACINTA ANTONIA</t>
        </is>
      </c>
      <c r="E23" t="inlineStr">
        <is>
          <t>TAC de Abdomen y Pelvis</t>
        </is>
      </c>
      <c r="F23" t="inlineStr">
        <is>
          <t>SCA Tac 1</t>
        </is>
      </c>
    </row>
    <row r="24">
      <c r="A24">
        <f>"9883661"</f>
        <v/>
      </c>
      <c r="B24" t="inlineStr">
        <is>
          <t>18-abr-2025</t>
        </is>
      </c>
      <c r="C24" t="inlineStr">
        <is>
          <t>NUNEZ FIGUEROA</t>
        </is>
      </c>
      <c r="D24" t="inlineStr">
        <is>
          <t>PATRICIA ANGELINA</t>
        </is>
      </c>
      <c r="E24" t="inlineStr">
        <is>
          <t>TAC de Cerebro</t>
        </is>
      </c>
      <c r="F24" t="inlineStr">
        <is>
          <t>SCA Tac 1</t>
        </is>
      </c>
    </row>
    <row r="25">
      <c r="A25">
        <f>"9883662"</f>
        <v/>
      </c>
      <c r="B25" t="inlineStr">
        <is>
          <t>18-abr-2025</t>
        </is>
      </c>
      <c r="C25" t="inlineStr">
        <is>
          <t>NUNEZ FIGUEROA</t>
        </is>
      </c>
      <c r="D25" t="inlineStr">
        <is>
          <t>PATRICIA ANGELINA</t>
        </is>
      </c>
      <c r="E25" t="inlineStr">
        <is>
          <t>TAC de Columna Cervical</t>
        </is>
      </c>
      <c r="F25" t="inlineStr">
        <is>
          <t>SCA Tac 1</t>
        </is>
      </c>
    </row>
    <row r="26">
      <c r="A26">
        <f>"9883698"</f>
        <v/>
      </c>
      <c r="B26" t="inlineStr">
        <is>
          <t>18-abr-2025</t>
        </is>
      </c>
      <c r="C26" t="inlineStr">
        <is>
          <t>WINFFER MIRANDA</t>
        </is>
      </c>
      <c r="D26" t="inlineStr">
        <is>
          <t>CLAUDIA PAZ</t>
        </is>
      </c>
      <c r="E26" t="inlineStr">
        <is>
          <t>TAC Angio Cerebro</t>
        </is>
      </c>
      <c r="F26" t="inlineStr">
        <is>
          <t>SCA Tac 1</t>
        </is>
      </c>
    </row>
    <row r="27">
      <c r="A27">
        <f>"9883699"</f>
        <v/>
      </c>
      <c r="B27" t="inlineStr">
        <is>
          <t>18-abr-2025</t>
        </is>
      </c>
      <c r="C27" t="inlineStr">
        <is>
          <t>WINFFER MIRANDA</t>
        </is>
      </c>
      <c r="D27" t="inlineStr">
        <is>
          <t>CLAUDIA PAZ</t>
        </is>
      </c>
      <c r="E27" t="inlineStr">
        <is>
          <t>TAC Angio Cuello</t>
        </is>
      </c>
      <c r="F27" t="inlineStr">
        <is>
          <t>SCA Tac 1</t>
        </is>
      </c>
    </row>
    <row r="28">
      <c r="A28">
        <f>"9883787"</f>
        <v/>
      </c>
      <c r="B28" t="inlineStr">
        <is>
          <t>18-abr-2025</t>
        </is>
      </c>
      <c r="C28" t="inlineStr">
        <is>
          <t>ROJAS BOZA</t>
        </is>
      </c>
      <c r="D28" t="inlineStr">
        <is>
          <t>XIMENA ANDREA DE LOURDES</t>
        </is>
      </c>
      <c r="E28" t="inlineStr">
        <is>
          <t>TAC de Abdomen y Pelvis</t>
        </is>
      </c>
      <c r="F28" t="inlineStr">
        <is>
          <t>SCA Tac 1</t>
        </is>
      </c>
    </row>
    <row r="29">
      <c r="A29">
        <f>"9883794"</f>
        <v/>
      </c>
      <c r="B29" t="inlineStr">
        <is>
          <t>18-abr-2025</t>
        </is>
      </c>
      <c r="C29" t="inlineStr">
        <is>
          <t>SALINAS SALAMANCA</t>
        </is>
      </c>
      <c r="D29" t="inlineStr">
        <is>
          <t>FRANCISCA MACARENA</t>
        </is>
      </c>
      <c r="E29" t="inlineStr">
        <is>
          <t>TAC de Abdomen y Pelvis</t>
        </is>
      </c>
      <c r="F29" t="inlineStr">
        <is>
          <t>SCA Tac 1</t>
        </is>
      </c>
    </row>
    <row r="30">
      <c r="A30">
        <f>"9883823"</f>
        <v/>
      </c>
      <c r="B30" t="inlineStr">
        <is>
          <t>18-abr-2025</t>
        </is>
      </c>
      <c r="C30" t="inlineStr">
        <is>
          <t>ALARCON RODRIGUEZ</t>
        </is>
      </c>
      <c r="D30" t="inlineStr">
        <is>
          <t>CARMEN LUZ</t>
        </is>
      </c>
      <c r="E30" t="inlineStr">
        <is>
          <t>TAC Sacro-Coxis</t>
        </is>
      </c>
      <c r="F30" t="inlineStr">
        <is>
          <t>SCA Tac 1</t>
        </is>
      </c>
    </row>
    <row r="31">
      <c r="A31">
        <f>"9883936"</f>
        <v/>
      </c>
      <c r="B31" t="inlineStr">
        <is>
          <t>18-abr-2025</t>
        </is>
      </c>
      <c r="C31" t="inlineStr">
        <is>
          <t>DE LARRECHEA</t>
        </is>
      </c>
      <c r="D31" t="inlineStr">
        <is>
          <t>JOAQUINA</t>
        </is>
      </c>
      <c r="E31" t="inlineStr">
        <is>
          <t>TAC de Cerebro</t>
        </is>
      </c>
      <c r="F31" t="inlineStr">
        <is>
          <t>SCA Tac 1</t>
        </is>
      </c>
    </row>
    <row r="32">
      <c r="A32">
        <f>"9883937"</f>
        <v/>
      </c>
      <c r="B32" t="inlineStr">
        <is>
          <t>18-abr-2025</t>
        </is>
      </c>
      <c r="C32" t="inlineStr">
        <is>
          <t>DE LARRECHEA</t>
        </is>
      </c>
      <c r="D32" t="inlineStr">
        <is>
          <t>JOAQUINA</t>
        </is>
      </c>
      <c r="E32" t="inlineStr">
        <is>
          <t>TAC de Oidos</t>
        </is>
      </c>
      <c r="F32" t="inlineStr">
        <is>
          <t>SCA Tac 1</t>
        </is>
      </c>
    </row>
    <row r="33">
      <c r="A33">
        <f>"9883946"</f>
        <v/>
      </c>
      <c r="B33" t="inlineStr">
        <is>
          <t>18-abr-2025</t>
        </is>
      </c>
      <c r="C33" t="inlineStr">
        <is>
          <t>PAULOS FRANCISCO .</t>
        </is>
      </c>
      <c r="D33" t="inlineStr">
        <is>
          <t>MARIA MACARENA</t>
        </is>
      </c>
      <c r="E33" t="inlineStr">
        <is>
          <t>TAC de Cerebro</t>
        </is>
      </c>
      <c r="F33" t="inlineStr">
        <is>
          <t>SCA Tac 1</t>
        </is>
      </c>
    </row>
    <row r="34">
      <c r="A34">
        <f>"9883980"</f>
        <v/>
      </c>
      <c r="B34" t="inlineStr">
        <is>
          <t>18-abr-2025</t>
        </is>
      </c>
      <c r="C34" t="inlineStr">
        <is>
          <t>ERGAS ALVO</t>
        </is>
      </c>
      <c r="D34" t="inlineStr">
        <is>
          <t>REGINA</t>
        </is>
      </c>
      <c r="E34" t="inlineStr">
        <is>
          <t>TAC de Torax</t>
        </is>
      </c>
      <c r="F34" t="inlineStr">
        <is>
          <t>SCA Tac 1</t>
        </is>
      </c>
    </row>
    <row r="35">
      <c r="A35">
        <f>"9884037"</f>
        <v/>
      </c>
      <c r="B35" t="inlineStr">
        <is>
          <t>18-abr-2025</t>
        </is>
      </c>
      <c r="C35" t="inlineStr">
        <is>
          <t>VARGAS JULIO</t>
        </is>
      </c>
      <c r="D35" t="inlineStr">
        <is>
          <t>PAULA ANDREA</t>
        </is>
      </c>
      <c r="E35" t="inlineStr">
        <is>
          <t>TAC de Cavidades Perinasales</t>
        </is>
      </c>
      <c r="F35" t="inlineStr">
        <is>
          <t>SCA Tac 1</t>
        </is>
      </c>
    </row>
    <row r="36">
      <c r="A36">
        <f>"9889206"</f>
        <v/>
      </c>
      <c r="B36" t="inlineStr">
        <is>
          <t>21-abr-2025</t>
        </is>
      </c>
      <c r="C36" t="inlineStr">
        <is>
          <t>PANUSSIS PENA</t>
        </is>
      </c>
      <c r="D36" t="inlineStr">
        <is>
          <t>MARIA HELENA</t>
        </is>
      </c>
      <c r="E36" t="inlineStr">
        <is>
          <t>TAC de Macizo Facial</t>
        </is>
      </c>
      <c r="F36" t="inlineStr">
        <is>
          <t>SCA Tac 1</t>
        </is>
      </c>
    </row>
    <row r="37">
      <c r="A37">
        <f>"9889743"</f>
        <v/>
      </c>
      <c r="B37" t="inlineStr">
        <is>
          <t>21-abr-2025</t>
        </is>
      </c>
      <c r="C37" t="inlineStr">
        <is>
          <t>REYES BRAVO</t>
        </is>
      </c>
      <c r="D37" t="inlineStr">
        <is>
          <t>LUCAS ESTEBAN</t>
        </is>
      </c>
      <c r="E37" t="inlineStr">
        <is>
          <t>TAC de Cerebro Ped</t>
        </is>
      </c>
      <c r="F37" t="inlineStr">
        <is>
          <t>SCA Tac 1</t>
        </is>
      </c>
    </row>
    <row r="38">
      <c r="A38">
        <f>"9889768"</f>
        <v/>
      </c>
      <c r="B38" t="inlineStr">
        <is>
          <t>21-abr-2025</t>
        </is>
      </c>
      <c r="C38" t="inlineStr">
        <is>
          <t>SALGADO DURAN</t>
        </is>
      </c>
      <c r="D38" t="inlineStr">
        <is>
          <t>GONZALO ANDRES</t>
        </is>
      </c>
      <c r="E38" t="inlineStr">
        <is>
          <t>TAC de Cerebro</t>
        </is>
      </c>
      <c r="F38" t="inlineStr">
        <is>
          <t>SCA Tac 1</t>
        </is>
      </c>
    </row>
    <row r="39">
      <c r="A39">
        <f>"9889841"</f>
        <v/>
      </c>
      <c r="B39" t="inlineStr">
        <is>
          <t>22-abr-2025</t>
        </is>
      </c>
      <c r="C39" t="inlineStr">
        <is>
          <t>VALENZUELA CAMUS</t>
        </is>
      </c>
      <c r="D39" t="inlineStr">
        <is>
          <t>LUIS VICENTE</t>
        </is>
      </c>
      <c r="E39" t="inlineStr">
        <is>
          <t>TAC Angio Abdomen y Pelvis</t>
        </is>
      </c>
      <c r="F39" t="inlineStr">
        <is>
          <t>SCA Tac 1</t>
        </is>
      </c>
    </row>
    <row r="40">
      <c r="A40">
        <f>"9851766"</f>
        <v/>
      </c>
      <c r="B40" t="inlineStr">
        <is>
          <t>09-abr-2025</t>
        </is>
      </c>
      <c r="C40" t="inlineStr">
        <is>
          <t>OSSWALD GROLLMUS</t>
        </is>
      </c>
      <c r="D40" t="inlineStr">
        <is>
          <t>ARMIN</t>
        </is>
      </c>
      <c r="E40" t="inlineStr">
        <is>
          <t>TAC de Abdomen y Pelvis</t>
        </is>
      </c>
      <c r="F40" t="inlineStr">
        <is>
          <t>SCA Tac 1</t>
        </is>
      </c>
    </row>
    <row r="41">
      <c r="A41">
        <f>"9865782"</f>
        <v/>
      </c>
      <c r="B41" t="inlineStr">
        <is>
          <t>13-abr-2025</t>
        </is>
      </c>
      <c r="C41" t="inlineStr">
        <is>
          <t>MORALES JALILIE</t>
        </is>
      </c>
      <c r="D41" t="inlineStr">
        <is>
          <t>NICOLAS EDUARDO</t>
        </is>
      </c>
      <c r="E41" t="inlineStr">
        <is>
          <t>TAC de Abdomen y Pelvis</t>
        </is>
      </c>
      <c r="F41" t="inlineStr">
        <is>
          <t>SCA Tac 1</t>
        </is>
      </c>
    </row>
    <row r="42">
      <c r="A42">
        <f>"9865805"</f>
        <v/>
      </c>
      <c r="B42" t="inlineStr">
        <is>
          <t>13-abr-2025</t>
        </is>
      </c>
      <c r="C42" t="inlineStr">
        <is>
          <t>PEREZ TAPIA</t>
        </is>
      </c>
      <c r="D42" t="inlineStr">
        <is>
          <t>ROSA AMELIA</t>
        </is>
      </c>
      <c r="E42" t="inlineStr">
        <is>
          <t>TAC Angio Tórax Abdomen y Pelvis</t>
        </is>
      </c>
      <c r="F42" t="inlineStr">
        <is>
          <t>SCA Tac 1</t>
        </is>
      </c>
    </row>
    <row r="43">
      <c r="A43">
        <f>"9865810"</f>
        <v/>
      </c>
      <c r="B43" t="inlineStr">
        <is>
          <t>13-abr-2025</t>
        </is>
      </c>
      <c r="C43" t="inlineStr">
        <is>
          <t>MUNOZ FLORES</t>
        </is>
      </c>
      <c r="D43" t="inlineStr">
        <is>
          <t>NELSON ALEJANDRO</t>
        </is>
      </c>
      <c r="E43" t="inlineStr">
        <is>
          <t>TAC de Cerebro</t>
        </is>
      </c>
      <c r="F43" t="inlineStr">
        <is>
          <t>SCA Tac 1</t>
        </is>
      </c>
    </row>
    <row r="44">
      <c r="A44">
        <f>"9865811"</f>
        <v/>
      </c>
      <c r="B44" t="inlineStr">
        <is>
          <t>13-abr-2025</t>
        </is>
      </c>
      <c r="C44" t="inlineStr">
        <is>
          <t>MUNOZ FLORES</t>
        </is>
      </c>
      <c r="D44" t="inlineStr">
        <is>
          <t>NELSON ALEJANDRO</t>
        </is>
      </c>
      <c r="E44" t="inlineStr">
        <is>
          <t>TAC de Columna Cervical</t>
        </is>
      </c>
      <c r="F44" t="inlineStr">
        <is>
          <t>SCA Tac 1</t>
        </is>
      </c>
    </row>
    <row r="45">
      <c r="A45">
        <f>"9883700"</f>
        <v/>
      </c>
      <c r="B45" t="inlineStr">
        <is>
          <t>18-abr-2025</t>
        </is>
      </c>
      <c r="C45" t="inlineStr">
        <is>
          <t>WATTS MATUS</t>
        </is>
      </c>
      <c r="D45" t="inlineStr">
        <is>
          <t>SARAH MABEL ANTONELLA</t>
        </is>
      </c>
      <c r="E45" t="inlineStr">
        <is>
          <t>TAC de Cerebro Ped</t>
        </is>
      </c>
      <c r="F45" t="inlineStr">
        <is>
          <t>SCA Tac 1</t>
        </is>
      </c>
    </row>
    <row r="46">
      <c r="A46">
        <f>"9883701"</f>
        <v/>
      </c>
      <c r="B46" t="inlineStr">
        <is>
          <t>18-abr-2025</t>
        </is>
      </c>
      <c r="C46" t="inlineStr">
        <is>
          <t>CABRITA COHEN</t>
        </is>
      </c>
      <c r="D46" t="inlineStr">
        <is>
          <t>ALEJANDRO ENRIQUE</t>
        </is>
      </c>
      <c r="E46" t="inlineStr">
        <is>
          <t>TAC TX/ABD/PEL</t>
        </is>
      </c>
      <c r="F46" t="inlineStr">
        <is>
          <t>SCA Tac 1</t>
        </is>
      </c>
    </row>
    <row r="47">
      <c r="A47">
        <f>"9883783"</f>
        <v/>
      </c>
      <c r="B47" t="inlineStr">
        <is>
          <t>18-abr-2025</t>
        </is>
      </c>
      <c r="C47" t="inlineStr">
        <is>
          <t>GARCIA SILVA</t>
        </is>
      </c>
      <c r="D47" t="inlineStr">
        <is>
          <t>RAFAEL EDUARDO</t>
        </is>
      </c>
      <c r="E47" t="inlineStr">
        <is>
          <t>TAC de Abdomen y Pelvis</t>
        </is>
      </c>
      <c r="F47" t="inlineStr">
        <is>
          <t>SCA Tac 1</t>
        </is>
      </c>
    </row>
    <row r="48">
      <c r="A48">
        <f>"9883785"</f>
        <v/>
      </c>
      <c r="B48" t="inlineStr">
        <is>
          <t>18-abr-2025</t>
        </is>
      </c>
      <c r="C48" t="inlineStr">
        <is>
          <t>GARCIA SILVA</t>
        </is>
      </c>
      <c r="D48" t="inlineStr">
        <is>
          <t>RAFAEL EDUARDO</t>
        </is>
      </c>
      <c r="E48" t="inlineStr">
        <is>
          <t>TAC de Torax</t>
        </is>
      </c>
      <c r="F48" t="inlineStr">
        <is>
          <t>SCA Tac 1</t>
        </is>
      </c>
    </row>
    <row r="49">
      <c r="A49">
        <f>"9887600"</f>
        <v/>
      </c>
      <c r="B49" t="inlineStr">
        <is>
          <t>21-abr-2025</t>
        </is>
      </c>
      <c r="C49" t="inlineStr">
        <is>
          <t>LAGOS SEREY</t>
        </is>
      </c>
      <c r="D49" t="inlineStr">
        <is>
          <t>CLAUDIA LORENA</t>
        </is>
      </c>
      <c r="E49" t="inlineStr">
        <is>
          <t>TAC TX/ABD/PEL</t>
        </is>
      </c>
      <c r="F49" t="inlineStr">
        <is>
          <t>SCA Tac 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7"/>
  <sheetViews>
    <sheetView workbookViewId="0">
      <selection activeCell="A1" sqref="A1"/>
    </sheetView>
  </sheetViews>
  <sheetFormatPr baseColWidth="8" defaultRowHeight="15"/>
  <cols>
    <col width="12" customWidth="1" min="1" max="1"/>
    <col width="13" customWidth="1" min="2" max="2"/>
    <col width="22" customWidth="1" min="3" max="3"/>
    <col width="26" customWidth="1" min="4" max="4"/>
    <col width="34" customWidth="1" min="5" max="5"/>
    <col width="11" customWidth="1" min="6" max="6"/>
  </cols>
  <sheetData>
    <row r="1">
      <c r="A1" s="1" t="inlineStr">
        <is>
          <t>Nº Cita</t>
        </is>
      </c>
      <c r="B1" s="1" t="inlineStr">
        <is>
          <t>Fecha</t>
        </is>
      </c>
      <c r="C1" s="1" t="inlineStr">
        <is>
          <t>Apellidos</t>
        </is>
      </c>
      <c r="D1" s="1" t="inlineStr">
        <is>
          <t>Nombre</t>
        </is>
      </c>
      <c r="E1" s="1" t="inlineStr">
        <is>
          <t>Procedimiento</t>
        </is>
      </c>
      <c r="F1" s="1" t="inlineStr">
        <is>
          <t>Sala</t>
        </is>
      </c>
    </row>
    <row r="2">
      <c r="A2">
        <f>"9850826"</f>
        <v/>
      </c>
      <c r="B2" t="inlineStr">
        <is>
          <t>08-abr-2025</t>
        </is>
      </c>
      <c r="C2" t="inlineStr">
        <is>
          <t>KORNFELD MATTE</t>
        </is>
      </c>
      <c r="D2" t="inlineStr">
        <is>
          <t>ROSA ESTHER</t>
        </is>
      </c>
      <c r="E2" t="inlineStr">
        <is>
          <t>TAC de Abdomen y Pelvis</t>
        </is>
      </c>
      <c r="F2" t="inlineStr">
        <is>
          <t>SCA Tac 1</t>
        </is>
      </c>
    </row>
    <row r="3">
      <c r="A3">
        <f>"9851376"</f>
        <v/>
      </c>
      <c r="B3" t="inlineStr">
        <is>
          <t>08-abr-2025</t>
        </is>
      </c>
      <c r="C3" t="inlineStr">
        <is>
          <t>BRAVO BAUTISTA</t>
        </is>
      </c>
      <c r="D3" t="inlineStr">
        <is>
          <t>SARA BARTOLA</t>
        </is>
      </c>
      <c r="E3" t="inlineStr">
        <is>
          <t>TAC Angio Tórax</t>
        </is>
      </c>
      <c r="F3" t="inlineStr">
        <is>
          <t>SCA Tac 1</t>
        </is>
      </c>
    </row>
    <row r="4">
      <c r="A4">
        <f>"9851451"</f>
        <v/>
      </c>
      <c r="B4" t="inlineStr">
        <is>
          <t>08-abr-2025</t>
        </is>
      </c>
      <c r="C4" t="inlineStr">
        <is>
          <t>ALDUNATE RAMOS</t>
        </is>
      </c>
      <c r="D4" t="inlineStr">
        <is>
          <t>VERONICA CECILIA</t>
        </is>
      </c>
      <c r="E4" t="inlineStr">
        <is>
          <t>TAC de Abdomen y Pelvis</t>
        </is>
      </c>
      <c r="F4" t="inlineStr">
        <is>
          <t>SCA Tac 1</t>
        </is>
      </c>
    </row>
    <row r="5">
      <c r="A5">
        <f>"9851477"</f>
        <v/>
      </c>
      <c r="B5" t="inlineStr">
        <is>
          <t>08-abr-2025</t>
        </is>
      </c>
      <c r="C5" t="inlineStr">
        <is>
          <t>WEBER GONZALEZ</t>
        </is>
      </c>
      <c r="D5" t="inlineStr">
        <is>
          <t>NATALIA CAROLINA</t>
        </is>
      </c>
      <c r="E5" t="inlineStr">
        <is>
          <t>TAC de Columna Lumbar</t>
        </is>
      </c>
      <c r="F5" t="inlineStr">
        <is>
          <t>SCA Tac 1</t>
        </is>
      </c>
    </row>
    <row r="6">
      <c r="A6">
        <f>"9851578"</f>
        <v/>
      </c>
      <c r="B6" t="inlineStr">
        <is>
          <t>08-abr-2025</t>
        </is>
      </c>
      <c r="C6" t="inlineStr">
        <is>
          <t>VALENZUELA GERLACH</t>
        </is>
      </c>
      <c r="D6" t="inlineStr">
        <is>
          <t>MARIA VERONICA ELISA</t>
        </is>
      </c>
      <c r="E6" t="inlineStr">
        <is>
          <t>TAC Angio Abdomen y Pelvis</t>
        </is>
      </c>
      <c r="F6" t="inlineStr">
        <is>
          <t>SCA Tac 1</t>
        </is>
      </c>
    </row>
    <row r="7">
      <c r="A7">
        <f>"9851665"</f>
        <v/>
      </c>
      <c r="B7" t="inlineStr">
        <is>
          <t>08-abr-2025</t>
        </is>
      </c>
      <c r="C7" t="inlineStr">
        <is>
          <t>PAROT NEUMANN</t>
        </is>
      </c>
      <c r="D7" t="inlineStr">
        <is>
          <t>CRISTIAN</t>
        </is>
      </c>
      <c r="E7" t="inlineStr">
        <is>
          <t>TAC de Torax</t>
        </is>
      </c>
      <c r="F7" t="inlineStr">
        <is>
          <t>SCA Tac 1</t>
        </is>
      </c>
    </row>
    <row r="8">
      <c r="A8">
        <f>"9851666"</f>
        <v/>
      </c>
      <c r="B8" t="inlineStr">
        <is>
          <t>08-abr-2025</t>
        </is>
      </c>
      <c r="C8" t="inlineStr">
        <is>
          <t>PAROT NEUMANN</t>
        </is>
      </c>
      <c r="D8" t="inlineStr">
        <is>
          <t>CRISTIAN</t>
        </is>
      </c>
      <c r="E8" t="inlineStr">
        <is>
          <t>TAC de Cuello</t>
        </is>
      </c>
      <c r="F8" t="inlineStr">
        <is>
          <t>SCA Tac 1</t>
        </is>
      </c>
    </row>
    <row r="9">
      <c r="A9">
        <f>"9851712"</f>
        <v/>
      </c>
      <c r="B9" t="inlineStr">
        <is>
          <t>08-abr-2025</t>
        </is>
      </c>
      <c r="C9" t="inlineStr">
        <is>
          <t>GALDAMEZ CERDA</t>
        </is>
      </c>
      <c r="D9" t="inlineStr">
        <is>
          <t>STEPHANIE CAMILA ANDREA</t>
        </is>
      </c>
      <c r="E9" t="inlineStr">
        <is>
          <t>TAC de Abdomen y Pelvis</t>
        </is>
      </c>
      <c r="F9" t="inlineStr">
        <is>
          <t>SCA Tac 1</t>
        </is>
      </c>
    </row>
    <row r="10">
      <c r="A10">
        <f>"9865801"</f>
        <v/>
      </c>
      <c r="B10" t="inlineStr">
        <is>
          <t>13-abr-2025</t>
        </is>
      </c>
      <c r="C10" t="inlineStr">
        <is>
          <t>CASABONNE VENEGAS</t>
        </is>
      </c>
      <c r="D10" t="inlineStr">
        <is>
          <t>INES</t>
        </is>
      </c>
      <c r="E10" t="inlineStr">
        <is>
          <t>TAC de Abdomen y Pelvis</t>
        </is>
      </c>
      <c r="F10" t="inlineStr">
        <is>
          <t>SCA Tac 1</t>
        </is>
      </c>
    </row>
    <row r="11">
      <c r="A11">
        <f>"9865937"</f>
        <v/>
      </c>
      <c r="B11" t="inlineStr">
        <is>
          <t>13-abr-2025</t>
        </is>
      </c>
      <c r="C11" t="inlineStr">
        <is>
          <t>CASABONNE VENEGAS</t>
        </is>
      </c>
      <c r="D11" t="inlineStr">
        <is>
          <t>INES</t>
        </is>
      </c>
      <c r="E11" t="inlineStr">
        <is>
          <t>TAC de Torax</t>
        </is>
      </c>
      <c r="F11" t="inlineStr">
        <is>
          <t>SCA Tac 1</t>
        </is>
      </c>
    </row>
    <row r="12">
      <c r="A12">
        <f>"9866027"</f>
        <v/>
      </c>
      <c r="B12" t="inlineStr">
        <is>
          <t>13-abr-2025</t>
        </is>
      </c>
      <c r="C12" t="inlineStr">
        <is>
          <t>PARDO MEDINA</t>
        </is>
      </c>
      <c r="D12" t="inlineStr">
        <is>
          <t>MARTA</t>
        </is>
      </c>
      <c r="E12" t="inlineStr">
        <is>
          <t>TAC Angio Tórax</t>
        </is>
      </c>
      <c r="F12" t="inlineStr">
        <is>
          <t>SCA Tac 1</t>
        </is>
      </c>
    </row>
    <row r="13">
      <c r="A13">
        <f>"9866059"</f>
        <v/>
      </c>
      <c r="B13" t="inlineStr">
        <is>
          <t>13-abr-2025</t>
        </is>
      </c>
      <c r="C13" t="inlineStr">
        <is>
          <t>NAVARRO ZAZZALI</t>
        </is>
      </c>
      <c r="D13" t="inlineStr">
        <is>
          <t>TANIA CATHERINE</t>
        </is>
      </c>
      <c r="E13" t="inlineStr">
        <is>
          <t>TAC de Abdomen y Pelvis</t>
        </is>
      </c>
      <c r="F13" t="inlineStr">
        <is>
          <t>SCA Tac 1</t>
        </is>
      </c>
    </row>
    <row r="14">
      <c r="A14">
        <f>"9866088"</f>
        <v/>
      </c>
      <c r="B14" t="inlineStr">
        <is>
          <t>13-abr-2025</t>
        </is>
      </c>
      <c r="C14" t="inlineStr">
        <is>
          <t>HERREROS MERINO</t>
        </is>
      </c>
      <c r="D14" t="inlineStr">
        <is>
          <t>ANTONIA MONTSERRAT</t>
        </is>
      </c>
      <c r="E14" t="inlineStr">
        <is>
          <t>TAC de Cavidades Perinasales</t>
        </is>
      </c>
      <c r="F14" t="inlineStr">
        <is>
          <t>SCA Tac 1</t>
        </is>
      </c>
    </row>
    <row r="15">
      <c r="A15">
        <f>"9866114"</f>
        <v/>
      </c>
      <c r="B15" t="inlineStr">
        <is>
          <t>13-abr-2025</t>
        </is>
      </c>
      <c r="C15" t="inlineStr">
        <is>
          <t>CONTRERAS BLAZQUEZ</t>
        </is>
      </c>
      <c r="D15" t="inlineStr">
        <is>
          <t>MARIA DEL SOL</t>
        </is>
      </c>
      <c r="E15" t="inlineStr">
        <is>
          <t>TAC de Cerebro</t>
        </is>
      </c>
      <c r="F15" t="inlineStr">
        <is>
          <t>SCA Tac 1</t>
        </is>
      </c>
    </row>
    <row r="16">
      <c r="A16">
        <f>"9866127"</f>
        <v/>
      </c>
      <c r="B16" t="inlineStr">
        <is>
          <t>13-abr-2025</t>
        </is>
      </c>
      <c r="C16" t="inlineStr">
        <is>
          <t>GARCIA BRAVO</t>
        </is>
      </c>
      <c r="D16" t="inlineStr">
        <is>
          <t>MARIA PAZ</t>
        </is>
      </c>
      <c r="E16" t="inlineStr">
        <is>
          <t>TAC de Abdomen y Pelvis</t>
        </is>
      </c>
      <c r="F16" t="inlineStr">
        <is>
          <t>SCA Tac 1</t>
        </is>
      </c>
    </row>
    <row r="17">
      <c r="A17">
        <f>"9866320"</f>
        <v/>
      </c>
      <c r="B17" t="inlineStr">
        <is>
          <t>13-abr-2025</t>
        </is>
      </c>
      <c r="C17" t="inlineStr">
        <is>
          <t>VERA ORELLANA</t>
        </is>
      </c>
      <c r="D17" t="inlineStr">
        <is>
          <t>MARIA VERONICA</t>
        </is>
      </c>
      <c r="E17" t="inlineStr">
        <is>
          <t>TAC de Torax</t>
        </is>
      </c>
      <c r="F17" t="inlineStr">
        <is>
          <t>SCA Tac 1</t>
        </is>
      </c>
    </row>
    <row r="18">
      <c r="A18">
        <f>"9866326"</f>
        <v/>
      </c>
      <c r="B18" t="inlineStr">
        <is>
          <t>13-abr-2025</t>
        </is>
      </c>
      <c r="C18" t="inlineStr">
        <is>
          <t>POBLETE LOYOLA</t>
        </is>
      </c>
      <c r="D18" t="inlineStr">
        <is>
          <t>SARA HORTENSIA</t>
        </is>
      </c>
      <c r="E18" t="inlineStr">
        <is>
          <t>TAC de Cerebro</t>
        </is>
      </c>
      <c r="F18" t="inlineStr">
        <is>
          <t>SCA Tac 1</t>
        </is>
      </c>
    </row>
    <row r="19">
      <c r="A19">
        <f>"9866440"</f>
        <v/>
      </c>
      <c r="B19" t="inlineStr">
        <is>
          <t>14-abr-2025</t>
        </is>
      </c>
      <c r="C19" t="inlineStr">
        <is>
          <t>ESCUDERO SKEWES</t>
        </is>
      </c>
      <c r="D19" t="inlineStr">
        <is>
          <t>JUAN IGNACIO</t>
        </is>
      </c>
      <c r="E19" t="inlineStr">
        <is>
          <t>TAC de Cerebro</t>
        </is>
      </c>
      <c r="F19" t="inlineStr">
        <is>
          <t>SCA Tac 1</t>
        </is>
      </c>
    </row>
    <row r="20">
      <c r="A20">
        <f>"9883550"</f>
        <v/>
      </c>
      <c r="B20" t="inlineStr">
        <is>
          <t>18-abr-2025</t>
        </is>
      </c>
      <c r="C20" t="inlineStr">
        <is>
          <t>UNDURRAGA ECHEVERRIA</t>
        </is>
      </c>
      <c r="D20" t="inlineStr">
        <is>
          <t>RAIMUNDO</t>
        </is>
      </c>
      <c r="E20" t="inlineStr">
        <is>
          <t>TAC de Abdomen y Pelvis</t>
        </is>
      </c>
      <c r="F20" t="inlineStr">
        <is>
          <t>SCA Tac 1</t>
        </is>
      </c>
    </row>
    <row r="21">
      <c r="A21">
        <f>"9883620"</f>
        <v/>
      </c>
      <c r="B21" t="inlineStr">
        <is>
          <t>18-abr-2025</t>
        </is>
      </c>
      <c r="C21" t="inlineStr">
        <is>
          <t>RODRIGUEZ PAVANI</t>
        </is>
      </c>
      <c r="D21" t="inlineStr">
        <is>
          <t>JACINTA ANTONIA</t>
        </is>
      </c>
      <c r="E21" t="inlineStr">
        <is>
          <t>TAC de Abdomen y Pelvis</t>
        </is>
      </c>
      <c r="F21" t="inlineStr">
        <is>
          <t>SCA Tac 1</t>
        </is>
      </c>
    </row>
    <row r="22">
      <c r="A22">
        <f>"9883661"</f>
        <v/>
      </c>
      <c r="B22" t="inlineStr">
        <is>
          <t>18-abr-2025</t>
        </is>
      </c>
      <c r="C22" t="inlineStr">
        <is>
          <t>NUNEZ FIGUEROA</t>
        </is>
      </c>
      <c r="D22" t="inlineStr">
        <is>
          <t>PATRICIA ANGELINA</t>
        </is>
      </c>
      <c r="E22" t="inlineStr">
        <is>
          <t>TAC de Cerebro</t>
        </is>
      </c>
      <c r="F22" t="inlineStr">
        <is>
          <t>SCA Tac 1</t>
        </is>
      </c>
    </row>
    <row r="23">
      <c r="A23">
        <f>"9883662"</f>
        <v/>
      </c>
      <c r="B23" t="inlineStr">
        <is>
          <t>18-abr-2025</t>
        </is>
      </c>
      <c r="C23" t="inlineStr">
        <is>
          <t>NUNEZ FIGUEROA</t>
        </is>
      </c>
      <c r="D23" t="inlineStr">
        <is>
          <t>PATRICIA ANGELINA</t>
        </is>
      </c>
      <c r="E23" t="inlineStr">
        <is>
          <t>TAC de Columna Cervical</t>
        </is>
      </c>
      <c r="F23" t="inlineStr">
        <is>
          <t>SCA Tac 1</t>
        </is>
      </c>
    </row>
    <row r="24">
      <c r="A24">
        <f>"9883698"</f>
        <v/>
      </c>
      <c r="B24" t="inlineStr">
        <is>
          <t>18-abr-2025</t>
        </is>
      </c>
      <c r="C24" t="inlineStr">
        <is>
          <t>WINFFER MIRANDA</t>
        </is>
      </c>
      <c r="D24" t="inlineStr">
        <is>
          <t>CLAUDIA PAZ</t>
        </is>
      </c>
      <c r="E24" t="inlineStr">
        <is>
          <t>TAC Angio Cerebro</t>
        </is>
      </c>
      <c r="F24" t="inlineStr">
        <is>
          <t>SCA Tac 1</t>
        </is>
      </c>
    </row>
    <row r="25">
      <c r="A25">
        <f>"9883699"</f>
        <v/>
      </c>
      <c r="B25" t="inlineStr">
        <is>
          <t>18-abr-2025</t>
        </is>
      </c>
      <c r="C25" t="inlineStr">
        <is>
          <t>WINFFER MIRANDA</t>
        </is>
      </c>
      <c r="D25" t="inlineStr">
        <is>
          <t>CLAUDIA PAZ</t>
        </is>
      </c>
      <c r="E25" t="inlineStr">
        <is>
          <t>TAC Angio Cuello</t>
        </is>
      </c>
      <c r="F25" t="inlineStr">
        <is>
          <t>SCA Tac 1</t>
        </is>
      </c>
    </row>
    <row r="26">
      <c r="A26">
        <f>"9883787"</f>
        <v/>
      </c>
      <c r="B26" t="inlineStr">
        <is>
          <t>18-abr-2025</t>
        </is>
      </c>
      <c r="C26" t="inlineStr">
        <is>
          <t>ROJAS BOZA</t>
        </is>
      </c>
      <c r="D26" t="inlineStr">
        <is>
          <t>XIMENA ANDREA DE LOURDES</t>
        </is>
      </c>
      <c r="E26" t="inlineStr">
        <is>
          <t>TAC de Abdomen y Pelvis</t>
        </is>
      </c>
      <c r="F26" t="inlineStr">
        <is>
          <t>SCA Tac 1</t>
        </is>
      </c>
    </row>
    <row r="27">
      <c r="A27">
        <f>"9883794"</f>
        <v/>
      </c>
      <c r="B27" t="inlineStr">
        <is>
          <t>18-abr-2025</t>
        </is>
      </c>
      <c r="C27" t="inlineStr">
        <is>
          <t>SALINAS SALAMANCA</t>
        </is>
      </c>
      <c r="D27" t="inlineStr">
        <is>
          <t>FRANCISCA MACARENA</t>
        </is>
      </c>
      <c r="E27" t="inlineStr">
        <is>
          <t>TAC de Abdomen y Pelvis</t>
        </is>
      </c>
      <c r="F27" t="inlineStr">
        <is>
          <t>SCA Tac 1</t>
        </is>
      </c>
    </row>
    <row r="28">
      <c r="A28">
        <f>"9883823"</f>
        <v/>
      </c>
      <c r="B28" t="inlineStr">
        <is>
          <t>18-abr-2025</t>
        </is>
      </c>
      <c r="C28" t="inlineStr">
        <is>
          <t>ALARCON RODRIGUEZ</t>
        </is>
      </c>
      <c r="D28" t="inlineStr">
        <is>
          <t>CARMEN LUZ</t>
        </is>
      </c>
      <c r="E28" t="inlineStr">
        <is>
          <t>TAC Sacro-Coxis</t>
        </is>
      </c>
      <c r="F28" t="inlineStr">
        <is>
          <t>SCA Tac 1</t>
        </is>
      </c>
    </row>
    <row r="29">
      <c r="A29">
        <f>"9883936"</f>
        <v/>
      </c>
      <c r="B29" t="inlineStr">
        <is>
          <t>18-abr-2025</t>
        </is>
      </c>
      <c r="C29" t="inlineStr">
        <is>
          <t>DE LARRECHEA</t>
        </is>
      </c>
      <c r="D29" t="inlineStr">
        <is>
          <t>JOAQUINA</t>
        </is>
      </c>
      <c r="E29" t="inlineStr">
        <is>
          <t>TAC de Cerebro</t>
        </is>
      </c>
      <c r="F29" t="inlineStr">
        <is>
          <t>SCA Tac 1</t>
        </is>
      </c>
    </row>
    <row r="30">
      <c r="A30">
        <f>"9883937"</f>
        <v/>
      </c>
      <c r="B30" t="inlineStr">
        <is>
          <t>18-abr-2025</t>
        </is>
      </c>
      <c r="C30" t="inlineStr">
        <is>
          <t>DE LARRECHEA</t>
        </is>
      </c>
      <c r="D30" t="inlineStr">
        <is>
          <t>JOAQUINA</t>
        </is>
      </c>
      <c r="E30" t="inlineStr">
        <is>
          <t>TAC de Oidos</t>
        </is>
      </c>
      <c r="F30" t="inlineStr">
        <is>
          <t>SCA Tac 1</t>
        </is>
      </c>
    </row>
    <row r="31">
      <c r="A31">
        <f>"9883946"</f>
        <v/>
      </c>
      <c r="B31" t="inlineStr">
        <is>
          <t>18-abr-2025</t>
        </is>
      </c>
      <c r="C31" t="inlineStr">
        <is>
          <t>PAULOS FRANCISCO .</t>
        </is>
      </c>
      <c r="D31" t="inlineStr">
        <is>
          <t>MARIA MACARENA</t>
        </is>
      </c>
      <c r="E31" t="inlineStr">
        <is>
          <t>TAC de Cerebro</t>
        </is>
      </c>
      <c r="F31" t="inlineStr">
        <is>
          <t>SCA Tac 1</t>
        </is>
      </c>
    </row>
    <row r="32">
      <c r="A32">
        <f>"9883980"</f>
        <v/>
      </c>
      <c r="B32" t="inlineStr">
        <is>
          <t>18-abr-2025</t>
        </is>
      </c>
      <c r="C32" t="inlineStr">
        <is>
          <t>ERGAS ALVO</t>
        </is>
      </c>
      <c r="D32" t="inlineStr">
        <is>
          <t>REGINA</t>
        </is>
      </c>
      <c r="E32" t="inlineStr">
        <is>
          <t>TAC de Torax</t>
        </is>
      </c>
      <c r="F32" t="inlineStr">
        <is>
          <t>SCA Tac 1</t>
        </is>
      </c>
    </row>
    <row r="33">
      <c r="A33">
        <f>"9884037"</f>
        <v/>
      </c>
      <c r="B33" t="inlineStr">
        <is>
          <t>18-abr-2025</t>
        </is>
      </c>
      <c r="C33" t="inlineStr">
        <is>
          <t>VARGAS JULIO</t>
        </is>
      </c>
      <c r="D33" t="inlineStr">
        <is>
          <t>PAULA ANDREA</t>
        </is>
      </c>
      <c r="E33" t="inlineStr">
        <is>
          <t>TAC de Cavidades Perinasales</t>
        </is>
      </c>
      <c r="F33" t="inlineStr">
        <is>
          <t>SCA Tac 1</t>
        </is>
      </c>
    </row>
    <row r="34">
      <c r="A34">
        <f>"9889206"</f>
        <v/>
      </c>
      <c r="B34" t="inlineStr">
        <is>
          <t>21-abr-2025</t>
        </is>
      </c>
      <c r="C34" t="inlineStr">
        <is>
          <t>PANUSSIS PENA</t>
        </is>
      </c>
      <c r="D34" t="inlineStr">
        <is>
          <t>MARIA HELENA</t>
        </is>
      </c>
      <c r="E34" t="inlineStr">
        <is>
          <t>TAC de Macizo Facial</t>
        </is>
      </c>
      <c r="F34" t="inlineStr">
        <is>
          <t>SCA Tac 1</t>
        </is>
      </c>
    </row>
    <row r="35">
      <c r="A35">
        <f>"9889743"</f>
        <v/>
      </c>
      <c r="B35" t="inlineStr">
        <is>
          <t>21-abr-2025</t>
        </is>
      </c>
      <c r="C35" t="inlineStr">
        <is>
          <t>REYES BRAVO</t>
        </is>
      </c>
      <c r="D35" t="inlineStr">
        <is>
          <t>LUCAS ESTEBAN</t>
        </is>
      </c>
      <c r="E35" t="inlineStr">
        <is>
          <t>TAC de Cerebro Ped</t>
        </is>
      </c>
      <c r="F35" t="inlineStr">
        <is>
          <t>SCA Tac 1</t>
        </is>
      </c>
    </row>
    <row r="36">
      <c r="A36">
        <f>"9889768"</f>
        <v/>
      </c>
      <c r="B36" t="inlineStr">
        <is>
          <t>21-abr-2025</t>
        </is>
      </c>
      <c r="C36" t="inlineStr">
        <is>
          <t>SALGADO DURAN</t>
        </is>
      </c>
      <c r="D36" t="inlineStr">
        <is>
          <t>GONZALO ANDRES</t>
        </is>
      </c>
      <c r="E36" t="inlineStr">
        <is>
          <t>TAC de Cerebro</t>
        </is>
      </c>
      <c r="F36" t="inlineStr">
        <is>
          <t>SCA Tac 1</t>
        </is>
      </c>
    </row>
    <row r="37">
      <c r="A37">
        <f>"9889841"</f>
        <v/>
      </c>
      <c r="B37" t="inlineStr">
        <is>
          <t>22-abr-2025</t>
        </is>
      </c>
      <c r="C37" t="inlineStr">
        <is>
          <t>VALENZUELA CAMUS</t>
        </is>
      </c>
      <c r="D37" t="inlineStr">
        <is>
          <t>LUIS VICENTE</t>
        </is>
      </c>
      <c r="E37" t="inlineStr">
        <is>
          <t>TAC Angio Abdomen y Pelvis</t>
        </is>
      </c>
      <c r="F37" t="inlineStr">
        <is>
          <t>SCA Tac 1</t>
        </is>
      </c>
    </row>
    <row r="38">
      <c r="A38">
        <f>"9851766"</f>
        <v/>
      </c>
      <c r="B38" t="inlineStr">
        <is>
          <t>09-abr-2025</t>
        </is>
      </c>
      <c r="C38" t="inlineStr">
        <is>
          <t>OSSWALD GROLLMUS</t>
        </is>
      </c>
      <c r="D38" t="inlineStr">
        <is>
          <t>ARMIN</t>
        </is>
      </c>
      <c r="E38" t="inlineStr">
        <is>
          <t>TAC de Abdomen y Pelvis</t>
        </is>
      </c>
      <c r="F38" t="inlineStr">
        <is>
          <t>SCA Tac 1</t>
        </is>
      </c>
    </row>
    <row r="39">
      <c r="A39">
        <f>"9865782"</f>
        <v/>
      </c>
      <c r="B39" t="inlineStr">
        <is>
          <t>13-abr-2025</t>
        </is>
      </c>
      <c r="C39" t="inlineStr">
        <is>
          <t>MORALES JALILIE</t>
        </is>
      </c>
      <c r="D39" t="inlineStr">
        <is>
          <t>NICOLAS EDUARDO</t>
        </is>
      </c>
      <c r="E39" t="inlineStr">
        <is>
          <t>TAC de Abdomen y Pelvis</t>
        </is>
      </c>
      <c r="F39" t="inlineStr">
        <is>
          <t>SCA Tac 1</t>
        </is>
      </c>
    </row>
    <row r="40">
      <c r="A40">
        <f>"9865805"</f>
        <v/>
      </c>
      <c r="B40" t="inlineStr">
        <is>
          <t>13-abr-2025</t>
        </is>
      </c>
      <c r="C40" t="inlineStr">
        <is>
          <t>PEREZ TAPIA</t>
        </is>
      </c>
      <c r="D40" t="inlineStr">
        <is>
          <t>ROSA AMELIA</t>
        </is>
      </c>
      <c r="E40" t="inlineStr">
        <is>
          <t>TAC Angio Tórax Abdomen y Pelvis</t>
        </is>
      </c>
      <c r="F40" t="inlineStr">
        <is>
          <t>SCA Tac 1</t>
        </is>
      </c>
    </row>
    <row r="41">
      <c r="A41">
        <f>"9865810"</f>
        <v/>
      </c>
      <c r="B41" t="inlineStr">
        <is>
          <t>13-abr-2025</t>
        </is>
      </c>
      <c r="C41" t="inlineStr">
        <is>
          <t>MUNOZ FLORES</t>
        </is>
      </c>
      <c r="D41" t="inlineStr">
        <is>
          <t>NELSON ALEJANDRO</t>
        </is>
      </c>
      <c r="E41" t="inlineStr">
        <is>
          <t>TAC de Cerebro</t>
        </is>
      </c>
      <c r="F41" t="inlineStr">
        <is>
          <t>SCA Tac 1</t>
        </is>
      </c>
    </row>
    <row r="42">
      <c r="A42">
        <f>"9865811"</f>
        <v/>
      </c>
      <c r="B42" t="inlineStr">
        <is>
          <t>13-abr-2025</t>
        </is>
      </c>
      <c r="C42" t="inlineStr">
        <is>
          <t>MUNOZ FLORES</t>
        </is>
      </c>
      <c r="D42" t="inlineStr">
        <is>
          <t>NELSON ALEJANDRO</t>
        </is>
      </c>
      <c r="E42" t="inlineStr">
        <is>
          <t>TAC de Columna Cervical</t>
        </is>
      </c>
      <c r="F42" t="inlineStr">
        <is>
          <t>SCA Tac 1</t>
        </is>
      </c>
    </row>
    <row r="43">
      <c r="A43">
        <f>"9883700"</f>
        <v/>
      </c>
      <c r="B43" t="inlineStr">
        <is>
          <t>18-abr-2025</t>
        </is>
      </c>
      <c r="C43" t="inlineStr">
        <is>
          <t>WATTS MATUS</t>
        </is>
      </c>
      <c r="D43" t="inlineStr">
        <is>
          <t>SARAH MABEL ANTONELLA</t>
        </is>
      </c>
      <c r="E43" t="inlineStr">
        <is>
          <t>TAC de Cerebro Ped</t>
        </is>
      </c>
      <c r="F43" t="inlineStr">
        <is>
          <t>SCA Tac 1</t>
        </is>
      </c>
    </row>
    <row r="44">
      <c r="A44">
        <f>"9883701"</f>
        <v/>
      </c>
      <c r="B44" t="inlineStr">
        <is>
          <t>18-abr-2025</t>
        </is>
      </c>
      <c r="C44" t="inlineStr">
        <is>
          <t>CABRITA COHEN</t>
        </is>
      </c>
      <c r="D44" t="inlineStr">
        <is>
          <t>ALEJANDRO ENRIQUE</t>
        </is>
      </c>
      <c r="E44" t="inlineStr">
        <is>
          <t>TAC TX/ABD/PEL</t>
        </is>
      </c>
      <c r="F44" t="inlineStr">
        <is>
          <t>SCA Tac 1</t>
        </is>
      </c>
    </row>
    <row r="45">
      <c r="A45">
        <f>"9883783"</f>
        <v/>
      </c>
      <c r="B45" t="inlineStr">
        <is>
          <t>18-abr-2025</t>
        </is>
      </c>
      <c r="C45" t="inlineStr">
        <is>
          <t>GARCIA SILVA</t>
        </is>
      </c>
      <c r="D45" t="inlineStr">
        <is>
          <t>RAFAEL EDUARDO</t>
        </is>
      </c>
      <c r="E45" t="inlineStr">
        <is>
          <t>TAC de Abdomen y Pelvis</t>
        </is>
      </c>
      <c r="F45" t="inlineStr">
        <is>
          <t>SCA Tac 1</t>
        </is>
      </c>
    </row>
    <row r="46">
      <c r="A46">
        <f>"9883785"</f>
        <v/>
      </c>
      <c r="B46" t="inlineStr">
        <is>
          <t>18-abr-2025</t>
        </is>
      </c>
      <c r="C46" t="inlineStr">
        <is>
          <t>GARCIA SILVA</t>
        </is>
      </c>
      <c r="D46" t="inlineStr">
        <is>
          <t>RAFAEL EDUARDO</t>
        </is>
      </c>
      <c r="E46" t="inlineStr">
        <is>
          <t>TAC de Torax</t>
        </is>
      </c>
      <c r="F46" t="inlineStr">
        <is>
          <t>SCA Tac 1</t>
        </is>
      </c>
    </row>
    <row r="47">
      <c r="A47">
        <f>"9887600"</f>
        <v/>
      </c>
      <c r="B47" t="inlineStr">
        <is>
          <t>21-abr-2025</t>
        </is>
      </c>
      <c r="C47" t="inlineStr">
        <is>
          <t>LAGOS SEREY</t>
        </is>
      </c>
      <c r="D47" t="inlineStr">
        <is>
          <t>CLAUDIA LORENA</t>
        </is>
      </c>
      <c r="E47" t="inlineStr">
        <is>
          <t>TAC TX/ABD/PEL</t>
        </is>
      </c>
      <c r="F47" t="inlineStr">
        <is>
          <t>SCA Tac 1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13" customWidth="1" min="2" max="2"/>
    <col width="17" customWidth="1" min="3" max="3"/>
    <col width="18" customWidth="1" min="4" max="4"/>
    <col width="25" customWidth="1" min="5" max="5"/>
    <col width="10" customWidth="1" min="6" max="6"/>
  </cols>
  <sheetData>
    <row r="1">
      <c r="A1" s="1" t="inlineStr">
        <is>
          <t>Nº Cita</t>
        </is>
      </c>
      <c r="B1" s="1" t="inlineStr">
        <is>
          <t>Fecha</t>
        </is>
      </c>
      <c r="C1" s="1" t="inlineStr">
        <is>
          <t>Apellidos</t>
        </is>
      </c>
      <c r="D1" s="1" t="inlineStr">
        <is>
          <t>Nombre</t>
        </is>
      </c>
      <c r="E1" s="1" t="inlineStr">
        <is>
          <t>Procedimiento</t>
        </is>
      </c>
      <c r="F1" s="1" t="inlineStr">
        <is>
          <t>Sala</t>
        </is>
      </c>
    </row>
    <row r="2">
      <c r="A2">
        <f>"9851211"</f>
        <v/>
      </c>
      <c r="B2" t="inlineStr">
        <is>
          <t>08-abr-2025</t>
        </is>
      </c>
      <c r="C2" t="inlineStr">
        <is>
          <t>DITTUS FLETCHER</t>
        </is>
      </c>
      <c r="D2" t="inlineStr">
        <is>
          <t>CRISTHIAN ANDRES</t>
        </is>
      </c>
      <c r="E2" t="inlineStr">
        <is>
          <t>TAC de Abdomen y Pelvis</t>
        </is>
      </c>
      <c r="F2" t="inlineStr">
        <is>
          <t>SJ Tac 4</t>
        </is>
      </c>
    </row>
    <row r="3">
      <c r="A3">
        <f>"9866194"</f>
        <v/>
      </c>
      <c r="B3" t="inlineStr">
        <is>
          <t>13-abr-2025</t>
        </is>
      </c>
      <c r="C3" t="inlineStr">
        <is>
          <t>ROLDAN GOMEZ</t>
        </is>
      </c>
      <c r="D3" t="inlineStr">
        <is>
          <t>IRENE MAGALI</t>
        </is>
      </c>
      <c r="E3" t="inlineStr">
        <is>
          <t>TAC de Cerebro</t>
        </is>
      </c>
      <c r="F3" t="inlineStr">
        <is>
          <t>SJ Tac 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2025-05-05T16:57:06Z</dcterms:created>
  <dcterms:modified xsi:type="dcterms:W3CDTF">2025-05-05T16:57:06Z</dcterms:modified>
</cp:coreProperties>
</file>