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1485" windowWidth="12660" windowHeight="69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Sheet1!$A$4:$Y$112</definedName>
  </definedNames>
  <calcPr calcId="124519"/>
</workbook>
</file>

<file path=xl/calcChain.xml><?xml version="1.0" encoding="utf-8"?>
<calcChain xmlns="http://schemas.openxmlformats.org/spreadsheetml/2006/main">
  <c r="J104" i="1"/>
  <c r="I104"/>
  <c r="G104"/>
  <c r="H104" s="1"/>
  <c r="F104"/>
  <c r="D104"/>
  <c r="C104"/>
  <c r="J101"/>
  <c r="I101"/>
  <c r="G101"/>
  <c r="F101"/>
  <c r="D101"/>
  <c r="C101"/>
  <c r="J95"/>
  <c r="I95"/>
  <c r="G95"/>
  <c r="F95"/>
  <c r="D95"/>
  <c r="C95"/>
  <c r="J92"/>
  <c r="I92"/>
  <c r="G92"/>
  <c r="F92"/>
  <c r="D92"/>
  <c r="C92"/>
  <c r="J86"/>
  <c r="I86"/>
  <c r="G86"/>
  <c r="F86"/>
  <c r="D86"/>
  <c r="C86"/>
  <c r="J83"/>
  <c r="I83"/>
  <c r="G83"/>
  <c r="F83"/>
  <c r="D83"/>
  <c r="C83"/>
  <c r="J77"/>
  <c r="I77"/>
  <c r="G77"/>
  <c r="F77"/>
  <c r="D77"/>
  <c r="C77"/>
  <c r="J74"/>
  <c r="I74"/>
  <c r="G74"/>
  <c r="F74"/>
  <c r="D74"/>
  <c r="C74"/>
  <c r="J68"/>
  <c r="I68"/>
  <c r="G68"/>
  <c r="F68"/>
  <c r="D68"/>
  <c r="C68"/>
  <c r="J65"/>
  <c r="I65"/>
  <c r="G65"/>
  <c r="F65"/>
  <c r="D65"/>
  <c r="C65"/>
  <c r="J59"/>
  <c r="I59"/>
  <c r="G59"/>
  <c r="F59"/>
  <c r="D59"/>
  <c r="C59"/>
  <c r="J56"/>
  <c r="I56"/>
  <c r="G56"/>
  <c r="F56"/>
  <c r="D56"/>
  <c r="C56"/>
  <c r="J50"/>
  <c r="I50"/>
  <c r="G50"/>
  <c r="F50"/>
  <c r="D50"/>
  <c r="C50"/>
  <c r="J47"/>
  <c r="I47"/>
  <c r="G47"/>
  <c r="F47"/>
  <c r="D47"/>
  <c r="C47"/>
  <c r="J41"/>
  <c r="I41"/>
  <c r="G41"/>
  <c r="F41"/>
  <c r="D41"/>
  <c r="C41"/>
  <c r="J38"/>
  <c r="I38"/>
  <c r="G38"/>
  <c r="F38"/>
  <c r="D38"/>
  <c r="C38"/>
  <c r="J32"/>
  <c r="I32"/>
  <c r="G32"/>
  <c r="F32"/>
  <c r="D32"/>
  <c r="C32"/>
  <c r="J29"/>
  <c r="I29"/>
  <c r="G29"/>
  <c r="F29"/>
  <c r="D29"/>
  <c r="C29"/>
  <c r="J23"/>
  <c r="I23"/>
  <c r="G23"/>
  <c r="F23"/>
  <c r="D23"/>
  <c r="C23"/>
  <c r="J20"/>
  <c r="I20"/>
  <c r="G20"/>
  <c r="F20"/>
  <c r="D20"/>
  <c r="C20"/>
  <c r="J14"/>
  <c r="I14"/>
  <c r="G14"/>
  <c r="F14"/>
  <c r="D14"/>
  <c r="C14"/>
  <c r="J11"/>
  <c r="I11"/>
  <c r="G11"/>
  <c r="F11"/>
  <c r="D11"/>
  <c r="C11"/>
  <c r="J5"/>
  <c r="I5"/>
  <c r="G5"/>
  <c r="F5"/>
  <c r="D5"/>
  <c r="D110" s="1"/>
  <c r="C5"/>
  <c r="C110" s="1"/>
  <c r="N4"/>
  <c r="O4"/>
  <c r="M4"/>
  <c r="A107"/>
  <c r="A104"/>
  <c r="A101"/>
  <c r="J105"/>
  <c r="J106" s="1"/>
  <c r="I105"/>
  <c r="I106" s="1"/>
  <c r="G105"/>
  <c r="G106" s="1"/>
  <c r="F105"/>
  <c r="F106" s="1"/>
  <c r="D105"/>
  <c r="D106" s="1"/>
  <c r="C105"/>
  <c r="C106" s="1"/>
  <c r="K104"/>
  <c r="E104"/>
  <c r="J102"/>
  <c r="J103" s="1"/>
  <c r="I102"/>
  <c r="I103" s="1"/>
  <c r="G102"/>
  <c r="G103" s="1"/>
  <c r="F102"/>
  <c r="F103" s="1"/>
  <c r="D102"/>
  <c r="D103" s="1"/>
  <c r="C102"/>
  <c r="C103" s="1"/>
  <c r="K101"/>
  <c r="H101"/>
  <c r="E101"/>
  <c r="A92"/>
  <c r="A95" s="1"/>
  <c r="I72"/>
  <c r="J48"/>
  <c r="I48"/>
  <c r="F27"/>
  <c r="G27"/>
  <c r="L104" l="1"/>
  <c r="L101"/>
  <c r="I110"/>
  <c r="G110"/>
  <c r="F110"/>
  <c r="J110"/>
  <c r="H105"/>
  <c r="H106" s="1"/>
  <c r="E105"/>
  <c r="K105"/>
  <c r="K106" s="1"/>
  <c r="A98"/>
  <c r="H102"/>
  <c r="H103" s="1"/>
  <c r="E102"/>
  <c r="K102"/>
  <c r="K103" s="1"/>
  <c r="J66"/>
  <c r="I66"/>
  <c r="J69"/>
  <c r="I69"/>
  <c r="E106" l="1"/>
  <c r="L105"/>
  <c r="L106" s="1"/>
  <c r="E103"/>
  <c r="L102"/>
  <c r="L103" s="1"/>
  <c r="D24"/>
  <c r="D30"/>
  <c r="C30"/>
  <c r="G78"/>
  <c r="D75"/>
  <c r="D78"/>
  <c r="J75"/>
  <c r="F12" l="1"/>
  <c r="G12"/>
  <c r="J84"/>
  <c r="I109"/>
  <c r="G108"/>
  <c r="G109" s="1"/>
  <c r="F108"/>
  <c r="F109" s="1"/>
  <c r="C109"/>
  <c r="K107"/>
  <c r="H107"/>
  <c r="E107"/>
  <c r="K108" l="1"/>
  <c r="K109" s="1"/>
  <c r="E108"/>
  <c r="L107"/>
  <c r="E109"/>
  <c r="H108"/>
  <c r="H109" s="1"/>
  <c r="D109"/>
  <c r="J109"/>
  <c r="L108" l="1"/>
  <c r="L109" s="1"/>
  <c r="C6"/>
  <c r="D6"/>
  <c r="C9"/>
  <c r="D9"/>
  <c r="C12"/>
  <c r="D12"/>
  <c r="C15"/>
  <c r="D15"/>
  <c r="C21"/>
  <c r="D21"/>
  <c r="C24"/>
  <c r="C33"/>
  <c r="D33"/>
  <c r="C36"/>
  <c r="D36"/>
  <c r="C39"/>
  <c r="D39"/>
  <c r="C42"/>
  <c r="D42"/>
  <c r="C48"/>
  <c r="D48"/>
  <c r="C51"/>
  <c r="D51"/>
  <c r="C57"/>
  <c r="D57"/>
  <c r="C60"/>
  <c r="D60"/>
  <c r="C63"/>
  <c r="D63"/>
  <c r="C66"/>
  <c r="D66"/>
  <c r="C69"/>
  <c r="D69"/>
  <c r="C75"/>
  <c r="C78"/>
  <c r="C84"/>
  <c r="D84"/>
  <c r="C87"/>
  <c r="D87"/>
  <c r="C90"/>
  <c r="D90"/>
  <c r="C93"/>
  <c r="D93"/>
  <c r="C96"/>
  <c r="D96"/>
  <c r="F6"/>
  <c r="G6"/>
  <c r="F15"/>
  <c r="G15"/>
  <c r="F21"/>
  <c r="G21"/>
  <c r="F24"/>
  <c r="G24"/>
  <c r="F30"/>
  <c r="G30"/>
  <c r="F33"/>
  <c r="G33"/>
  <c r="F39"/>
  <c r="G39"/>
  <c r="F42"/>
  <c r="G42"/>
  <c r="F48"/>
  <c r="G48"/>
  <c r="F51"/>
  <c r="G51"/>
  <c r="F54"/>
  <c r="G54"/>
  <c r="F57"/>
  <c r="G57"/>
  <c r="F60"/>
  <c r="G60"/>
  <c r="F66"/>
  <c r="G66"/>
  <c r="F69"/>
  <c r="G69"/>
  <c r="F75"/>
  <c r="G75"/>
  <c r="F78"/>
  <c r="F81"/>
  <c r="G81"/>
  <c r="F84"/>
  <c r="G84"/>
  <c r="F87"/>
  <c r="G87"/>
  <c r="F93"/>
  <c r="G93"/>
  <c r="F96"/>
  <c r="G96"/>
  <c r="I6"/>
  <c r="J6"/>
  <c r="I12"/>
  <c r="J12"/>
  <c r="I15"/>
  <c r="J15"/>
  <c r="I18"/>
  <c r="J18"/>
  <c r="I21"/>
  <c r="J21"/>
  <c r="I24"/>
  <c r="J24"/>
  <c r="I30"/>
  <c r="J30"/>
  <c r="I33"/>
  <c r="J33"/>
  <c r="I39"/>
  <c r="J39"/>
  <c r="I42"/>
  <c r="J42"/>
  <c r="I45"/>
  <c r="J45"/>
  <c r="I51"/>
  <c r="J51"/>
  <c r="I57"/>
  <c r="J57"/>
  <c r="I60"/>
  <c r="J60"/>
  <c r="J72"/>
  <c r="I75"/>
  <c r="I78"/>
  <c r="J78"/>
  <c r="I84"/>
  <c r="I87"/>
  <c r="J87"/>
  <c r="I93"/>
  <c r="J93"/>
  <c r="I96"/>
  <c r="J96"/>
  <c r="A8"/>
  <c r="A11" s="1"/>
  <c r="A14" s="1"/>
  <c r="A17" l="1"/>
  <c r="A20" s="1"/>
  <c r="A23" s="1"/>
  <c r="A26" l="1"/>
  <c r="A29" s="1"/>
  <c r="A32" s="1"/>
  <c r="A35" s="1"/>
  <c r="A38" s="1"/>
  <c r="A41" s="1"/>
  <c r="A44" s="1"/>
  <c r="A47" s="1"/>
  <c r="A50" s="1"/>
  <c r="A53" s="1"/>
  <c r="A56" s="1"/>
  <c r="A59" s="1"/>
  <c r="A62" s="1"/>
  <c r="A65" s="1"/>
  <c r="A68" s="1"/>
  <c r="A71" s="1"/>
  <c r="A74" s="1"/>
  <c r="A77" s="1"/>
  <c r="A80" s="1"/>
  <c r="A83" s="1"/>
  <c r="A86" s="1"/>
  <c r="A89" s="1"/>
  <c r="J99"/>
  <c r="J111" s="1"/>
  <c r="I99"/>
  <c r="I111" s="1"/>
  <c r="G111"/>
  <c r="F111"/>
  <c r="D111"/>
  <c r="C111"/>
  <c r="E111" l="1"/>
  <c r="K111"/>
  <c r="H111"/>
  <c r="L111" l="1"/>
  <c r="K15"/>
  <c r="H15"/>
  <c r="E15"/>
  <c r="K12"/>
  <c r="H12"/>
  <c r="E12"/>
  <c r="K9"/>
  <c r="H9"/>
  <c r="E9"/>
  <c r="L9" l="1"/>
  <c r="L15"/>
  <c r="L12"/>
  <c r="K99"/>
  <c r="H99"/>
  <c r="E99"/>
  <c r="L99" s="1"/>
  <c r="K96"/>
  <c r="H96"/>
  <c r="E96"/>
  <c r="K93"/>
  <c r="H93"/>
  <c r="E93"/>
  <c r="K90"/>
  <c r="H90"/>
  <c r="E90"/>
  <c r="K87"/>
  <c r="H87"/>
  <c r="E87"/>
  <c r="K84"/>
  <c r="H84"/>
  <c r="E84"/>
  <c r="K81"/>
  <c r="H81"/>
  <c r="E81"/>
  <c r="K78"/>
  <c r="H78"/>
  <c r="E78"/>
  <c r="K75"/>
  <c r="H75"/>
  <c r="E75"/>
  <c r="K72"/>
  <c r="H72"/>
  <c r="E72"/>
  <c r="K69"/>
  <c r="H69"/>
  <c r="E69"/>
  <c r="K66"/>
  <c r="H66"/>
  <c r="E66"/>
  <c r="K63"/>
  <c r="H63"/>
  <c r="E63"/>
  <c r="K60"/>
  <c r="H60"/>
  <c r="E60"/>
  <c r="K57"/>
  <c r="H57"/>
  <c r="E57"/>
  <c r="K54"/>
  <c r="H54"/>
  <c r="E54"/>
  <c r="K51"/>
  <c r="H51"/>
  <c r="E51"/>
  <c r="K48"/>
  <c r="H48"/>
  <c r="E48"/>
  <c r="K45"/>
  <c r="H45"/>
  <c r="E45"/>
  <c r="K42"/>
  <c r="H42"/>
  <c r="E42"/>
  <c r="K39"/>
  <c r="H39"/>
  <c r="E39"/>
  <c r="K36"/>
  <c r="H36"/>
  <c r="E36"/>
  <c r="K33"/>
  <c r="H33"/>
  <c r="E33"/>
  <c r="K30"/>
  <c r="H30"/>
  <c r="E30"/>
  <c r="K27"/>
  <c r="H27"/>
  <c r="E27"/>
  <c r="K24"/>
  <c r="H24"/>
  <c r="E24"/>
  <c r="K21"/>
  <c r="H21"/>
  <c r="E21"/>
  <c r="K18"/>
  <c r="H18"/>
  <c r="E18"/>
  <c r="K6"/>
  <c r="H6"/>
  <c r="E6"/>
  <c r="L42" l="1"/>
  <c r="L36"/>
  <c r="L39"/>
  <c r="L30"/>
  <c r="L93"/>
  <c r="L96"/>
  <c r="L33"/>
  <c r="L21"/>
  <c r="L51"/>
  <c r="L60"/>
  <c r="L63"/>
  <c r="L66"/>
  <c r="L69"/>
  <c r="L72"/>
  <c r="L75"/>
  <c r="L78"/>
  <c r="L81"/>
  <c r="L84"/>
  <c r="L87"/>
  <c r="L90"/>
  <c r="L24"/>
  <c r="L18"/>
  <c r="L6"/>
  <c r="L45"/>
  <c r="L54"/>
  <c r="L57"/>
  <c r="L48"/>
  <c r="L27"/>
  <c r="I100" l="1"/>
  <c r="J100"/>
  <c r="K98"/>
  <c r="K100" s="1"/>
  <c r="F100"/>
  <c r="G100"/>
  <c r="H98"/>
  <c r="H100" s="1"/>
  <c r="C100"/>
  <c r="D100"/>
  <c r="E98"/>
  <c r="L98" l="1"/>
  <c r="L100" s="1"/>
  <c r="E100"/>
  <c r="G97" l="1"/>
  <c r="F97" l="1"/>
  <c r="H95"/>
  <c r="H97" s="1"/>
  <c r="C91" l="1"/>
  <c r="D91" l="1"/>
  <c r="E89"/>
  <c r="F91"/>
  <c r="I91"/>
  <c r="C94"/>
  <c r="F94"/>
  <c r="I94"/>
  <c r="C97"/>
  <c r="I97"/>
  <c r="D97" l="1"/>
  <c r="E95"/>
  <c r="G94"/>
  <c r="H92"/>
  <c r="H94" s="1"/>
  <c r="J91"/>
  <c r="K89"/>
  <c r="K91" s="1"/>
  <c r="J97"/>
  <c r="K95"/>
  <c r="K97" s="1"/>
  <c r="J94"/>
  <c r="K92"/>
  <c r="K94" s="1"/>
  <c r="D94"/>
  <c r="E92"/>
  <c r="G91"/>
  <c r="H89"/>
  <c r="H91" s="1"/>
  <c r="E91"/>
  <c r="L89" l="1"/>
  <c r="L91" s="1"/>
  <c r="E97"/>
  <c r="L95"/>
  <c r="L97" s="1"/>
  <c r="E94"/>
  <c r="L92"/>
  <c r="L94" s="1"/>
  <c r="I85" l="1"/>
  <c r="J85" l="1"/>
  <c r="K83"/>
  <c r="K85" l="1"/>
  <c r="C37" l="1"/>
  <c r="E35" l="1"/>
  <c r="D37"/>
  <c r="I73"/>
  <c r="F82"/>
  <c r="G82" l="1"/>
  <c r="H80"/>
  <c r="H82" s="1"/>
  <c r="K71"/>
  <c r="K73" s="1"/>
  <c r="J73"/>
  <c r="G55"/>
  <c r="J19"/>
  <c r="E37"/>
  <c r="C10"/>
  <c r="I19"/>
  <c r="F28"/>
  <c r="I46"/>
  <c r="F55"/>
  <c r="C64"/>
  <c r="C85"/>
  <c r="F85"/>
  <c r="C88"/>
  <c r="F88"/>
  <c r="I88"/>
  <c r="K17" l="1"/>
  <c r="K19" s="1"/>
  <c r="H53"/>
  <c r="H55" s="1"/>
  <c r="J88"/>
  <c r="K86"/>
  <c r="K88" s="1"/>
  <c r="H86"/>
  <c r="H88" s="1"/>
  <c r="G88"/>
  <c r="D88"/>
  <c r="E86"/>
  <c r="H83"/>
  <c r="H85" s="1"/>
  <c r="G85"/>
  <c r="E83"/>
  <c r="D85"/>
  <c r="E62"/>
  <c r="D64"/>
  <c r="J46"/>
  <c r="K44"/>
  <c r="K46" s="1"/>
  <c r="H26"/>
  <c r="H28" s="1"/>
  <c r="G28"/>
  <c r="E8"/>
  <c r="D10"/>
  <c r="E10" l="1"/>
  <c r="E64"/>
  <c r="E85"/>
  <c r="L83"/>
  <c r="L85" s="1"/>
  <c r="E88"/>
  <c r="L86"/>
  <c r="L88" s="1"/>
  <c r="F37" l="1"/>
  <c r="H35" l="1"/>
  <c r="G37"/>
  <c r="H37" l="1"/>
  <c r="G31"/>
  <c r="F10"/>
  <c r="I10"/>
  <c r="C13"/>
  <c r="F13"/>
  <c r="I13"/>
  <c r="C16"/>
  <c r="F16"/>
  <c r="I16"/>
  <c r="C19"/>
  <c r="F19"/>
  <c r="C22"/>
  <c r="F22"/>
  <c r="I22"/>
  <c r="C25"/>
  <c r="F25"/>
  <c r="I25"/>
  <c r="C28"/>
  <c r="I28"/>
  <c r="C31"/>
  <c r="I31"/>
  <c r="C34"/>
  <c r="F34"/>
  <c r="I34"/>
  <c r="I37"/>
  <c r="C40"/>
  <c r="F40"/>
  <c r="I40"/>
  <c r="C43"/>
  <c r="F43"/>
  <c r="I43"/>
  <c r="C46"/>
  <c r="F46"/>
  <c r="C49"/>
  <c r="F49"/>
  <c r="I49"/>
  <c r="C52"/>
  <c r="F52"/>
  <c r="I52"/>
  <c r="C55"/>
  <c r="I55"/>
  <c r="C58"/>
  <c r="F58"/>
  <c r="I58"/>
  <c r="C61"/>
  <c r="F61"/>
  <c r="I61"/>
  <c r="F64"/>
  <c r="I64"/>
  <c r="C67"/>
  <c r="F67"/>
  <c r="I67"/>
  <c r="C70"/>
  <c r="F70"/>
  <c r="I70"/>
  <c r="C73"/>
  <c r="F73"/>
  <c r="C76"/>
  <c r="F76"/>
  <c r="I76"/>
  <c r="C79"/>
  <c r="F79"/>
  <c r="I79"/>
  <c r="C82"/>
  <c r="I82"/>
  <c r="E5" l="1"/>
  <c r="D7"/>
  <c r="H29"/>
  <c r="H31" s="1"/>
  <c r="F31"/>
  <c r="F7"/>
  <c r="F112"/>
  <c r="K80"/>
  <c r="K82" s="1"/>
  <c r="J82"/>
  <c r="K77"/>
  <c r="K79" s="1"/>
  <c r="J79"/>
  <c r="D79"/>
  <c r="E77"/>
  <c r="H74"/>
  <c r="H76" s="1"/>
  <c r="G76"/>
  <c r="G73"/>
  <c r="H71"/>
  <c r="H73" s="1"/>
  <c r="K68"/>
  <c r="K70" s="1"/>
  <c r="J70"/>
  <c r="D70"/>
  <c r="E68"/>
  <c r="G67"/>
  <c r="H65"/>
  <c r="H67" s="1"/>
  <c r="K62"/>
  <c r="K64" s="1"/>
  <c r="J64"/>
  <c r="G61"/>
  <c r="H59"/>
  <c r="H61" s="1"/>
  <c r="K56"/>
  <c r="K58" s="1"/>
  <c r="J58"/>
  <c r="E56"/>
  <c r="D58"/>
  <c r="E53"/>
  <c r="D55"/>
  <c r="H50"/>
  <c r="H52" s="1"/>
  <c r="G52"/>
  <c r="J49"/>
  <c r="K47"/>
  <c r="K49" s="1"/>
  <c r="E47"/>
  <c r="D49"/>
  <c r="G46"/>
  <c r="H44"/>
  <c r="H46" s="1"/>
  <c r="K41"/>
  <c r="K43" s="1"/>
  <c r="J43"/>
  <c r="E41"/>
  <c r="D43"/>
  <c r="H38"/>
  <c r="H40" s="1"/>
  <c r="G40"/>
  <c r="J37"/>
  <c r="K35"/>
  <c r="H32"/>
  <c r="H34" s="1"/>
  <c r="G34"/>
  <c r="J31"/>
  <c r="K29"/>
  <c r="K31" s="1"/>
  <c r="E29"/>
  <c r="D31"/>
  <c r="J25"/>
  <c r="K23"/>
  <c r="K25" s="1"/>
  <c r="E23"/>
  <c r="D25"/>
  <c r="H20"/>
  <c r="H22" s="1"/>
  <c r="G22"/>
  <c r="G19"/>
  <c r="H17"/>
  <c r="H19" s="1"/>
  <c r="K14"/>
  <c r="K16" s="1"/>
  <c r="J16"/>
  <c r="E14"/>
  <c r="D16"/>
  <c r="H11"/>
  <c r="H13" s="1"/>
  <c r="G13"/>
  <c r="K8"/>
  <c r="K10" s="1"/>
  <c r="J10"/>
  <c r="H5"/>
  <c r="H7" s="1"/>
  <c r="G7"/>
  <c r="C7"/>
  <c r="C112"/>
  <c r="I7"/>
  <c r="I112"/>
  <c r="E80"/>
  <c r="D82"/>
  <c r="H77"/>
  <c r="H79" s="1"/>
  <c r="G79"/>
  <c r="K74"/>
  <c r="K76" s="1"/>
  <c r="J76"/>
  <c r="D76"/>
  <c r="E74"/>
  <c r="E71"/>
  <c r="D73"/>
  <c r="G70"/>
  <c r="H68"/>
  <c r="H70" s="1"/>
  <c r="K65"/>
  <c r="K67" s="1"/>
  <c r="J67"/>
  <c r="E65"/>
  <c r="D67"/>
  <c r="H62"/>
  <c r="G64"/>
  <c r="J61"/>
  <c r="K59"/>
  <c r="K61" s="1"/>
  <c r="E59"/>
  <c r="D61"/>
  <c r="H56"/>
  <c r="H58" s="1"/>
  <c r="G58"/>
  <c r="K53"/>
  <c r="K55" s="1"/>
  <c r="J55"/>
  <c r="K50"/>
  <c r="K52" s="1"/>
  <c r="J52"/>
  <c r="E50"/>
  <c r="D52"/>
  <c r="H47"/>
  <c r="H49" s="1"/>
  <c r="G49"/>
  <c r="E44"/>
  <c r="D46"/>
  <c r="H41"/>
  <c r="H43" s="1"/>
  <c r="G43"/>
  <c r="K38"/>
  <c r="K40" s="1"/>
  <c r="J40"/>
  <c r="D40"/>
  <c r="E38"/>
  <c r="K32"/>
  <c r="K34" s="1"/>
  <c r="J34"/>
  <c r="E32"/>
  <c r="D34"/>
  <c r="K26"/>
  <c r="K28" s="1"/>
  <c r="J28"/>
  <c r="E26"/>
  <c r="D28"/>
  <c r="H23"/>
  <c r="H25" s="1"/>
  <c r="G25"/>
  <c r="J22"/>
  <c r="K20"/>
  <c r="K22" s="1"/>
  <c r="E20"/>
  <c r="D22"/>
  <c r="E17"/>
  <c r="D19"/>
  <c r="G16"/>
  <c r="H14"/>
  <c r="H16" s="1"/>
  <c r="K11"/>
  <c r="K13" s="1"/>
  <c r="J13"/>
  <c r="E11"/>
  <c r="D13"/>
  <c r="H8"/>
  <c r="G10"/>
  <c r="J7"/>
  <c r="K5"/>
  <c r="K7" s="1"/>
  <c r="K110" l="1"/>
  <c r="K112" s="1"/>
  <c r="J112"/>
  <c r="H10"/>
  <c r="L8"/>
  <c r="L10" s="1"/>
  <c r="L11"/>
  <c r="L13" s="1"/>
  <c r="E13"/>
  <c r="E19"/>
  <c r="L17"/>
  <c r="L19" s="1"/>
  <c r="E22"/>
  <c r="L20"/>
  <c r="L22" s="1"/>
  <c r="L26"/>
  <c r="L28" s="1"/>
  <c r="E28"/>
  <c r="E34"/>
  <c r="L32"/>
  <c r="L34" s="1"/>
  <c r="E46"/>
  <c r="L44"/>
  <c r="L46" s="1"/>
  <c r="L50"/>
  <c r="L52" s="1"/>
  <c r="E52"/>
  <c r="L59"/>
  <c r="L61" s="1"/>
  <c r="E61"/>
  <c r="H64"/>
  <c r="L62"/>
  <c r="L64" s="1"/>
  <c r="L65"/>
  <c r="L67" s="1"/>
  <c r="E67"/>
  <c r="L71"/>
  <c r="L73" s="1"/>
  <c r="E73"/>
  <c r="L80"/>
  <c r="L82" s="1"/>
  <c r="E82"/>
  <c r="G112"/>
  <c r="H110"/>
  <c r="H112" s="1"/>
  <c r="K37"/>
  <c r="L35"/>
  <c r="L37" s="1"/>
  <c r="E70"/>
  <c r="L68"/>
  <c r="L70" s="1"/>
  <c r="E79"/>
  <c r="L77"/>
  <c r="L79" s="1"/>
  <c r="D112"/>
  <c r="E110"/>
  <c r="E7"/>
  <c r="L5"/>
  <c r="L7" s="1"/>
  <c r="L38"/>
  <c r="L40" s="1"/>
  <c r="E40"/>
  <c r="E76"/>
  <c r="L74"/>
  <c r="L76" s="1"/>
  <c r="E16"/>
  <c r="L14"/>
  <c r="L16" s="1"/>
  <c r="E25"/>
  <c r="L23"/>
  <c r="L25" s="1"/>
  <c r="L29"/>
  <c r="L31" s="1"/>
  <c r="E31"/>
  <c r="L41"/>
  <c r="L43" s="1"/>
  <c r="E43"/>
  <c r="E49"/>
  <c r="L47"/>
  <c r="L49" s="1"/>
  <c r="L53"/>
  <c r="L55" s="1"/>
  <c r="E55"/>
  <c r="E58"/>
  <c r="L56"/>
  <c r="L58" s="1"/>
  <c r="L110" l="1"/>
  <c r="L112" s="1"/>
  <c r="E112"/>
</calcChain>
</file>

<file path=xl/sharedStrings.xml><?xml version="1.0" encoding="utf-8"?>
<sst xmlns="http://schemas.openxmlformats.org/spreadsheetml/2006/main" count="130" uniqueCount="19">
  <si>
    <t>织二</t>
    <phoneticPr fontId="1" type="noConversion"/>
  </si>
  <si>
    <t>织三</t>
    <phoneticPr fontId="1" type="noConversion"/>
  </si>
  <si>
    <t>二织</t>
    <phoneticPr fontId="1" type="noConversion"/>
  </si>
  <si>
    <t>总台时</t>
    <phoneticPr fontId="1" type="noConversion"/>
  </si>
  <si>
    <t>运转率</t>
    <phoneticPr fontId="1" type="noConversion"/>
  </si>
  <si>
    <t>设备台时</t>
    <phoneticPr fontId="1" type="noConversion"/>
  </si>
  <si>
    <t>织 造 运 转 率 统 计(8小时)</t>
    <phoneticPr fontId="1" type="noConversion"/>
  </si>
  <si>
    <t>合计</t>
    <phoneticPr fontId="1" type="noConversion"/>
  </si>
  <si>
    <t>总运转率</t>
    <phoneticPr fontId="1" type="noConversion"/>
  </si>
  <si>
    <t>开台</t>
    <phoneticPr fontId="1" type="noConversion"/>
  </si>
  <si>
    <t>车间</t>
    <phoneticPr fontId="1" type="noConversion"/>
  </si>
  <si>
    <t>日期</t>
    <phoneticPr fontId="1" type="noConversion"/>
  </si>
  <si>
    <t>甲</t>
    <phoneticPr fontId="1" type="noConversion"/>
  </si>
  <si>
    <t>乙</t>
    <phoneticPr fontId="1" type="noConversion"/>
  </si>
  <si>
    <t>丙</t>
    <phoneticPr fontId="1" type="noConversion"/>
  </si>
  <si>
    <t>开  班</t>
    <phoneticPr fontId="1" type="noConversion"/>
  </si>
  <si>
    <t>甲</t>
    <phoneticPr fontId="1" type="noConversion"/>
  </si>
  <si>
    <t>乙</t>
    <phoneticPr fontId="1" type="noConversion"/>
  </si>
  <si>
    <t>丙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</si>
</sst>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m/d;@"/>
    <numFmt numFmtId="177" formatCode="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&#26376;&#20241;&#2749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坏车"/>
    </sheetNames>
    <sheetDataSet>
      <sheetData sheetId="0">
        <row r="416">
          <cell r="C416">
            <v>1496</v>
          </cell>
          <cell r="D416">
            <v>1504.5</v>
          </cell>
          <cell r="E416">
            <v>1507</v>
          </cell>
          <cell r="I416">
            <v>1559</v>
          </cell>
          <cell r="J416">
            <v>1547.5</v>
          </cell>
          <cell r="K416">
            <v>1562.5</v>
          </cell>
          <cell r="L416">
            <v>1559</v>
          </cell>
          <cell r="M416">
            <v>1563</v>
          </cell>
          <cell r="N416">
            <v>1577.5</v>
          </cell>
          <cell r="R416">
            <v>1597</v>
          </cell>
          <cell r="S416">
            <v>1562</v>
          </cell>
          <cell r="T416">
            <v>1593.5</v>
          </cell>
          <cell r="U416">
            <v>1582</v>
          </cell>
          <cell r="V416">
            <v>1567.5</v>
          </cell>
          <cell r="W416">
            <v>1577.5</v>
          </cell>
          <cell r="AA416">
            <v>1567.5</v>
          </cell>
          <cell r="AB416">
            <v>1539</v>
          </cell>
          <cell r="AC416">
            <v>1578</v>
          </cell>
          <cell r="AD416">
            <v>1561.5</v>
          </cell>
          <cell r="AE416">
            <v>1557</v>
          </cell>
          <cell r="AF416">
            <v>1581</v>
          </cell>
          <cell r="AJ416">
            <v>1547</v>
          </cell>
          <cell r="AK416">
            <v>1538</v>
          </cell>
          <cell r="AL416">
            <v>1560</v>
          </cell>
          <cell r="AM416">
            <v>1575.5</v>
          </cell>
          <cell r="AN416">
            <v>1579</v>
          </cell>
          <cell r="AO416">
            <v>1596</v>
          </cell>
          <cell r="AS416">
            <v>1582.5</v>
          </cell>
          <cell r="AT416">
            <v>1554</v>
          </cell>
          <cell r="AU416">
            <v>1573.5</v>
          </cell>
          <cell r="AV416">
            <v>1530</v>
          </cell>
          <cell r="AW416">
            <v>1533</v>
          </cell>
          <cell r="AX416">
            <v>1559.5</v>
          </cell>
          <cell r="BB416">
            <v>1510.5</v>
          </cell>
          <cell r="BC416">
            <v>1478</v>
          </cell>
          <cell r="BD416">
            <v>1510.5</v>
          </cell>
          <cell r="BE416">
            <v>1566</v>
          </cell>
          <cell r="BF416">
            <v>1525.5</v>
          </cell>
          <cell r="BG416">
            <v>1594.5</v>
          </cell>
          <cell r="BK416">
            <v>1555</v>
          </cell>
          <cell r="BL416">
            <v>1528.5</v>
          </cell>
          <cell r="BM416">
            <v>1533.5</v>
          </cell>
          <cell r="BN416">
            <v>1544</v>
          </cell>
          <cell r="BO416">
            <v>1566.5</v>
          </cell>
          <cell r="BP416">
            <v>1548</v>
          </cell>
          <cell r="BT416">
            <v>1548.5</v>
          </cell>
          <cell r="BU416">
            <v>1577</v>
          </cell>
          <cell r="BV416">
            <v>1556.5</v>
          </cell>
          <cell r="BW416">
            <v>1562.5</v>
          </cell>
          <cell r="BX416">
            <v>1558.5</v>
          </cell>
          <cell r="BY416">
            <v>1543</v>
          </cell>
          <cell r="CC416">
            <v>1605</v>
          </cell>
          <cell r="CD416">
            <v>1551</v>
          </cell>
          <cell r="CE416">
            <v>1579.5</v>
          </cell>
          <cell r="CF416">
            <v>1565</v>
          </cell>
          <cell r="CG416">
            <v>1592</v>
          </cell>
          <cell r="CH416">
            <v>1580.5</v>
          </cell>
          <cell r="CL416">
            <v>1569.5</v>
          </cell>
          <cell r="CM416">
            <v>1555.5</v>
          </cell>
          <cell r="CN416">
            <v>1548.5</v>
          </cell>
          <cell r="CO416">
            <v>1569.5</v>
          </cell>
          <cell r="CP416">
            <v>1573</v>
          </cell>
          <cell r="CQ416">
            <v>1572.5</v>
          </cell>
          <cell r="CU416">
            <v>1554</v>
          </cell>
          <cell r="CV416">
            <v>1569.5</v>
          </cell>
          <cell r="CW416">
            <v>1548</v>
          </cell>
          <cell r="CX416">
            <v>1581</v>
          </cell>
          <cell r="CY416">
            <v>1579</v>
          </cell>
          <cell r="CZ416">
            <v>1563</v>
          </cell>
        </row>
        <row r="418">
          <cell r="C418">
            <v>1611</v>
          </cell>
          <cell r="D418">
            <v>1548.5</v>
          </cell>
          <cell r="E418">
            <v>1580.5</v>
          </cell>
          <cell r="I418">
            <v>1588.5</v>
          </cell>
          <cell r="J418">
            <v>1600</v>
          </cell>
          <cell r="K418">
            <v>1592</v>
          </cell>
          <cell r="L418">
            <v>1613.5</v>
          </cell>
          <cell r="M418">
            <v>1608.5</v>
          </cell>
          <cell r="N418">
            <v>1599</v>
          </cell>
          <cell r="R418">
            <v>1578</v>
          </cell>
          <cell r="S418">
            <v>1574</v>
          </cell>
          <cell r="T418">
            <v>1600</v>
          </cell>
          <cell r="U418">
            <v>1582.5</v>
          </cell>
          <cell r="V418">
            <v>1569.5</v>
          </cell>
          <cell r="W418">
            <v>1578.5</v>
          </cell>
          <cell r="AA418">
            <v>1600.5</v>
          </cell>
          <cell r="AB418">
            <v>1545.5</v>
          </cell>
          <cell r="AC418">
            <v>1595.5</v>
          </cell>
          <cell r="AD418">
            <v>1586</v>
          </cell>
          <cell r="AE418">
            <v>1582</v>
          </cell>
          <cell r="AF418">
            <v>1612</v>
          </cell>
          <cell r="AJ418">
            <v>1519</v>
          </cell>
          <cell r="AK418">
            <v>1590.5</v>
          </cell>
          <cell r="AL418">
            <v>1602.5</v>
          </cell>
          <cell r="AM418">
            <v>1571</v>
          </cell>
          <cell r="AN418">
            <v>1624.5</v>
          </cell>
          <cell r="AO418">
            <v>1584.5</v>
          </cell>
          <cell r="AS418">
            <v>1602</v>
          </cell>
          <cell r="AT418">
            <v>1571</v>
          </cell>
          <cell r="AU418">
            <v>1602.5</v>
          </cell>
          <cell r="AV418">
            <v>1589</v>
          </cell>
          <cell r="AW418">
            <v>1550.5</v>
          </cell>
          <cell r="AX418">
            <v>1581.5</v>
          </cell>
          <cell r="BB418">
            <v>1599</v>
          </cell>
          <cell r="BC418">
            <v>1585.5</v>
          </cell>
          <cell r="BD418">
            <v>1602.5</v>
          </cell>
          <cell r="BE418">
            <v>1593.5</v>
          </cell>
          <cell r="BF418">
            <v>1583</v>
          </cell>
          <cell r="BG418">
            <v>1609</v>
          </cell>
          <cell r="BK418">
            <v>1563.5</v>
          </cell>
          <cell r="BL418">
            <v>1560.5</v>
          </cell>
          <cell r="BM418">
            <v>1562</v>
          </cell>
          <cell r="BN418">
            <v>1559.5</v>
          </cell>
          <cell r="BO418">
            <v>1601.5</v>
          </cell>
          <cell r="BP418">
            <v>1585.5</v>
          </cell>
          <cell r="BT418">
            <v>1567.5</v>
          </cell>
          <cell r="BU418">
            <v>1576.5</v>
          </cell>
          <cell r="BV418">
            <v>1604</v>
          </cell>
          <cell r="BW418">
            <v>1593.5</v>
          </cell>
          <cell r="BX418">
            <v>1575.5</v>
          </cell>
          <cell r="BY418">
            <v>1599.5</v>
          </cell>
          <cell r="CC418">
            <v>1588.5</v>
          </cell>
          <cell r="CD418">
            <v>1551.5</v>
          </cell>
          <cell r="CE418">
            <v>1586</v>
          </cell>
          <cell r="CF418">
            <v>1549.5</v>
          </cell>
          <cell r="CG418">
            <v>1589</v>
          </cell>
          <cell r="CH418">
            <v>1571</v>
          </cell>
          <cell r="CL418">
            <v>1591</v>
          </cell>
          <cell r="CM418">
            <v>1588.5</v>
          </cell>
          <cell r="CN418">
            <v>1582</v>
          </cell>
          <cell r="CO418">
            <v>1585</v>
          </cell>
          <cell r="CP418">
            <v>1596.5</v>
          </cell>
          <cell r="CQ418">
            <v>1601.5</v>
          </cell>
          <cell r="CU418">
            <v>1597</v>
          </cell>
          <cell r="CV418">
            <v>1538.5</v>
          </cell>
          <cell r="CW418">
            <v>1578</v>
          </cell>
          <cell r="CX418">
            <v>1586</v>
          </cell>
          <cell r="CY418">
            <v>1536.5</v>
          </cell>
          <cell r="CZ418">
            <v>1601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2"/>
  <sheetViews>
    <sheetView tabSelected="1" workbookViewId="0">
      <pane xSplit="2" ySplit="4" topLeftCell="C104" activePane="bottomRight" state="frozen"/>
      <selection pane="topRight" activeCell="C1" sqref="C1"/>
      <selection pane="bottomLeft" activeCell="A4" sqref="A4"/>
      <selection pane="bottomRight" activeCell="R17" sqref="R17"/>
    </sheetView>
  </sheetViews>
  <sheetFormatPr defaultRowHeight="20.25"/>
  <cols>
    <col min="1" max="1" width="6.875" style="10" customWidth="1"/>
    <col min="2" max="2" width="8.375" style="13" customWidth="1"/>
    <col min="3" max="9" width="8.875" style="1" customWidth="1"/>
    <col min="10" max="11" width="9.5" style="1" bestFit="1" customWidth="1"/>
    <col min="12" max="12" width="10.5" style="1" bestFit="1" customWidth="1"/>
    <col min="13" max="15" width="5.25" style="1" customWidth="1"/>
    <col min="16" max="16" width="5.875" style="1" customWidth="1"/>
    <col min="17" max="25" width="5.5" style="1" customWidth="1"/>
    <col min="26" max="26" width="4.75" style="1" customWidth="1"/>
    <col min="27" max="27" width="5.25" style="1" customWidth="1"/>
    <col min="28" max="28" width="5.5" style="1" customWidth="1"/>
    <col min="29" max="16384" width="9" style="1"/>
  </cols>
  <sheetData>
    <row r="1" spans="1:25" ht="50.25" customHeight="1">
      <c r="A1" s="50" t="s">
        <v>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25" ht="23.25" customHeight="1">
      <c r="A2" s="49" t="s">
        <v>11</v>
      </c>
      <c r="B2" s="11"/>
      <c r="C2" s="37" t="s">
        <v>16</v>
      </c>
      <c r="D2" s="37"/>
      <c r="E2" s="38"/>
      <c r="F2" s="37" t="s">
        <v>17</v>
      </c>
      <c r="G2" s="37"/>
      <c r="H2" s="38"/>
      <c r="I2" s="37" t="s">
        <v>18</v>
      </c>
      <c r="J2" s="37"/>
      <c r="K2" s="38"/>
      <c r="L2" s="46" t="s">
        <v>7</v>
      </c>
      <c r="M2" s="44" t="s">
        <v>15</v>
      </c>
      <c r="N2" s="45"/>
      <c r="O2" s="45"/>
    </row>
    <row r="3" spans="1:25" ht="19.5" customHeight="1">
      <c r="A3" s="49"/>
      <c r="B3" s="19" t="s">
        <v>9</v>
      </c>
      <c r="C3" s="8">
        <v>204</v>
      </c>
      <c r="D3" s="8">
        <v>208</v>
      </c>
      <c r="E3" s="9">
        <v>412</v>
      </c>
      <c r="F3" s="8">
        <v>204</v>
      </c>
      <c r="G3" s="8">
        <v>208</v>
      </c>
      <c r="H3" s="9">
        <v>412</v>
      </c>
      <c r="I3" s="8">
        <v>204</v>
      </c>
      <c r="J3" s="8">
        <v>208</v>
      </c>
      <c r="K3" s="9">
        <v>412</v>
      </c>
      <c r="L3" s="47"/>
      <c r="M3" s="1" t="s">
        <v>12</v>
      </c>
      <c r="N3" s="1" t="s">
        <v>13</v>
      </c>
      <c r="O3" s="1" t="s">
        <v>14</v>
      </c>
    </row>
    <row r="4" spans="1:25" ht="16.5" customHeight="1">
      <c r="A4" s="49"/>
      <c r="B4" s="19" t="s">
        <v>10</v>
      </c>
      <c r="C4" s="2" t="s">
        <v>0</v>
      </c>
      <c r="D4" s="2" t="s">
        <v>1</v>
      </c>
      <c r="E4" s="3" t="s">
        <v>2</v>
      </c>
      <c r="F4" s="2" t="s">
        <v>0</v>
      </c>
      <c r="G4" s="2" t="s">
        <v>1</v>
      </c>
      <c r="H4" s="3" t="s">
        <v>2</v>
      </c>
      <c r="I4" s="2" t="s">
        <v>0</v>
      </c>
      <c r="J4" s="2" t="s">
        <v>1</v>
      </c>
      <c r="K4" s="3" t="s">
        <v>2</v>
      </c>
      <c r="L4" s="48"/>
      <c r="M4" s="25">
        <f>SUM(M5:M108)</f>
        <v>35</v>
      </c>
      <c r="N4" s="33">
        <f t="shared" ref="N4:O4" si="0">SUM(N5:N108)</f>
        <v>35</v>
      </c>
      <c r="O4" s="33">
        <f t="shared" si="0"/>
        <v>35</v>
      </c>
    </row>
    <row r="5" spans="1:25" customFormat="1" ht="16.5" customHeight="1">
      <c r="A5" s="39">
        <v>43064</v>
      </c>
      <c r="B5" s="12" t="s">
        <v>5</v>
      </c>
      <c r="C5" s="27">
        <f>[1]Sheet1!$C$416</f>
        <v>1496</v>
      </c>
      <c r="D5" s="27">
        <f>[1]Sheet1!$C$418</f>
        <v>1611</v>
      </c>
      <c r="E5" s="28">
        <f>D5+C5</f>
        <v>3107</v>
      </c>
      <c r="F5" s="27">
        <f>[1]Sheet1!$D$416</f>
        <v>1504.5</v>
      </c>
      <c r="G5" s="27">
        <f>[1]Sheet1!$D$418</f>
        <v>1548.5</v>
      </c>
      <c r="H5" s="28">
        <f>G5+F5</f>
        <v>3053</v>
      </c>
      <c r="I5" s="27">
        <f>[1]Sheet1!$E$416</f>
        <v>1507</v>
      </c>
      <c r="J5" s="27">
        <f>[1]Sheet1!$E$418</f>
        <v>1580.5</v>
      </c>
      <c r="K5" s="28">
        <f>J5+I5</f>
        <v>3087.5</v>
      </c>
      <c r="L5" s="4">
        <f>E5+H5+K5</f>
        <v>9247.5</v>
      </c>
      <c r="M5" s="1"/>
      <c r="N5" s="1"/>
      <c r="O5" s="1"/>
      <c r="P5" s="22"/>
      <c r="Q5" s="1"/>
      <c r="R5" s="1"/>
      <c r="S5" s="1"/>
      <c r="T5" s="1"/>
      <c r="U5" s="1"/>
      <c r="V5" s="1"/>
      <c r="W5" s="1"/>
      <c r="X5" s="1"/>
      <c r="Y5" s="1"/>
    </row>
    <row r="6" spans="1:25" ht="16.5" customHeight="1">
      <c r="A6" s="40"/>
      <c r="B6" s="12" t="s">
        <v>3</v>
      </c>
      <c r="C6" s="27">
        <f>IF($M6=1,C$3*8,0)</f>
        <v>1632</v>
      </c>
      <c r="D6" s="27">
        <f>IF($M6=1,D$3*8,0)</f>
        <v>1664</v>
      </c>
      <c r="E6" s="28">
        <f>D6+C6</f>
        <v>3296</v>
      </c>
      <c r="F6" s="27">
        <f>IF($N6=1,F$3*8,0)</f>
        <v>1632</v>
      </c>
      <c r="G6" s="27">
        <f>IF($N6=1,G$3*8,0)</f>
        <v>1664</v>
      </c>
      <c r="H6" s="28">
        <f>G6+F6</f>
        <v>3296</v>
      </c>
      <c r="I6" s="27">
        <f>IF($O6=1,I$3*8,0)</f>
        <v>1632</v>
      </c>
      <c r="J6" s="27">
        <f>IF($O6=1,J$3*8,0)</f>
        <v>1664</v>
      </c>
      <c r="K6" s="28">
        <f>J6+I6</f>
        <v>3296</v>
      </c>
      <c r="L6" s="4">
        <f>E6+H6+K6</f>
        <v>9888</v>
      </c>
      <c r="M6" s="1">
        <v>1</v>
      </c>
      <c r="N6" s="1">
        <v>1</v>
      </c>
      <c r="O6" s="1">
        <v>1</v>
      </c>
      <c r="P6" s="22"/>
    </row>
    <row r="7" spans="1:25" customFormat="1" ht="16.5" customHeight="1">
      <c r="A7" s="41"/>
      <c r="B7" s="14" t="s">
        <v>4</v>
      </c>
      <c r="C7" s="15">
        <f t="shared" ref="C7:L7" si="1">IF(C6=0,0,C5/C6)</f>
        <v>0.91666666666666663</v>
      </c>
      <c r="D7" s="15">
        <f t="shared" si="1"/>
        <v>0.96814903846153844</v>
      </c>
      <c r="E7" s="15">
        <f t="shared" si="1"/>
        <v>0.94265776699029125</v>
      </c>
      <c r="F7" s="15">
        <f t="shared" si="1"/>
        <v>0.921875</v>
      </c>
      <c r="G7" s="15">
        <f t="shared" si="1"/>
        <v>0.93058894230769229</v>
      </c>
      <c r="H7" s="15">
        <f t="shared" si="1"/>
        <v>0.92627427184466016</v>
      </c>
      <c r="I7" s="15">
        <f t="shared" si="1"/>
        <v>0.92340686274509809</v>
      </c>
      <c r="J7" s="15">
        <f t="shared" si="1"/>
        <v>0.94981971153846156</v>
      </c>
      <c r="K7" s="15">
        <f t="shared" si="1"/>
        <v>0.93674150485436891</v>
      </c>
      <c r="L7" s="7">
        <f t="shared" si="1"/>
        <v>0.93522451456310685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customFormat="1" ht="16.5" customHeight="1">
      <c r="A8" s="39">
        <f>A5+1</f>
        <v>43065</v>
      </c>
      <c r="B8" s="12" t="s">
        <v>5</v>
      </c>
      <c r="C8" s="27">
        <v>0</v>
      </c>
      <c r="D8" s="27">
        <v>0</v>
      </c>
      <c r="E8" s="28">
        <f>D8+C8</f>
        <v>0</v>
      </c>
      <c r="F8" s="27">
        <v>2211</v>
      </c>
      <c r="G8" s="27">
        <v>2063</v>
      </c>
      <c r="H8" s="28">
        <f>G8+F8</f>
        <v>4274</v>
      </c>
      <c r="I8" s="27">
        <v>2302.5</v>
      </c>
      <c r="J8" s="27">
        <v>2401</v>
      </c>
      <c r="K8" s="28">
        <f>J8+I8</f>
        <v>4703.5</v>
      </c>
      <c r="L8" s="4">
        <f>E8+H8+K8</f>
        <v>8977.5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>
      <c r="A9" s="40"/>
      <c r="B9" s="12" t="s">
        <v>3</v>
      </c>
      <c r="C9" s="27">
        <f>IF($M9=1,C$3*8,0)</f>
        <v>0</v>
      </c>
      <c r="D9" s="27">
        <f>IF($M9=1,D$3*8,0)</f>
        <v>0</v>
      </c>
      <c r="E9" s="28">
        <f>D9+C9</f>
        <v>0</v>
      </c>
      <c r="F9" s="27">
        <v>2448</v>
      </c>
      <c r="G9" s="27">
        <v>2496</v>
      </c>
      <c r="H9" s="28">
        <f>G9+F9</f>
        <v>4944</v>
      </c>
      <c r="I9" s="27">
        <v>2448</v>
      </c>
      <c r="J9" s="27">
        <v>2496</v>
      </c>
      <c r="K9" s="28">
        <f>J9+I9</f>
        <v>4944</v>
      </c>
      <c r="L9" s="4">
        <f>E9+H9+K9</f>
        <v>9888</v>
      </c>
      <c r="M9" s="1">
        <v>0</v>
      </c>
      <c r="N9" s="1">
        <v>1.5</v>
      </c>
      <c r="O9" s="1">
        <v>1.5</v>
      </c>
    </row>
    <row r="10" spans="1:25" customFormat="1" ht="16.5" customHeight="1">
      <c r="A10" s="41"/>
      <c r="B10" s="14" t="s">
        <v>4</v>
      </c>
      <c r="C10" s="15">
        <f t="shared" ref="C10:L10" si="2">IF(C9=0,0,C8/C9)</f>
        <v>0</v>
      </c>
      <c r="D10" s="15">
        <f t="shared" si="2"/>
        <v>0</v>
      </c>
      <c r="E10" s="15">
        <f t="shared" si="2"/>
        <v>0</v>
      </c>
      <c r="F10" s="15">
        <f t="shared" si="2"/>
        <v>0.90318627450980393</v>
      </c>
      <c r="G10" s="15">
        <f t="shared" si="2"/>
        <v>0.8265224358974359</v>
      </c>
      <c r="H10" s="15">
        <f t="shared" si="2"/>
        <v>0.86448220064724923</v>
      </c>
      <c r="I10" s="15">
        <f t="shared" si="2"/>
        <v>0.94056372549019607</v>
      </c>
      <c r="J10" s="15">
        <f t="shared" si="2"/>
        <v>0.96193910256410253</v>
      </c>
      <c r="K10" s="15">
        <f t="shared" si="2"/>
        <v>0.95135517799352753</v>
      </c>
      <c r="L10" s="7">
        <f t="shared" si="2"/>
        <v>0.90791868932038833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customFormat="1" ht="16.5" customHeight="1">
      <c r="A11" s="39">
        <f>A8+1</f>
        <v>43066</v>
      </c>
      <c r="B11" s="12" t="s">
        <v>5</v>
      </c>
      <c r="C11" s="27">
        <f>[1]Sheet1!$I$416</f>
        <v>1559</v>
      </c>
      <c r="D11" s="27">
        <f>[1]Sheet1!$I$418</f>
        <v>1588.5</v>
      </c>
      <c r="E11" s="28">
        <f>D11+C11</f>
        <v>3147.5</v>
      </c>
      <c r="F11" s="27">
        <f>[1]Sheet1!$J$416</f>
        <v>1547.5</v>
      </c>
      <c r="G11" s="27">
        <f>[1]Sheet1!$J$418</f>
        <v>1600</v>
      </c>
      <c r="H11" s="28">
        <f>G11+F11</f>
        <v>3147.5</v>
      </c>
      <c r="I11" s="27">
        <f>[1]Sheet1!$K$416</f>
        <v>1562.5</v>
      </c>
      <c r="J11" s="27">
        <f>[1]Sheet1!$K$418</f>
        <v>1592</v>
      </c>
      <c r="K11" s="28">
        <f>J11+I11</f>
        <v>3154.5</v>
      </c>
      <c r="L11" s="4">
        <f>E11+H11+K11</f>
        <v>9449.5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customHeight="1">
      <c r="A12" s="40"/>
      <c r="B12" s="12" t="s">
        <v>3</v>
      </c>
      <c r="C12" s="27">
        <f>IF($M12=1,C$3*8,0)</f>
        <v>1632</v>
      </c>
      <c r="D12" s="27">
        <f>IF($M12=1,D$3*8,0)</f>
        <v>1664</v>
      </c>
      <c r="E12" s="28">
        <f>D12+C12</f>
        <v>3296</v>
      </c>
      <c r="F12" s="27">
        <f>IF($N12=1,F$3*8,0)</f>
        <v>1632</v>
      </c>
      <c r="G12" s="27">
        <f>IF($N12=1,G$3*8,0)</f>
        <v>1664</v>
      </c>
      <c r="H12" s="28">
        <f>G12+F12</f>
        <v>3296</v>
      </c>
      <c r="I12" s="27">
        <f>IF($O12=1,I$3*8,0)</f>
        <v>1632</v>
      </c>
      <c r="J12" s="27">
        <f>IF($O12=1,J$3*8,0)</f>
        <v>1664</v>
      </c>
      <c r="K12" s="28">
        <f>J12+I12</f>
        <v>3296</v>
      </c>
      <c r="L12" s="4">
        <f>E12+H12+K12</f>
        <v>9888</v>
      </c>
      <c r="M12" s="1">
        <v>1</v>
      </c>
      <c r="N12" s="1">
        <v>1</v>
      </c>
      <c r="O12" s="1">
        <v>1</v>
      </c>
    </row>
    <row r="13" spans="1:25" customFormat="1" ht="16.5" customHeight="1">
      <c r="A13" s="41"/>
      <c r="B13" s="14" t="s">
        <v>4</v>
      </c>
      <c r="C13" s="15">
        <f t="shared" ref="C13:L13" si="3">IF(C12=0,0,C11/C12)</f>
        <v>0.9552696078431373</v>
      </c>
      <c r="D13" s="15">
        <f t="shared" si="3"/>
        <v>0.95462740384615385</v>
      </c>
      <c r="E13" s="15">
        <f t="shared" si="3"/>
        <v>0.95494538834951459</v>
      </c>
      <c r="F13" s="15">
        <f t="shared" si="3"/>
        <v>0.94822303921568629</v>
      </c>
      <c r="G13" s="15">
        <f t="shared" si="3"/>
        <v>0.96153846153846156</v>
      </c>
      <c r="H13" s="15">
        <f t="shared" si="3"/>
        <v>0.95494538834951459</v>
      </c>
      <c r="I13" s="15">
        <f t="shared" si="3"/>
        <v>0.95741421568627449</v>
      </c>
      <c r="J13" s="15">
        <f t="shared" si="3"/>
        <v>0.95673076923076927</v>
      </c>
      <c r="K13" s="15">
        <f t="shared" si="3"/>
        <v>0.95706917475728159</v>
      </c>
      <c r="L13" s="7">
        <f t="shared" si="3"/>
        <v>0.95565331715210355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customFormat="1" ht="16.5" customHeight="1">
      <c r="A14" s="39">
        <f>A11+1</f>
        <v>43067</v>
      </c>
      <c r="B14" s="12" t="s">
        <v>5</v>
      </c>
      <c r="C14" s="27">
        <f>[1]Sheet1!$L$416</f>
        <v>1559</v>
      </c>
      <c r="D14" s="27">
        <f>[1]Sheet1!$L$418</f>
        <v>1613.5</v>
      </c>
      <c r="E14" s="28">
        <f>D14+C14</f>
        <v>3172.5</v>
      </c>
      <c r="F14" s="27">
        <f>[1]Sheet1!$M$416</f>
        <v>1563</v>
      </c>
      <c r="G14" s="27">
        <f>[1]Sheet1!$M$418</f>
        <v>1608.5</v>
      </c>
      <c r="H14" s="28">
        <f>G14+F14</f>
        <v>3171.5</v>
      </c>
      <c r="I14" s="27">
        <f>[1]Sheet1!$N$416</f>
        <v>1577.5</v>
      </c>
      <c r="J14" s="27">
        <f>[1]Sheet1!$N$418</f>
        <v>1599</v>
      </c>
      <c r="K14" s="28">
        <f>J14+I14</f>
        <v>3176.5</v>
      </c>
      <c r="L14" s="4">
        <f>E14+H14+K14</f>
        <v>9520.5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customHeight="1">
      <c r="A15" s="40"/>
      <c r="B15" s="12" t="s">
        <v>3</v>
      </c>
      <c r="C15" s="27">
        <f>IF($M15=1,C$3*8,0)</f>
        <v>1632</v>
      </c>
      <c r="D15" s="27">
        <f>IF($M15=1,D$3*8,0)</f>
        <v>1664</v>
      </c>
      <c r="E15" s="28">
        <f>D15+C15</f>
        <v>3296</v>
      </c>
      <c r="F15" s="27">
        <f>IF($N15=1,F$3*8,0)</f>
        <v>1632</v>
      </c>
      <c r="G15" s="27">
        <f>IF($N15=1,G$3*8,0)</f>
        <v>1664</v>
      </c>
      <c r="H15" s="28">
        <f>G15+F15</f>
        <v>3296</v>
      </c>
      <c r="I15" s="27">
        <f>IF($O15=1,I$3*8,0)</f>
        <v>1632</v>
      </c>
      <c r="J15" s="27">
        <f>IF($O15=1,J$3*8,0)</f>
        <v>1664</v>
      </c>
      <c r="K15" s="28">
        <f>J15+I15</f>
        <v>3296</v>
      </c>
      <c r="L15" s="4">
        <f>E15+H15+K15</f>
        <v>9888</v>
      </c>
      <c r="M15" s="1">
        <v>1</v>
      </c>
      <c r="N15" s="1">
        <v>1</v>
      </c>
      <c r="O15" s="1">
        <v>1</v>
      </c>
    </row>
    <row r="16" spans="1:25" customFormat="1" ht="16.5" customHeight="1">
      <c r="A16" s="41"/>
      <c r="B16" s="14" t="s">
        <v>4</v>
      </c>
      <c r="C16" s="15">
        <f t="shared" ref="C16:L16" si="4">IF(C15=0,0,C14/C15)</f>
        <v>0.9552696078431373</v>
      </c>
      <c r="D16" s="15">
        <f t="shared" si="4"/>
        <v>0.96965144230769229</v>
      </c>
      <c r="E16" s="15">
        <f t="shared" si="4"/>
        <v>0.96253033980582525</v>
      </c>
      <c r="F16" s="15">
        <f t="shared" si="4"/>
        <v>0.95772058823529416</v>
      </c>
      <c r="G16" s="15">
        <f t="shared" si="4"/>
        <v>0.96664663461538458</v>
      </c>
      <c r="H16" s="15">
        <f t="shared" si="4"/>
        <v>0.96222694174757284</v>
      </c>
      <c r="I16" s="15">
        <f t="shared" si="4"/>
        <v>0.9666053921568627</v>
      </c>
      <c r="J16" s="15">
        <f t="shared" si="4"/>
        <v>0.9609375</v>
      </c>
      <c r="K16" s="15">
        <f t="shared" si="4"/>
        <v>0.96374393203883491</v>
      </c>
      <c r="L16" s="7">
        <f t="shared" si="4"/>
        <v>0.96283373786407767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customFormat="1" ht="16.5" customHeight="1">
      <c r="A17" s="39">
        <f>A14+1</f>
        <v>43068</v>
      </c>
      <c r="B17" s="12" t="s">
        <v>5</v>
      </c>
      <c r="C17" s="27">
        <v>2322.5</v>
      </c>
      <c r="D17" s="27">
        <v>2382.5</v>
      </c>
      <c r="E17" s="28">
        <f>D17+C17</f>
        <v>4705</v>
      </c>
      <c r="F17" s="27">
        <v>2338</v>
      </c>
      <c r="G17" s="27">
        <v>2357</v>
      </c>
      <c r="H17" s="28">
        <f>G17+F17</f>
        <v>4695</v>
      </c>
      <c r="I17" s="27">
        <v>0</v>
      </c>
      <c r="J17" s="27">
        <v>0</v>
      </c>
      <c r="K17" s="28">
        <f>J17+I17</f>
        <v>0</v>
      </c>
      <c r="L17" s="4">
        <f>E17+H17+K17</f>
        <v>9400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.5" customHeight="1">
      <c r="A18" s="40"/>
      <c r="B18" s="12" t="s">
        <v>3</v>
      </c>
      <c r="C18" s="27">
        <v>2448</v>
      </c>
      <c r="D18" s="27">
        <v>2496</v>
      </c>
      <c r="E18" s="28">
        <f>D18+C18</f>
        <v>4944</v>
      </c>
      <c r="F18" s="27">
        <v>2448</v>
      </c>
      <c r="G18" s="27">
        <v>2496</v>
      </c>
      <c r="H18" s="28">
        <f>G18+F18</f>
        <v>4944</v>
      </c>
      <c r="I18" s="27">
        <f>IF($O18=1,I$3*8,0)</f>
        <v>0</v>
      </c>
      <c r="J18" s="27">
        <f>IF($O18=1,J$3*8,0)</f>
        <v>0</v>
      </c>
      <c r="K18" s="28">
        <f>J18+I18</f>
        <v>0</v>
      </c>
      <c r="L18" s="4">
        <f>E18+H18+K18</f>
        <v>9888</v>
      </c>
      <c r="M18" s="1">
        <v>1.5</v>
      </c>
      <c r="N18" s="1">
        <v>1.5</v>
      </c>
      <c r="O18" s="1">
        <v>0</v>
      </c>
    </row>
    <row r="19" spans="1:25" customFormat="1" ht="16.5" customHeight="1">
      <c r="A19" s="41"/>
      <c r="B19" s="14" t="s">
        <v>4</v>
      </c>
      <c r="C19" s="15">
        <f t="shared" ref="C19:L19" si="5">IF(C18=0,0,C17/C18)</f>
        <v>0.94873366013071891</v>
      </c>
      <c r="D19" s="15">
        <f t="shared" si="5"/>
        <v>0.95452724358974361</v>
      </c>
      <c r="E19" s="15">
        <f t="shared" si="5"/>
        <v>0.95165857605177995</v>
      </c>
      <c r="F19" s="15">
        <f t="shared" si="5"/>
        <v>0.95506535947712423</v>
      </c>
      <c r="G19" s="15">
        <f t="shared" si="5"/>
        <v>0.94431089743589747</v>
      </c>
      <c r="H19" s="15">
        <f t="shared" si="5"/>
        <v>0.94963592233009708</v>
      </c>
      <c r="I19" s="15">
        <f t="shared" si="5"/>
        <v>0</v>
      </c>
      <c r="J19" s="15">
        <f t="shared" si="5"/>
        <v>0</v>
      </c>
      <c r="K19" s="15">
        <f t="shared" si="5"/>
        <v>0</v>
      </c>
      <c r="L19" s="7">
        <f t="shared" si="5"/>
        <v>0.95064724919093846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customFormat="1" ht="16.5" customHeight="1">
      <c r="A20" s="39">
        <f>A17+1</f>
        <v>43069</v>
      </c>
      <c r="B20" s="12" t="s">
        <v>5</v>
      </c>
      <c r="C20" s="27">
        <f>[1]Sheet1!$R$416</f>
        <v>1597</v>
      </c>
      <c r="D20" s="27">
        <f>[1]Sheet1!$R$418</f>
        <v>1578</v>
      </c>
      <c r="E20" s="28">
        <f>D20+C20</f>
        <v>3175</v>
      </c>
      <c r="F20" s="27">
        <f>[1]Sheet1!$S$416</f>
        <v>1562</v>
      </c>
      <c r="G20" s="27">
        <f>[1]Sheet1!$S$418</f>
        <v>1574</v>
      </c>
      <c r="H20" s="28">
        <f>G20+F20</f>
        <v>3136</v>
      </c>
      <c r="I20" s="27">
        <f>[1]Sheet1!$T$416</f>
        <v>1593.5</v>
      </c>
      <c r="J20" s="27">
        <f>[1]Sheet1!$T$418</f>
        <v>1600</v>
      </c>
      <c r="K20" s="28">
        <f>J20+I20</f>
        <v>3193.5</v>
      </c>
      <c r="L20" s="4">
        <f>E20+H20+K20</f>
        <v>9504.5</v>
      </c>
      <c r="M20" s="1"/>
      <c r="N20" s="1"/>
      <c r="O20" s="1"/>
      <c r="P20" s="22"/>
      <c r="Q20" s="1"/>
      <c r="R20" s="1"/>
      <c r="S20" s="1"/>
      <c r="T20" s="1"/>
      <c r="U20" s="1"/>
      <c r="V20" s="1"/>
      <c r="W20" s="1"/>
      <c r="X20" s="1"/>
      <c r="Y20" s="1"/>
    </row>
    <row r="21" spans="1:25" ht="16.5" customHeight="1">
      <c r="A21" s="40"/>
      <c r="B21" s="12" t="s">
        <v>3</v>
      </c>
      <c r="C21" s="27">
        <f>IF($M21=1,C$3*8,0)</f>
        <v>1632</v>
      </c>
      <c r="D21" s="27">
        <f>IF($M21=1,D$3*8,0)</f>
        <v>1664</v>
      </c>
      <c r="E21" s="28">
        <f>D21+C21</f>
        <v>3296</v>
      </c>
      <c r="F21" s="27">
        <f>IF($N21=1,F$3*8,0)</f>
        <v>1632</v>
      </c>
      <c r="G21" s="27">
        <f>IF($N21=1,G$3*8,0)</f>
        <v>1664</v>
      </c>
      <c r="H21" s="28">
        <f>G21+F21</f>
        <v>3296</v>
      </c>
      <c r="I21" s="27">
        <f>IF($O21=1,I$3*8,0)</f>
        <v>1632</v>
      </c>
      <c r="J21" s="27">
        <f>IF($O21=1,J$3*8,0)</f>
        <v>1664</v>
      </c>
      <c r="K21" s="28">
        <f>J21+I21</f>
        <v>3296</v>
      </c>
      <c r="L21" s="4">
        <f>E21+H21+K21</f>
        <v>9888</v>
      </c>
      <c r="M21" s="1">
        <v>1</v>
      </c>
      <c r="N21" s="1">
        <v>1</v>
      </c>
      <c r="O21" s="1">
        <v>1</v>
      </c>
      <c r="P21" s="22"/>
    </row>
    <row r="22" spans="1:25" customFormat="1" ht="16.5" customHeight="1">
      <c r="A22" s="41"/>
      <c r="B22" s="14" t="s">
        <v>4</v>
      </c>
      <c r="C22" s="15">
        <f t="shared" ref="C22:L22" si="6">IF(C21=0,0,C20/C21)</f>
        <v>0.97855392156862742</v>
      </c>
      <c r="D22" s="15">
        <f t="shared" si="6"/>
        <v>0.94831730769230771</v>
      </c>
      <c r="E22" s="15">
        <f t="shared" si="6"/>
        <v>0.96328883495145634</v>
      </c>
      <c r="F22" s="15">
        <f t="shared" si="6"/>
        <v>0.95710784313725494</v>
      </c>
      <c r="G22" s="15">
        <f t="shared" si="6"/>
        <v>0.94591346153846156</v>
      </c>
      <c r="H22" s="15">
        <f t="shared" si="6"/>
        <v>0.95145631067961167</v>
      </c>
      <c r="I22" s="15">
        <f t="shared" si="6"/>
        <v>0.97640931372549022</v>
      </c>
      <c r="J22" s="15">
        <f t="shared" si="6"/>
        <v>0.96153846153846156</v>
      </c>
      <c r="K22" s="15">
        <f t="shared" si="6"/>
        <v>0.96890169902912626</v>
      </c>
      <c r="L22" s="7">
        <f t="shared" si="6"/>
        <v>0.96121561488673135</v>
      </c>
      <c r="M22" s="1"/>
      <c r="N22" s="1"/>
      <c r="O22" s="3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customFormat="1" ht="16.5" customHeight="1">
      <c r="A23" s="39">
        <f>A20+1</f>
        <v>43070</v>
      </c>
      <c r="B23" s="12" t="s">
        <v>5</v>
      </c>
      <c r="C23" s="27">
        <f>[1]Sheet1!$U$416</f>
        <v>1582</v>
      </c>
      <c r="D23" s="27">
        <f>[1]Sheet1!$U$418</f>
        <v>1582.5</v>
      </c>
      <c r="E23" s="28">
        <f>D23+C23</f>
        <v>3164.5</v>
      </c>
      <c r="F23" s="27">
        <f>[1]Sheet1!$V$416</f>
        <v>1567.5</v>
      </c>
      <c r="G23" s="27">
        <f>[1]Sheet1!$V$418</f>
        <v>1569.5</v>
      </c>
      <c r="H23" s="28">
        <f>G23+F23</f>
        <v>3137</v>
      </c>
      <c r="I23" s="27">
        <f>[1]Sheet1!$W$416</f>
        <v>1577.5</v>
      </c>
      <c r="J23" s="27">
        <f>[1]Sheet1!$W$418</f>
        <v>1578.5</v>
      </c>
      <c r="K23" s="28">
        <f>J23+I23</f>
        <v>3156</v>
      </c>
      <c r="L23" s="4">
        <f>E23+H23+K23</f>
        <v>9457.5</v>
      </c>
      <c r="M23" s="1"/>
      <c r="N23" s="1"/>
      <c r="O23" s="1"/>
      <c r="P23" s="22"/>
      <c r="Q23" s="1"/>
      <c r="R23" s="1"/>
      <c r="S23" s="1"/>
      <c r="T23" s="1"/>
      <c r="U23" s="1"/>
      <c r="V23" s="1"/>
      <c r="W23" s="1"/>
      <c r="X23" s="1"/>
      <c r="Y23" s="1"/>
    </row>
    <row r="24" spans="1:25" ht="16.5" customHeight="1">
      <c r="A24" s="42"/>
      <c r="B24" s="12" t="s">
        <v>3</v>
      </c>
      <c r="C24" s="27">
        <f>IF($M24=1,C$3*8,0)</f>
        <v>1632</v>
      </c>
      <c r="D24" s="27">
        <f>IF($M24=1,D$3*8,0)</f>
        <v>1664</v>
      </c>
      <c r="E24" s="28">
        <f>D24+C24</f>
        <v>3296</v>
      </c>
      <c r="F24" s="27">
        <f>IF($N24=1,F$3*8,0)</f>
        <v>1632</v>
      </c>
      <c r="G24" s="27">
        <f>IF($N24=1,G$3*8,0)</f>
        <v>1664</v>
      </c>
      <c r="H24" s="28">
        <f>G24+F24</f>
        <v>3296</v>
      </c>
      <c r="I24" s="27">
        <f>IF($O24=1,I$3*8,0)</f>
        <v>1632</v>
      </c>
      <c r="J24" s="27">
        <f>IF($O24=1,J$3*8,0)</f>
        <v>1664</v>
      </c>
      <c r="K24" s="28">
        <f>J24+I24</f>
        <v>3296</v>
      </c>
      <c r="L24" s="4">
        <f>E24+H24+K24</f>
        <v>9888</v>
      </c>
      <c r="M24" s="1">
        <v>1</v>
      </c>
      <c r="N24" s="1">
        <v>1</v>
      </c>
      <c r="O24" s="1">
        <v>1</v>
      </c>
      <c r="P24" s="22"/>
    </row>
    <row r="25" spans="1:25" customFormat="1" ht="16.5" customHeight="1">
      <c r="A25" s="43"/>
      <c r="B25" s="14" t="s">
        <v>4</v>
      </c>
      <c r="C25" s="15">
        <f t="shared" ref="C25:L25" si="7">IF(C24=0,0,C23/C24)</f>
        <v>0.96936274509803921</v>
      </c>
      <c r="D25" s="15">
        <f t="shared" si="7"/>
        <v>0.95102163461538458</v>
      </c>
      <c r="E25" s="15">
        <f t="shared" si="7"/>
        <v>0.96010315533980584</v>
      </c>
      <c r="F25" s="15">
        <f t="shared" si="7"/>
        <v>0.96047794117647056</v>
      </c>
      <c r="G25" s="15">
        <f t="shared" si="7"/>
        <v>0.94320913461538458</v>
      </c>
      <c r="H25" s="15">
        <f t="shared" si="7"/>
        <v>0.95175970873786409</v>
      </c>
      <c r="I25" s="15">
        <f t="shared" si="7"/>
        <v>0.9666053921568627</v>
      </c>
      <c r="J25" s="15">
        <f t="shared" si="7"/>
        <v>0.94861778846153844</v>
      </c>
      <c r="K25" s="15">
        <f t="shared" si="7"/>
        <v>0.95752427184466016</v>
      </c>
      <c r="L25" s="7">
        <f t="shared" si="7"/>
        <v>0.95646237864077666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customFormat="1" ht="16.5" customHeight="1">
      <c r="A26" s="39">
        <f>A23+1</f>
        <v>43071</v>
      </c>
      <c r="B26" s="12" t="s">
        <v>5</v>
      </c>
      <c r="C26" s="27">
        <v>2317</v>
      </c>
      <c r="D26" s="27">
        <v>2337.5</v>
      </c>
      <c r="E26" s="28">
        <f>D26+C26</f>
        <v>4654.5</v>
      </c>
      <c r="F26" s="27">
        <v>0</v>
      </c>
      <c r="G26" s="27">
        <v>0</v>
      </c>
      <c r="H26" s="28">
        <f>G26+F26</f>
        <v>0</v>
      </c>
      <c r="I26" s="27">
        <v>2360</v>
      </c>
      <c r="J26" s="27">
        <v>2425</v>
      </c>
      <c r="K26" s="28">
        <f>J26+I26</f>
        <v>4785</v>
      </c>
      <c r="L26" s="4">
        <f>E26+H26+K26</f>
        <v>9439.5</v>
      </c>
      <c r="M26" s="1"/>
      <c r="N26" s="1"/>
      <c r="O26" s="1"/>
      <c r="P26" s="22"/>
      <c r="Q26" s="1"/>
      <c r="R26" s="1"/>
      <c r="S26" s="1"/>
      <c r="T26" s="1"/>
      <c r="U26" s="1"/>
      <c r="V26" s="1"/>
      <c r="W26" s="1"/>
      <c r="X26" s="1"/>
      <c r="Y26" s="1"/>
    </row>
    <row r="27" spans="1:25" ht="16.5" customHeight="1">
      <c r="A27" s="42"/>
      <c r="B27" s="12" t="s">
        <v>3</v>
      </c>
      <c r="C27" s="27">
        <v>2448</v>
      </c>
      <c r="D27" s="27">
        <v>2496</v>
      </c>
      <c r="E27" s="28">
        <f>D27+C27</f>
        <v>4944</v>
      </c>
      <c r="F27" s="27">
        <f>IF($N27=1,F$3*8,0)</f>
        <v>0</v>
      </c>
      <c r="G27" s="27">
        <f>IF($N27=1,G$3*8,0)</f>
        <v>0</v>
      </c>
      <c r="H27" s="28">
        <f>G27+F27</f>
        <v>0</v>
      </c>
      <c r="I27" s="27">
        <v>2448</v>
      </c>
      <c r="J27" s="27">
        <v>2496</v>
      </c>
      <c r="K27" s="28">
        <f>J27+I27</f>
        <v>4944</v>
      </c>
      <c r="L27" s="4">
        <f>E27+H27+K27</f>
        <v>9888</v>
      </c>
      <c r="M27" s="1">
        <v>1.5</v>
      </c>
      <c r="N27" s="1">
        <v>0</v>
      </c>
      <c r="O27" s="1">
        <v>1.5</v>
      </c>
      <c r="P27" s="22"/>
    </row>
    <row r="28" spans="1:25" customFormat="1" ht="16.5" customHeight="1">
      <c r="A28" s="43"/>
      <c r="B28" s="14" t="s">
        <v>4</v>
      </c>
      <c r="C28" s="15">
        <f t="shared" ref="C28:L28" si="8">IF(C27=0,0,C26/C27)</f>
        <v>0.94648692810457513</v>
      </c>
      <c r="D28" s="15">
        <f t="shared" si="8"/>
        <v>0.93649839743589747</v>
      </c>
      <c r="E28" s="15">
        <f t="shared" si="8"/>
        <v>0.94144417475728159</v>
      </c>
      <c r="F28" s="15">
        <f t="shared" si="8"/>
        <v>0</v>
      </c>
      <c r="G28" s="15">
        <f t="shared" si="8"/>
        <v>0</v>
      </c>
      <c r="H28" s="15">
        <f t="shared" si="8"/>
        <v>0</v>
      </c>
      <c r="I28" s="15">
        <f t="shared" si="8"/>
        <v>0.96405228758169936</v>
      </c>
      <c r="J28" s="15">
        <f t="shared" si="8"/>
        <v>0.97155448717948723</v>
      </c>
      <c r="K28" s="15">
        <f t="shared" si="8"/>
        <v>0.96783980582524276</v>
      </c>
      <c r="L28" s="7">
        <f t="shared" si="8"/>
        <v>0.95464199029126218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customFormat="1" ht="16.5" customHeight="1">
      <c r="A29" s="39">
        <f>A26+1</f>
        <v>43072</v>
      </c>
      <c r="B29" s="12" t="s">
        <v>5</v>
      </c>
      <c r="C29" s="27">
        <f>[1]Sheet1!$AA$416</f>
        <v>1567.5</v>
      </c>
      <c r="D29" s="27">
        <f>[1]Sheet1!$AA$418</f>
        <v>1600.5</v>
      </c>
      <c r="E29" s="28">
        <f>D29+C29</f>
        <v>3168</v>
      </c>
      <c r="F29" s="27">
        <f>[1]Sheet1!$AB$416</f>
        <v>1539</v>
      </c>
      <c r="G29" s="27">
        <f>[1]Sheet1!$AB$418</f>
        <v>1545.5</v>
      </c>
      <c r="H29" s="28">
        <f>F29+G29</f>
        <v>3084.5</v>
      </c>
      <c r="I29" s="27">
        <f>[1]Sheet1!$AC$416</f>
        <v>1578</v>
      </c>
      <c r="J29" s="27">
        <f>[1]Sheet1!$AC$418</f>
        <v>1595.5</v>
      </c>
      <c r="K29" s="28">
        <f>J29+I29</f>
        <v>3173.5</v>
      </c>
      <c r="L29" s="4">
        <f>E29+H29+K29</f>
        <v>9426</v>
      </c>
      <c r="M29" s="1"/>
      <c r="N29" s="1"/>
      <c r="O29" s="1"/>
      <c r="P29" s="22"/>
      <c r="Q29" s="1"/>
      <c r="R29" s="1"/>
      <c r="S29" s="1"/>
      <c r="T29" s="1"/>
      <c r="U29" s="1"/>
      <c r="V29" s="1"/>
      <c r="W29" s="1"/>
      <c r="X29" s="1"/>
      <c r="Y29" s="1"/>
    </row>
    <row r="30" spans="1:25" ht="16.5" customHeight="1">
      <c r="A30" s="42"/>
      <c r="B30" s="12" t="s">
        <v>3</v>
      </c>
      <c r="C30" s="27">
        <f>IF($M30=1,C$3*8,0)</f>
        <v>1632</v>
      </c>
      <c r="D30" s="27">
        <f>IF($M30=1,D$3*8,0)</f>
        <v>1664</v>
      </c>
      <c r="E30" s="28">
        <f>D30+C30</f>
        <v>3296</v>
      </c>
      <c r="F30" s="27">
        <f>IF($N30=1,F$3*8,0)</f>
        <v>1632</v>
      </c>
      <c r="G30" s="27">
        <f>IF($N30=1,G$3*8,0)</f>
        <v>1664</v>
      </c>
      <c r="H30" s="28">
        <f>G30+F30</f>
        <v>3296</v>
      </c>
      <c r="I30" s="27">
        <f>IF($O30=1,I$3*8,0)</f>
        <v>1632</v>
      </c>
      <c r="J30" s="27">
        <f>IF($O30=1,J$3*8,0)</f>
        <v>1664</v>
      </c>
      <c r="K30" s="28">
        <f>J30+I30</f>
        <v>3296</v>
      </c>
      <c r="L30" s="4">
        <f>E30+H30+K30</f>
        <v>9888</v>
      </c>
      <c r="M30" s="1">
        <v>1</v>
      </c>
      <c r="N30" s="1">
        <v>1</v>
      </c>
      <c r="O30" s="1">
        <v>1</v>
      </c>
      <c r="P30" s="22"/>
    </row>
    <row r="31" spans="1:25" customFormat="1" ht="16.5" customHeight="1">
      <c r="A31" s="43"/>
      <c r="B31" s="14" t="s">
        <v>4</v>
      </c>
      <c r="C31" s="15">
        <f t="shared" ref="C31:L31" si="9">IF(C30=0,0,C29/C30)</f>
        <v>0.96047794117647056</v>
      </c>
      <c r="D31" s="15">
        <f t="shared" si="9"/>
        <v>0.96183894230769229</v>
      </c>
      <c r="E31" s="15">
        <f t="shared" si="9"/>
        <v>0.96116504854368934</v>
      </c>
      <c r="F31" s="15">
        <f t="shared" si="9"/>
        <v>0.94301470588235292</v>
      </c>
      <c r="G31" s="15">
        <f t="shared" si="9"/>
        <v>0.92878605769230771</v>
      </c>
      <c r="H31" s="15">
        <f t="shared" si="9"/>
        <v>0.93583131067961167</v>
      </c>
      <c r="I31" s="15">
        <f t="shared" si="9"/>
        <v>0.96691176470588236</v>
      </c>
      <c r="J31" s="15">
        <f t="shared" si="9"/>
        <v>0.95883413461538458</v>
      </c>
      <c r="K31" s="15">
        <f t="shared" si="9"/>
        <v>0.96283373786407767</v>
      </c>
      <c r="L31" s="7">
        <f t="shared" si="9"/>
        <v>0.95327669902912626</v>
      </c>
      <c r="M31" s="1"/>
      <c r="N31" s="1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customFormat="1" ht="16.5" customHeight="1">
      <c r="A32" s="39">
        <f>A29+1</f>
        <v>43073</v>
      </c>
      <c r="B32" s="12" t="s">
        <v>5</v>
      </c>
      <c r="C32" s="27">
        <f>[1]Sheet1!$AD$416</f>
        <v>1561.5</v>
      </c>
      <c r="D32" s="27">
        <f>[1]Sheet1!$AD$418</f>
        <v>1586</v>
      </c>
      <c r="E32" s="28">
        <f>D32+C32</f>
        <v>3147.5</v>
      </c>
      <c r="F32" s="27">
        <f>[1]Sheet1!$AE$416</f>
        <v>1557</v>
      </c>
      <c r="G32" s="27">
        <f>[1]Sheet1!$AE$418</f>
        <v>1582</v>
      </c>
      <c r="H32" s="28">
        <f>G32+F32</f>
        <v>3139</v>
      </c>
      <c r="I32" s="27">
        <f>[1]Sheet1!$AF$416</f>
        <v>1581</v>
      </c>
      <c r="J32" s="27">
        <f>[1]Sheet1!$AF$418</f>
        <v>1612</v>
      </c>
      <c r="K32" s="28">
        <f>J32+I32</f>
        <v>3193</v>
      </c>
      <c r="L32" s="4">
        <f>E32+H32+K32</f>
        <v>9479.5</v>
      </c>
      <c r="M32" s="1"/>
      <c r="N32" s="1"/>
      <c r="O32" s="1"/>
      <c r="P32" s="22"/>
      <c r="Q32" s="1"/>
      <c r="R32" s="1"/>
      <c r="S32" s="1"/>
      <c r="T32" s="1"/>
      <c r="U32" s="1"/>
      <c r="V32" s="1"/>
      <c r="W32" s="1"/>
      <c r="X32" s="1"/>
      <c r="Y32" s="1"/>
    </row>
    <row r="33" spans="1:25" ht="16.5" customHeight="1">
      <c r="A33" s="42"/>
      <c r="B33" s="12" t="s">
        <v>3</v>
      </c>
      <c r="C33" s="27">
        <f>IF($M33=1,C$3*8,0)</f>
        <v>1632</v>
      </c>
      <c r="D33" s="27">
        <f>IF($M33=1,D$3*8,0)</f>
        <v>1664</v>
      </c>
      <c r="E33" s="28">
        <f>D33+C33</f>
        <v>3296</v>
      </c>
      <c r="F33" s="27">
        <f>IF($N33=1,F$3*8,0)</f>
        <v>1632</v>
      </c>
      <c r="G33" s="27">
        <f>IF($N33=1,G$3*8,0)</f>
        <v>1664</v>
      </c>
      <c r="H33" s="28">
        <f>G33+F33</f>
        <v>3296</v>
      </c>
      <c r="I33" s="27">
        <f>IF($O33=1,I$3*8,0)</f>
        <v>1632</v>
      </c>
      <c r="J33" s="27">
        <f>IF($O33=1,J$3*8,0)</f>
        <v>1664</v>
      </c>
      <c r="K33" s="28">
        <f>J33+I33</f>
        <v>3296</v>
      </c>
      <c r="L33" s="4">
        <f>E33+H33+K33</f>
        <v>9888</v>
      </c>
      <c r="M33" s="1">
        <v>1</v>
      </c>
      <c r="N33" s="1">
        <v>1</v>
      </c>
      <c r="O33" s="1">
        <v>1</v>
      </c>
      <c r="P33" s="22"/>
    </row>
    <row r="34" spans="1:25" customFormat="1" ht="16.5" customHeight="1">
      <c r="A34" s="43"/>
      <c r="B34" s="14" t="s">
        <v>4</v>
      </c>
      <c r="C34" s="15">
        <f t="shared" ref="C34:L34" si="10">IF(C33=0,0,C32/C33)</f>
        <v>0.95680147058823528</v>
      </c>
      <c r="D34" s="15">
        <f t="shared" si="10"/>
        <v>0.953125</v>
      </c>
      <c r="E34" s="15">
        <f t="shared" si="10"/>
        <v>0.95494538834951459</v>
      </c>
      <c r="F34" s="15">
        <f t="shared" si="10"/>
        <v>0.95404411764705888</v>
      </c>
      <c r="G34" s="15">
        <f t="shared" si="10"/>
        <v>0.95072115384615385</v>
      </c>
      <c r="H34" s="15">
        <f t="shared" si="10"/>
        <v>0.95236650485436891</v>
      </c>
      <c r="I34" s="15">
        <f t="shared" si="10"/>
        <v>0.96875</v>
      </c>
      <c r="J34" s="15">
        <f t="shared" si="10"/>
        <v>0.96875</v>
      </c>
      <c r="K34" s="15">
        <f t="shared" si="10"/>
        <v>0.96875</v>
      </c>
      <c r="L34" s="7">
        <f t="shared" si="10"/>
        <v>0.9586872977346278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customFormat="1" ht="16.5" customHeight="1">
      <c r="A35" s="39">
        <f>A32+1</f>
        <v>43074</v>
      </c>
      <c r="B35" s="12" t="s">
        <v>5</v>
      </c>
      <c r="C35" s="27">
        <v>0</v>
      </c>
      <c r="D35" s="27">
        <v>0</v>
      </c>
      <c r="E35" s="28">
        <f>D35+C35</f>
        <v>0</v>
      </c>
      <c r="F35" s="27">
        <v>2280.5</v>
      </c>
      <c r="G35" s="27">
        <v>2416.5</v>
      </c>
      <c r="H35" s="28">
        <f>G35+F35</f>
        <v>4697</v>
      </c>
      <c r="I35" s="27">
        <v>2361.5</v>
      </c>
      <c r="J35" s="27">
        <v>2371.5</v>
      </c>
      <c r="K35" s="28">
        <f>J35+I35</f>
        <v>4733</v>
      </c>
      <c r="L35" s="4">
        <f>E35+H35+K35</f>
        <v>9430</v>
      </c>
      <c r="M35" s="1"/>
      <c r="N35" s="1"/>
      <c r="O35" s="1"/>
      <c r="P35" s="22"/>
      <c r="Q35" s="1"/>
      <c r="R35" s="1"/>
      <c r="S35" s="1"/>
      <c r="T35" s="1"/>
      <c r="U35" s="1"/>
      <c r="V35" s="1"/>
      <c r="W35" s="1"/>
      <c r="X35" s="1"/>
      <c r="Y35" s="1"/>
    </row>
    <row r="36" spans="1:25" ht="16.5" customHeight="1">
      <c r="A36" s="42"/>
      <c r="B36" s="12" t="s">
        <v>3</v>
      </c>
      <c r="C36" s="27">
        <f>IF($M36=1,C$3*8,0)</f>
        <v>0</v>
      </c>
      <c r="D36" s="27">
        <f>IF($M36=1,D$3*8,0)</f>
        <v>0</v>
      </c>
      <c r="E36" s="28">
        <f>D36+C36</f>
        <v>0</v>
      </c>
      <c r="F36" s="27">
        <v>2448</v>
      </c>
      <c r="G36" s="27">
        <v>2496</v>
      </c>
      <c r="H36" s="28">
        <f>G36+F36</f>
        <v>4944</v>
      </c>
      <c r="I36" s="27">
        <v>2448</v>
      </c>
      <c r="J36" s="27">
        <v>2496</v>
      </c>
      <c r="K36" s="28">
        <f>J36+I36</f>
        <v>4944</v>
      </c>
      <c r="L36" s="4">
        <f>E36+H36+K36</f>
        <v>9888</v>
      </c>
      <c r="M36" s="1">
        <v>0</v>
      </c>
      <c r="N36" s="1">
        <v>1.5</v>
      </c>
      <c r="O36" s="1">
        <v>1.5</v>
      </c>
      <c r="P36" s="22"/>
    </row>
    <row r="37" spans="1:25" customFormat="1" ht="16.5" customHeight="1">
      <c r="A37" s="43"/>
      <c r="B37" s="14" t="s">
        <v>4</v>
      </c>
      <c r="C37" s="15">
        <f t="shared" ref="C37:L37" si="11">IF(C36=0,0,C35/C36)</f>
        <v>0</v>
      </c>
      <c r="D37" s="15">
        <f t="shared" si="11"/>
        <v>0</v>
      </c>
      <c r="E37" s="15">
        <f t="shared" si="11"/>
        <v>0</v>
      </c>
      <c r="F37" s="15">
        <f t="shared" si="11"/>
        <v>0.93157679738562094</v>
      </c>
      <c r="G37" s="15">
        <f t="shared" si="11"/>
        <v>0.96814903846153844</v>
      </c>
      <c r="H37" s="15">
        <f t="shared" si="11"/>
        <v>0.95004045307443363</v>
      </c>
      <c r="I37" s="15">
        <f t="shared" si="11"/>
        <v>0.96466503267973858</v>
      </c>
      <c r="J37" s="15">
        <f t="shared" si="11"/>
        <v>0.95012019230769229</v>
      </c>
      <c r="K37" s="15">
        <f t="shared" si="11"/>
        <v>0.95732200647249188</v>
      </c>
      <c r="L37" s="7">
        <f t="shared" si="11"/>
        <v>0.95368122977346281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customFormat="1" ht="16.5" customHeight="1">
      <c r="A38" s="39">
        <f>A35+1</f>
        <v>43075</v>
      </c>
      <c r="B38" s="12" t="s">
        <v>5</v>
      </c>
      <c r="C38" s="27">
        <f>[1]Sheet1!$AJ$416</f>
        <v>1547</v>
      </c>
      <c r="D38" s="27">
        <f>[1]Sheet1!$AJ$418</f>
        <v>1519</v>
      </c>
      <c r="E38" s="28">
        <f>D38+C38</f>
        <v>3066</v>
      </c>
      <c r="F38" s="27">
        <f>[1]Sheet1!$AK$416</f>
        <v>1538</v>
      </c>
      <c r="G38" s="27">
        <f>[1]Sheet1!$AK$418</f>
        <v>1590.5</v>
      </c>
      <c r="H38" s="28">
        <f>G38+F38</f>
        <v>3128.5</v>
      </c>
      <c r="I38" s="27">
        <f>[1]Sheet1!$AL$416</f>
        <v>1560</v>
      </c>
      <c r="J38" s="27">
        <f>[1]Sheet1!$AL$418</f>
        <v>1602.5</v>
      </c>
      <c r="K38" s="28">
        <f>J38+I38</f>
        <v>3162.5</v>
      </c>
      <c r="L38" s="4">
        <f>E38+H38+K38</f>
        <v>9357</v>
      </c>
      <c r="M38" s="1"/>
      <c r="N38" s="1"/>
      <c r="O38" s="1"/>
      <c r="P38" s="22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>
      <c r="A39" s="42"/>
      <c r="B39" s="12" t="s">
        <v>3</v>
      </c>
      <c r="C39" s="27">
        <f>IF($M39=1,C$3*8,0)</f>
        <v>1632</v>
      </c>
      <c r="D39" s="27">
        <f>IF($M39=1,D$3*8,0)</f>
        <v>1664</v>
      </c>
      <c r="E39" s="28">
        <f>D39+C39</f>
        <v>3296</v>
      </c>
      <c r="F39" s="27">
        <f>IF($N39=1,F$3*8,0)</f>
        <v>1632</v>
      </c>
      <c r="G39" s="27">
        <f>IF($N39=1,G$3*8,0)</f>
        <v>1664</v>
      </c>
      <c r="H39" s="28">
        <f>G39+F39</f>
        <v>3296</v>
      </c>
      <c r="I39" s="27">
        <f>IF($O39=1,I$3*8,0)</f>
        <v>1632</v>
      </c>
      <c r="J39" s="27">
        <f>IF($O39=1,J$3*8,0)</f>
        <v>1664</v>
      </c>
      <c r="K39" s="28">
        <f>J39+I39</f>
        <v>3296</v>
      </c>
      <c r="L39" s="4">
        <f>E39+H39+K39</f>
        <v>9888</v>
      </c>
      <c r="M39" s="1">
        <v>1</v>
      </c>
      <c r="N39" s="1">
        <v>1</v>
      </c>
      <c r="O39" s="1">
        <v>1</v>
      </c>
      <c r="P39" s="22"/>
    </row>
    <row r="40" spans="1:25" customFormat="1" ht="16.5" customHeight="1">
      <c r="A40" s="43"/>
      <c r="B40" s="14" t="s">
        <v>4</v>
      </c>
      <c r="C40" s="15">
        <f t="shared" ref="C40:L40" si="12">IF(C39=0,0,C38/C39)</f>
        <v>0.94791666666666663</v>
      </c>
      <c r="D40" s="15">
        <f t="shared" si="12"/>
        <v>0.91286057692307687</v>
      </c>
      <c r="E40" s="15">
        <f t="shared" si="12"/>
        <v>0.93021844660194175</v>
      </c>
      <c r="F40" s="15">
        <f t="shared" si="12"/>
        <v>0.94240196078431371</v>
      </c>
      <c r="G40" s="15">
        <f t="shared" si="12"/>
        <v>0.95582932692307687</v>
      </c>
      <c r="H40" s="15">
        <f t="shared" si="12"/>
        <v>0.94918082524271841</v>
      </c>
      <c r="I40" s="15">
        <f t="shared" si="12"/>
        <v>0.95588235294117652</v>
      </c>
      <c r="J40" s="15">
        <f t="shared" si="12"/>
        <v>0.96304086538461542</v>
      </c>
      <c r="K40" s="15">
        <f t="shared" si="12"/>
        <v>0.95949635922330101</v>
      </c>
      <c r="L40" s="7">
        <f t="shared" si="12"/>
        <v>0.94629854368932043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customFormat="1" ht="16.5" customHeight="1">
      <c r="A41" s="39">
        <f>A38+1</f>
        <v>43076</v>
      </c>
      <c r="B41" s="12" t="s">
        <v>5</v>
      </c>
      <c r="C41" s="27">
        <f>[1]Sheet1!$AM$416</f>
        <v>1575.5</v>
      </c>
      <c r="D41" s="27">
        <f>[1]Sheet1!$AM$418</f>
        <v>1571</v>
      </c>
      <c r="E41" s="28">
        <f>D41+C41</f>
        <v>3146.5</v>
      </c>
      <c r="F41" s="27">
        <f>[1]Sheet1!$AN$416</f>
        <v>1579</v>
      </c>
      <c r="G41" s="27">
        <f>[1]Sheet1!$AN$418</f>
        <v>1624.5</v>
      </c>
      <c r="H41" s="28">
        <f>G41+F41</f>
        <v>3203.5</v>
      </c>
      <c r="I41" s="27">
        <f>[1]Sheet1!$AO$416</f>
        <v>1596</v>
      </c>
      <c r="J41" s="27">
        <f>[1]Sheet1!$AO$418</f>
        <v>1584.5</v>
      </c>
      <c r="K41" s="28">
        <f>J41+I41</f>
        <v>3180.5</v>
      </c>
      <c r="L41" s="4">
        <f>E41+H41+K41</f>
        <v>9530.5</v>
      </c>
      <c r="M41" s="1"/>
      <c r="N41" s="1"/>
      <c r="O41" s="1"/>
      <c r="P41" s="22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>
      <c r="A42" s="42"/>
      <c r="B42" s="12" t="s">
        <v>3</v>
      </c>
      <c r="C42" s="27">
        <f>IF($M42=1,C$3*8,0)</f>
        <v>1632</v>
      </c>
      <c r="D42" s="27">
        <f>IF($M42=1,D$3*8,0)</f>
        <v>1664</v>
      </c>
      <c r="E42" s="28">
        <f>D42+C42</f>
        <v>3296</v>
      </c>
      <c r="F42" s="27">
        <f>IF($N42=1,F$3*8,0)</f>
        <v>1632</v>
      </c>
      <c r="G42" s="27">
        <f>IF($N42=1,G$3*8,0)</f>
        <v>1664</v>
      </c>
      <c r="H42" s="28">
        <f>G42+F42</f>
        <v>3296</v>
      </c>
      <c r="I42" s="27">
        <f>IF($O42=1,I$3*8,0)</f>
        <v>1632</v>
      </c>
      <c r="J42" s="27">
        <f>IF($O42=1,J$3*8,0)</f>
        <v>1664</v>
      </c>
      <c r="K42" s="28">
        <f>J42+I42</f>
        <v>3296</v>
      </c>
      <c r="L42" s="4">
        <f>E42+H42+K42</f>
        <v>9888</v>
      </c>
      <c r="M42" s="1">
        <v>1</v>
      </c>
      <c r="N42" s="1">
        <v>1</v>
      </c>
      <c r="O42" s="1">
        <v>1</v>
      </c>
      <c r="P42" s="22"/>
    </row>
    <row r="43" spans="1:25" customFormat="1" ht="16.5" customHeight="1">
      <c r="A43" s="43"/>
      <c r="B43" s="14" t="s">
        <v>4</v>
      </c>
      <c r="C43" s="15">
        <f t="shared" ref="C43:L43" si="13">IF(C42=0,0,C41/C42)</f>
        <v>0.96537990196078427</v>
      </c>
      <c r="D43" s="15">
        <f t="shared" si="13"/>
        <v>0.94411057692307687</v>
      </c>
      <c r="E43" s="15">
        <f t="shared" si="13"/>
        <v>0.95464199029126218</v>
      </c>
      <c r="F43" s="15">
        <f t="shared" si="13"/>
        <v>0.96752450980392157</v>
      </c>
      <c r="G43" s="15">
        <f t="shared" si="13"/>
        <v>0.97626201923076927</v>
      </c>
      <c r="H43" s="15">
        <f t="shared" si="13"/>
        <v>0.9719356796116505</v>
      </c>
      <c r="I43" s="15">
        <f t="shared" si="13"/>
        <v>0.9779411764705882</v>
      </c>
      <c r="J43" s="15">
        <f t="shared" si="13"/>
        <v>0.95222355769230771</v>
      </c>
      <c r="K43" s="15">
        <f t="shared" si="13"/>
        <v>0.96495752427184467</v>
      </c>
      <c r="L43" s="7">
        <f t="shared" si="13"/>
        <v>0.96384506472491904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customFormat="1" ht="16.5" customHeight="1">
      <c r="A44" s="39">
        <f>A41+1</f>
        <v>43077</v>
      </c>
      <c r="B44" s="12" t="s">
        <v>5</v>
      </c>
      <c r="C44" s="27">
        <v>2348.5</v>
      </c>
      <c r="D44" s="27">
        <v>2368</v>
      </c>
      <c r="E44" s="28">
        <f>D44+C44</f>
        <v>4716.5</v>
      </c>
      <c r="F44" s="27">
        <v>2336</v>
      </c>
      <c r="G44" s="27">
        <v>2380.5</v>
      </c>
      <c r="H44" s="28">
        <f>G44+F44</f>
        <v>4716.5</v>
      </c>
      <c r="I44" s="27">
        <v>0</v>
      </c>
      <c r="J44" s="27">
        <v>0</v>
      </c>
      <c r="K44" s="28">
        <f>J44+I44</f>
        <v>0</v>
      </c>
      <c r="L44" s="4">
        <f>E44+H44+K44</f>
        <v>9433</v>
      </c>
      <c r="M44" s="1"/>
      <c r="N44" s="1"/>
      <c r="O44" s="1"/>
      <c r="P44" s="22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>
      <c r="A45" s="42"/>
      <c r="B45" s="12" t="s">
        <v>3</v>
      </c>
      <c r="C45" s="27">
        <v>2448</v>
      </c>
      <c r="D45" s="27">
        <v>2496</v>
      </c>
      <c r="E45" s="28">
        <f>D45+C45</f>
        <v>4944</v>
      </c>
      <c r="F45" s="27">
        <v>2448</v>
      </c>
      <c r="G45" s="27">
        <v>2496</v>
      </c>
      <c r="H45" s="28">
        <f>G45+F45</f>
        <v>4944</v>
      </c>
      <c r="I45" s="27">
        <f>IF($O45=1,I$3*8,0)</f>
        <v>0</v>
      </c>
      <c r="J45" s="27">
        <f>IF($O45=1,J$3*8,0)</f>
        <v>0</v>
      </c>
      <c r="K45" s="28">
        <f>J45+I45</f>
        <v>0</v>
      </c>
      <c r="L45" s="4">
        <f>E45+H45+K45</f>
        <v>9888</v>
      </c>
      <c r="M45" s="1">
        <v>1.5</v>
      </c>
      <c r="N45" s="1">
        <v>1.5</v>
      </c>
      <c r="O45" s="1">
        <v>0</v>
      </c>
      <c r="P45" s="22"/>
    </row>
    <row r="46" spans="1:25" customFormat="1" ht="16.5" customHeight="1">
      <c r="A46" s="43"/>
      <c r="B46" s="14" t="s">
        <v>4</v>
      </c>
      <c r="C46" s="15">
        <f t="shared" ref="C46:L46" si="14">IF(C45=0,0,C44/C45)</f>
        <v>0.95935457516339873</v>
      </c>
      <c r="D46" s="15">
        <f t="shared" si="14"/>
        <v>0.94871794871794868</v>
      </c>
      <c r="E46" s="15">
        <f t="shared" si="14"/>
        <v>0.95398462783171523</v>
      </c>
      <c r="F46" s="15">
        <f t="shared" si="14"/>
        <v>0.95424836601307195</v>
      </c>
      <c r="G46" s="15">
        <f t="shared" si="14"/>
        <v>0.95372596153846156</v>
      </c>
      <c r="H46" s="15">
        <f t="shared" si="14"/>
        <v>0.95398462783171523</v>
      </c>
      <c r="I46" s="15">
        <f t="shared" si="14"/>
        <v>0</v>
      </c>
      <c r="J46" s="15">
        <f t="shared" si="14"/>
        <v>0</v>
      </c>
      <c r="K46" s="15">
        <f t="shared" si="14"/>
        <v>0</v>
      </c>
      <c r="L46" s="7">
        <f t="shared" si="14"/>
        <v>0.95398462783171523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customFormat="1" ht="16.5" customHeight="1">
      <c r="A47" s="39">
        <f>A44+1</f>
        <v>43078</v>
      </c>
      <c r="B47" s="12" t="s">
        <v>5</v>
      </c>
      <c r="C47" s="27">
        <f>[1]Sheet1!$AS$416</f>
        <v>1582.5</v>
      </c>
      <c r="D47" s="27">
        <f>[1]Sheet1!$AS$418</f>
        <v>1602</v>
      </c>
      <c r="E47" s="28">
        <f>D47+C47</f>
        <v>3184.5</v>
      </c>
      <c r="F47" s="27">
        <f>[1]Sheet1!$AT$416</f>
        <v>1554</v>
      </c>
      <c r="G47" s="27">
        <f>[1]Sheet1!$AT$418</f>
        <v>1571</v>
      </c>
      <c r="H47" s="28">
        <f>G47+F47</f>
        <v>3125</v>
      </c>
      <c r="I47" s="27">
        <f>[1]Sheet1!$AU$416</f>
        <v>1573.5</v>
      </c>
      <c r="J47" s="27">
        <f>[1]Sheet1!$AU$418</f>
        <v>1602.5</v>
      </c>
      <c r="K47" s="28">
        <f>J47+I47</f>
        <v>3176</v>
      </c>
      <c r="L47" s="4">
        <f>E47+H47+K47</f>
        <v>9485.5</v>
      </c>
      <c r="M47" s="1"/>
      <c r="N47" s="1"/>
      <c r="O47" s="1"/>
      <c r="P47" s="22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>
      <c r="A48" s="42"/>
      <c r="B48" s="12" t="s">
        <v>3</v>
      </c>
      <c r="C48" s="27">
        <f>IF($M48=1,C$3*8,0)</f>
        <v>1632</v>
      </c>
      <c r="D48" s="27">
        <f>IF($M48=1,D$3*8,0)</f>
        <v>1664</v>
      </c>
      <c r="E48" s="28">
        <f>D48+C48</f>
        <v>3296</v>
      </c>
      <c r="F48" s="27">
        <f>IF($N48=1,F$3*8,0)</f>
        <v>1632</v>
      </c>
      <c r="G48" s="27">
        <f>IF($N48=1,G$3*8,0)</f>
        <v>1664</v>
      </c>
      <c r="H48" s="28">
        <f>G48+F48</f>
        <v>3296</v>
      </c>
      <c r="I48" s="27">
        <f>IF($O48=1,I$3*8,0)</f>
        <v>1632</v>
      </c>
      <c r="J48" s="27">
        <f>IF($O48=1,J$3*8,0)</f>
        <v>1664</v>
      </c>
      <c r="K48" s="28">
        <f>J48+I48</f>
        <v>3296</v>
      </c>
      <c r="L48" s="4">
        <f>E48+H48+K48</f>
        <v>9888</v>
      </c>
      <c r="M48" s="1">
        <v>1</v>
      </c>
      <c r="N48" s="1">
        <v>1</v>
      </c>
      <c r="O48" s="1">
        <v>1</v>
      </c>
      <c r="P48" s="22"/>
    </row>
    <row r="49" spans="1:28" customFormat="1" ht="16.5" customHeight="1">
      <c r="A49" s="43"/>
      <c r="B49" s="14" t="s">
        <v>4</v>
      </c>
      <c r="C49" s="15">
        <f t="shared" ref="C49:L49" si="15">IF(C48=0,0,C47/C48)</f>
        <v>0.96966911764705888</v>
      </c>
      <c r="D49" s="15">
        <f t="shared" si="15"/>
        <v>0.96274038461538458</v>
      </c>
      <c r="E49" s="15">
        <f t="shared" si="15"/>
        <v>0.96617111650485432</v>
      </c>
      <c r="F49" s="15">
        <f t="shared" si="15"/>
        <v>0.95220588235294112</v>
      </c>
      <c r="G49" s="15">
        <f t="shared" si="15"/>
        <v>0.94411057692307687</v>
      </c>
      <c r="H49" s="15">
        <f t="shared" si="15"/>
        <v>0.94811893203883491</v>
      </c>
      <c r="I49" s="15">
        <f t="shared" si="15"/>
        <v>0.96415441176470584</v>
      </c>
      <c r="J49" s="15">
        <f t="shared" si="15"/>
        <v>0.96304086538461542</v>
      </c>
      <c r="K49" s="15">
        <f t="shared" si="15"/>
        <v>0.96359223300970875</v>
      </c>
      <c r="L49" s="7">
        <f t="shared" si="15"/>
        <v>0.95929409385113273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8" customFormat="1" ht="16.5" customHeight="1">
      <c r="A50" s="39">
        <f>A47+1</f>
        <v>43079</v>
      </c>
      <c r="B50" s="12" t="s">
        <v>5</v>
      </c>
      <c r="C50" s="27">
        <f>[1]Sheet1!$AV$416</f>
        <v>1530</v>
      </c>
      <c r="D50" s="27">
        <f>[1]Sheet1!$AV$418</f>
        <v>1589</v>
      </c>
      <c r="E50" s="28">
        <f>D50+C50</f>
        <v>3119</v>
      </c>
      <c r="F50" s="27">
        <f>[1]Sheet1!$AW$416</f>
        <v>1533</v>
      </c>
      <c r="G50" s="27">
        <f>[1]Sheet1!$AW$418</f>
        <v>1550.5</v>
      </c>
      <c r="H50" s="28">
        <f>G50+F50</f>
        <v>3083.5</v>
      </c>
      <c r="I50" s="27">
        <f>[1]Sheet1!$AX$416</f>
        <v>1559.5</v>
      </c>
      <c r="J50" s="27">
        <f>[1]Sheet1!$AX$418</f>
        <v>1581.5</v>
      </c>
      <c r="K50" s="28">
        <f>J50+I50</f>
        <v>3141</v>
      </c>
      <c r="L50" s="4">
        <f>E50+H50+K50</f>
        <v>9343.5</v>
      </c>
      <c r="M50" s="1"/>
      <c r="N50" s="1"/>
      <c r="O50" s="1"/>
      <c r="P50" s="22"/>
      <c r="Q50" s="1"/>
      <c r="R50" s="1"/>
      <c r="S50" s="1"/>
      <c r="T50" s="1"/>
      <c r="U50" s="1"/>
      <c r="V50" s="1"/>
      <c r="W50" s="1"/>
      <c r="X50" s="1"/>
      <c r="Y50" s="1"/>
    </row>
    <row r="51" spans="1:28" ht="16.5" customHeight="1">
      <c r="A51" s="42"/>
      <c r="B51" s="12" t="s">
        <v>3</v>
      </c>
      <c r="C51" s="27">
        <f>IF($M51=1,C$3*8,0)</f>
        <v>1632</v>
      </c>
      <c r="D51" s="27">
        <f>IF($M51=1,D$3*8,0)</f>
        <v>1664</v>
      </c>
      <c r="E51" s="28">
        <f>D51+C51</f>
        <v>3296</v>
      </c>
      <c r="F51" s="27">
        <f>IF($N51=1,F$3*8,0)</f>
        <v>1632</v>
      </c>
      <c r="G51" s="27">
        <f>IF($N51=1,G$3*8,0)</f>
        <v>1664</v>
      </c>
      <c r="H51" s="28">
        <f>G51+F51</f>
        <v>3296</v>
      </c>
      <c r="I51" s="27">
        <f>IF($O51=1,I$3*8,0)</f>
        <v>1632</v>
      </c>
      <c r="J51" s="27">
        <f>IF($O51=1,J$3*8,0)</f>
        <v>1664</v>
      </c>
      <c r="K51" s="28">
        <f>J51+I51</f>
        <v>3296</v>
      </c>
      <c r="L51" s="4">
        <f>E51+H51+K51</f>
        <v>9888</v>
      </c>
      <c r="M51" s="1">
        <v>1</v>
      </c>
      <c r="N51" s="1">
        <v>1</v>
      </c>
      <c r="O51" s="1">
        <v>1</v>
      </c>
      <c r="P51" s="22"/>
    </row>
    <row r="52" spans="1:28" customFormat="1" ht="16.5" customHeight="1">
      <c r="A52" s="43"/>
      <c r="B52" s="14" t="s">
        <v>4</v>
      </c>
      <c r="C52" s="15">
        <f t="shared" ref="C52:L52" si="16">IF(C51=0,0,C50/C51)</f>
        <v>0.9375</v>
      </c>
      <c r="D52" s="15">
        <f t="shared" si="16"/>
        <v>0.95492788461538458</v>
      </c>
      <c r="E52" s="15">
        <f t="shared" si="16"/>
        <v>0.94629854368932043</v>
      </c>
      <c r="F52" s="15">
        <f t="shared" si="16"/>
        <v>0.93933823529411764</v>
      </c>
      <c r="G52" s="15">
        <f t="shared" si="16"/>
        <v>0.93179086538461542</v>
      </c>
      <c r="H52" s="15">
        <f t="shared" si="16"/>
        <v>0.93552791262135926</v>
      </c>
      <c r="I52" s="15">
        <f t="shared" si="16"/>
        <v>0.95557598039215685</v>
      </c>
      <c r="J52" s="15">
        <f t="shared" si="16"/>
        <v>0.95042067307692313</v>
      </c>
      <c r="K52" s="15">
        <f t="shared" si="16"/>
        <v>0.95297330097087374</v>
      </c>
      <c r="L52" s="7">
        <f t="shared" si="16"/>
        <v>0.94493325242718451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8" customFormat="1" ht="16.5" customHeight="1">
      <c r="A53" s="39">
        <f>A50+1</f>
        <v>43080</v>
      </c>
      <c r="B53" s="12" t="s">
        <v>5</v>
      </c>
      <c r="C53" s="27">
        <v>2290</v>
      </c>
      <c r="D53" s="27">
        <v>2347</v>
      </c>
      <c r="E53" s="28">
        <f>D53+C53</f>
        <v>4637</v>
      </c>
      <c r="F53" s="27">
        <v>0</v>
      </c>
      <c r="G53" s="27">
        <v>0</v>
      </c>
      <c r="H53" s="28">
        <f>G53+F53</f>
        <v>0</v>
      </c>
      <c r="I53" s="27">
        <v>2332.5</v>
      </c>
      <c r="J53" s="27">
        <v>2358.5</v>
      </c>
      <c r="K53" s="28">
        <f>J53+I53</f>
        <v>4691</v>
      </c>
      <c r="L53" s="4">
        <f>E53+H53+K53</f>
        <v>9328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8" ht="16.5" customHeight="1">
      <c r="A54" s="42"/>
      <c r="B54" s="12" t="s">
        <v>3</v>
      </c>
      <c r="C54" s="27">
        <v>2448</v>
      </c>
      <c r="D54" s="27">
        <v>2496</v>
      </c>
      <c r="E54" s="28">
        <f>D54+C54</f>
        <v>4944</v>
      </c>
      <c r="F54" s="27">
        <f>IF($N54=1,F$3*8,0)</f>
        <v>0</v>
      </c>
      <c r="G54" s="27">
        <f>IF($N54=1,G$3*8,0)</f>
        <v>0</v>
      </c>
      <c r="H54" s="28">
        <f>G54+F54</f>
        <v>0</v>
      </c>
      <c r="I54" s="27">
        <v>2448</v>
      </c>
      <c r="J54" s="27">
        <v>2496</v>
      </c>
      <c r="K54" s="28">
        <f>J54+I54</f>
        <v>4944</v>
      </c>
      <c r="L54" s="4">
        <f>E54+H54+K54</f>
        <v>9888</v>
      </c>
      <c r="M54" s="1">
        <v>1.5</v>
      </c>
      <c r="N54" s="1">
        <v>0</v>
      </c>
      <c r="O54" s="1">
        <v>1.5</v>
      </c>
    </row>
    <row r="55" spans="1:28" customFormat="1" ht="16.5" customHeight="1">
      <c r="A55" s="43"/>
      <c r="B55" s="14" t="s">
        <v>4</v>
      </c>
      <c r="C55" s="15">
        <f t="shared" ref="C55:L55" si="17">IF(C54=0,0,C53/C54)</f>
        <v>0.93545751633986929</v>
      </c>
      <c r="D55" s="15">
        <f t="shared" si="17"/>
        <v>0.94030448717948723</v>
      </c>
      <c r="E55" s="15">
        <f t="shared" si="17"/>
        <v>0.93790453074433655</v>
      </c>
      <c r="F55" s="15">
        <f t="shared" si="17"/>
        <v>0</v>
      </c>
      <c r="G55" s="15">
        <f t="shared" si="17"/>
        <v>0</v>
      </c>
      <c r="H55" s="15">
        <f t="shared" si="17"/>
        <v>0</v>
      </c>
      <c r="I55" s="15">
        <f t="shared" si="17"/>
        <v>0.95281862745098034</v>
      </c>
      <c r="J55" s="15">
        <f t="shared" si="17"/>
        <v>0.94491185897435892</v>
      </c>
      <c r="K55" s="15">
        <f t="shared" si="17"/>
        <v>0.94882686084142398</v>
      </c>
      <c r="L55" s="7">
        <f t="shared" si="17"/>
        <v>0.94336569579288021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8" customFormat="1" ht="16.5" customHeight="1">
      <c r="A56" s="39">
        <f>A53+1</f>
        <v>43081</v>
      </c>
      <c r="B56" s="12" t="s">
        <v>5</v>
      </c>
      <c r="C56" s="27">
        <f>[1]Sheet1!$BB$416</f>
        <v>1510.5</v>
      </c>
      <c r="D56" s="27">
        <f>[1]Sheet1!$BB$418</f>
        <v>1599</v>
      </c>
      <c r="E56" s="28">
        <f>D56+C56</f>
        <v>3109.5</v>
      </c>
      <c r="F56" s="27">
        <f>[1]Sheet1!$BC$416</f>
        <v>1478</v>
      </c>
      <c r="G56" s="27">
        <f>[1]Sheet1!$BC$418</f>
        <v>1585.5</v>
      </c>
      <c r="H56" s="28">
        <f>G56+F56</f>
        <v>3063.5</v>
      </c>
      <c r="I56" s="27">
        <f>[1]Sheet1!$BD$416</f>
        <v>1510.5</v>
      </c>
      <c r="J56" s="27">
        <f>[1]Sheet1!$BD$418</f>
        <v>1602.5</v>
      </c>
      <c r="K56" s="28">
        <f>J56+I56</f>
        <v>3113</v>
      </c>
      <c r="L56" s="4">
        <f>E56+H56+K56</f>
        <v>9286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8" ht="16.5" customHeight="1">
      <c r="A57" s="42"/>
      <c r="B57" s="12" t="s">
        <v>3</v>
      </c>
      <c r="C57" s="27">
        <f>IF($M57=1,C$3*8,0)</f>
        <v>1632</v>
      </c>
      <c r="D57" s="27">
        <f>IF($M57=1,D$3*8,0)</f>
        <v>1664</v>
      </c>
      <c r="E57" s="28">
        <f>D57+C57</f>
        <v>3296</v>
      </c>
      <c r="F57" s="27">
        <f>IF($N57=1,F$3*8,0)</f>
        <v>1632</v>
      </c>
      <c r="G57" s="27">
        <f>IF($N57=1,G$3*8,0)</f>
        <v>1664</v>
      </c>
      <c r="H57" s="28">
        <f>G57+F57</f>
        <v>3296</v>
      </c>
      <c r="I57" s="27">
        <f>IF($O57=1,I$3*8,0)</f>
        <v>1632</v>
      </c>
      <c r="J57" s="27">
        <f>IF($O57=1,J$3*8,0)</f>
        <v>1664</v>
      </c>
      <c r="K57" s="28">
        <f>J57+I57</f>
        <v>3296</v>
      </c>
      <c r="L57" s="4">
        <f>E57+H57+K57</f>
        <v>9888</v>
      </c>
      <c r="M57" s="1">
        <v>1</v>
      </c>
      <c r="N57" s="1">
        <v>1</v>
      </c>
      <c r="O57" s="1">
        <v>1</v>
      </c>
    </row>
    <row r="58" spans="1:28" customFormat="1" ht="16.5" customHeight="1">
      <c r="A58" s="43"/>
      <c r="B58" s="14" t="s">
        <v>4</v>
      </c>
      <c r="C58" s="15">
        <f t="shared" ref="C58:L58" si="18">IF(C57=0,0,C56/C57)</f>
        <v>0.92555147058823528</v>
      </c>
      <c r="D58" s="15">
        <f t="shared" si="18"/>
        <v>0.9609375</v>
      </c>
      <c r="E58" s="15">
        <f t="shared" si="18"/>
        <v>0.94341626213592233</v>
      </c>
      <c r="F58" s="15">
        <f t="shared" si="18"/>
        <v>0.90563725490196079</v>
      </c>
      <c r="G58" s="15">
        <f t="shared" si="18"/>
        <v>0.95282451923076927</v>
      </c>
      <c r="H58" s="15">
        <f t="shared" si="18"/>
        <v>0.92945995145631066</v>
      </c>
      <c r="I58" s="15">
        <f t="shared" si="18"/>
        <v>0.92555147058823528</v>
      </c>
      <c r="J58" s="15">
        <f t="shared" si="18"/>
        <v>0.96304086538461542</v>
      </c>
      <c r="K58" s="15">
        <f t="shared" si="18"/>
        <v>0.94447815533980584</v>
      </c>
      <c r="L58" s="7">
        <f t="shared" si="18"/>
        <v>0.93911812297734631</v>
      </c>
      <c r="M58" s="1"/>
      <c r="N58" s="1"/>
      <c r="O58" s="2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8" customFormat="1" ht="16.5" customHeight="1">
      <c r="A59" s="39">
        <f>A56+1</f>
        <v>43082</v>
      </c>
      <c r="B59" s="12" t="s">
        <v>5</v>
      </c>
      <c r="C59" s="27">
        <f>[1]Sheet1!$BE$416</f>
        <v>1566</v>
      </c>
      <c r="D59" s="27">
        <f>[1]Sheet1!$BE$418</f>
        <v>1593.5</v>
      </c>
      <c r="E59" s="28">
        <f>D59+C59</f>
        <v>3159.5</v>
      </c>
      <c r="F59" s="27">
        <f>[1]Sheet1!$BF$416</f>
        <v>1525.5</v>
      </c>
      <c r="G59" s="27">
        <f>[1]Sheet1!$BF$418</f>
        <v>1583</v>
      </c>
      <c r="H59" s="28">
        <f>G59+F59</f>
        <v>3108.5</v>
      </c>
      <c r="I59" s="27">
        <f>[1]Sheet1!$BG$416</f>
        <v>1594.5</v>
      </c>
      <c r="J59" s="27">
        <f>[1]Sheet1!$BG$418</f>
        <v>1609</v>
      </c>
      <c r="K59" s="28">
        <f>J59+I59</f>
        <v>3203.5</v>
      </c>
      <c r="L59" s="4">
        <f>E59+H59+K59</f>
        <v>9471.5</v>
      </c>
      <c r="M59" s="1"/>
      <c r="N59" s="1"/>
      <c r="O59" s="1"/>
      <c r="P59" s="1"/>
      <c r="Q59" s="23"/>
      <c r="R59" s="23"/>
      <c r="S59" s="23"/>
      <c r="T59" s="24"/>
      <c r="U59" s="24"/>
      <c r="V59" s="24"/>
      <c r="W59" s="24"/>
      <c r="X59" s="24"/>
      <c r="Y59" s="24"/>
      <c r="Z59" s="24"/>
      <c r="AA59" s="24"/>
      <c r="AB59" s="24"/>
    </row>
    <row r="60" spans="1:28" ht="16.5" customHeight="1">
      <c r="A60" s="42"/>
      <c r="B60" s="12" t="s">
        <v>3</v>
      </c>
      <c r="C60" s="27">
        <f>IF($M60=1,C$3*8,0)</f>
        <v>1632</v>
      </c>
      <c r="D60" s="27">
        <f>IF($M60=1,D$3*8,0)</f>
        <v>1664</v>
      </c>
      <c r="E60" s="28">
        <f>D60+C60</f>
        <v>3296</v>
      </c>
      <c r="F60" s="27">
        <f>IF($N60=1,F$3*8,0)</f>
        <v>1632</v>
      </c>
      <c r="G60" s="27">
        <f>IF($N60=1,G$3*8,0)</f>
        <v>1664</v>
      </c>
      <c r="H60" s="28">
        <f>G60+F60</f>
        <v>3296</v>
      </c>
      <c r="I60" s="27">
        <f>IF($O60=1,I$3*8,0)</f>
        <v>1632</v>
      </c>
      <c r="J60" s="27">
        <f>IF($O60=1,J$3*8,0)</f>
        <v>1664</v>
      </c>
      <c r="K60" s="28">
        <f>J60+I60</f>
        <v>3296</v>
      </c>
      <c r="L60" s="4">
        <f>E60+H60+K60</f>
        <v>9888</v>
      </c>
      <c r="M60" s="16">
        <v>1</v>
      </c>
      <c r="N60" s="16">
        <v>1</v>
      </c>
      <c r="O60" s="16">
        <v>1</v>
      </c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 spans="1:28" customFormat="1" ht="16.5" customHeight="1">
      <c r="A61" s="43"/>
      <c r="B61" s="14" t="s">
        <v>4</v>
      </c>
      <c r="C61" s="15">
        <f t="shared" ref="C61:L61" si="19">IF(C60=0,0,C59/C60)</f>
        <v>0.9595588235294118</v>
      </c>
      <c r="D61" s="15">
        <f t="shared" si="19"/>
        <v>0.95763221153846156</v>
      </c>
      <c r="E61" s="15">
        <f t="shared" si="19"/>
        <v>0.95858616504854366</v>
      </c>
      <c r="F61" s="15">
        <f t="shared" si="19"/>
        <v>0.93474264705882348</v>
      </c>
      <c r="G61" s="15">
        <f t="shared" si="19"/>
        <v>0.95132211538461542</v>
      </c>
      <c r="H61" s="15">
        <f t="shared" si="19"/>
        <v>0.94311286407766992</v>
      </c>
      <c r="I61" s="15">
        <f t="shared" si="19"/>
        <v>0.97702205882352944</v>
      </c>
      <c r="J61" s="15">
        <f t="shared" si="19"/>
        <v>0.96694711538461542</v>
      </c>
      <c r="K61" s="15">
        <f t="shared" si="19"/>
        <v>0.9719356796116505</v>
      </c>
      <c r="L61" s="7">
        <f t="shared" si="19"/>
        <v>0.9578782362459547</v>
      </c>
      <c r="M61" s="1"/>
      <c r="N61" s="1"/>
      <c r="O61" s="1"/>
      <c r="P61" s="1"/>
      <c r="Q61" s="24"/>
      <c r="R61" s="24"/>
      <c r="S61" s="24"/>
      <c r="T61" s="23"/>
      <c r="U61" s="23"/>
      <c r="V61" s="23"/>
      <c r="W61" s="23"/>
      <c r="X61" s="23"/>
      <c r="Y61" s="23"/>
      <c r="Z61" s="24"/>
      <c r="AA61" s="24"/>
      <c r="AB61" s="24"/>
    </row>
    <row r="62" spans="1:28" customFormat="1" ht="16.5" customHeight="1">
      <c r="A62" s="39">
        <f>A59+1</f>
        <v>43083</v>
      </c>
      <c r="B62" s="12" t="s">
        <v>5</v>
      </c>
      <c r="C62" s="27">
        <v>0</v>
      </c>
      <c r="D62" s="27">
        <v>0</v>
      </c>
      <c r="E62" s="28">
        <f>D62+C62</f>
        <v>0</v>
      </c>
      <c r="F62" s="27">
        <v>2378.5</v>
      </c>
      <c r="G62" s="27">
        <v>2351.5</v>
      </c>
      <c r="H62" s="28">
        <f>G62+F62</f>
        <v>4730</v>
      </c>
      <c r="I62" s="27">
        <v>2401.5</v>
      </c>
      <c r="J62" s="27">
        <v>2384</v>
      </c>
      <c r="K62" s="28">
        <f>J62+I62</f>
        <v>4785.5</v>
      </c>
      <c r="L62" s="4">
        <f>E62+H62+K62</f>
        <v>9515.5</v>
      </c>
      <c r="M62" s="1"/>
      <c r="N62" s="1"/>
      <c r="O62" s="1"/>
      <c r="P62" s="1"/>
      <c r="Q62" s="23"/>
      <c r="R62" s="23"/>
      <c r="S62" s="23"/>
      <c r="T62" s="23"/>
      <c r="U62" s="23"/>
      <c r="V62" s="23"/>
      <c r="W62" s="23"/>
      <c r="X62" s="23"/>
      <c r="Y62" s="23"/>
      <c r="Z62" s="24"/>
      <c r="AA62" s="24"/>
      <c r="AB62" s="24"/>
    </row>
    <row r="63" spans="1:28" ht="16.5" customHeight="1">
      <c r="A63" s="42"/>
      <c r="B63" s="12" t="s">
        <v>3</v>
      </c>
      <c r="C63" s="27">
        <f>IF($M63=1,C$3*8,0)</f>
        <v>0</v>
      </c>
      <c r="D63" s="27">
        <f>IF($M63=1,D$3*8,0)</f>
        <v>0</v>
      </c>
      <c r="E63" s="28">
        <f>D63+C63</f>
        <v>0</v>
      </c>
      <c r="F63" s="27">
        <v>2448</v>
      </c>
      <c r="G63" s="27">
        <v>2496</v>
      </c>
      <c r="H63" s="28">
        <f>G63+F63</f>
        <v>4944</v>
      </c>
      <c r="I63" s="27">
        <v>2448</v>
      </c>
      <c r="J63" s="27">
        <v>2496</v>
      </c>
      <c r="K63" s="28">
        <f>J63+I63</f>
        <v>4944</v>
      </c>
      <c r="L63" s="4">
        <f>E63+H63+K63</f>
        <v>9888</v>
      </c>
      <c r="M63" s="17">
        <v>0</v>
      </c>
      <c r="N63" s="17">
        <v>1.5</v>
      </c>
      <c r="O63" s="17">
        <v>1.5</v>
      </c>
    </row>
    <row r="64" spans="1:28" customFormat="1" ht="16.5" customHeight="1">
      <c r="A64" s="43"/>
      <c r="B64" s="14" t="s">
        <v>4</v>
      </c>
      <c r="C64" s="15">
        <f t="shared" ref="C64:L64" si="20">IF(C63=0,0,C62/C63)</f>
        <v>0</v>
      </c>
      <c r="D64" s="15">
        <f t="shared" si="20"/>
        <v>0</v>
      </c>
      <c r="E64" s="15">
        <f t="shared" si="20"/>
        <v>0</v>
      </c>
      <c r="F64" s="15">
        <f t="shared" si="20"/>
        <v>0.971609477124183</v>
      </c>
      <c r="G64" s="15">
        <f t="shared" si="20"/>
        <v>0.94210737179487181</v>
      </c>
      <c r="H64" s="15">
        <f t="shared" si="20"/>
        <v>0.95671521035598706</v>
      </c>
      <c r="I64" s="15">
        <f t="shared" si="20"/>
        <v>0.98100490196078427</v>
      </c>
      <c r="J64" s="15">
        <f t="shared" si="20"/>
        <v>0.95512820512820518</v>
      </c>
      <c r="K64" s="15">
        <f t="shared" si="20"/>
        <v>0.9679409385113269</v>
      </c>
      <c r="L64" s="7">
        <f t="shared" si="20"/>
        <v>0.96232807443365698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8" customFormat="1" ht="16.5" customHeight="1">
      <c r="A65" s="39">
        <f>A62+1</f>
        <v>43084</v>
      </c>
      <c r="B65" s="12" t="s">
        <v>5</v>
      </c>
      <c r="C65" s="27">
        <f>[1]Sheet1!$BK$416</f>
        <v>1555</v>
      </c>
      <c r="D65" s="27">
        <f>[1]Sheet1!$BK$418</f>
        <v>1563.5</v>
      </c>
      <c r="E65" s="28">
        <f>D65+C65</f>
        <v>3118.5</v>
      </c>
      <c r="F65" s="27">
        <f>[1]Sheet1!$BL$416</f>
        <v>1528.5</v>
      </c>
      <c r="G65" s="27">
        <f>[1]Sheet1!$BL$418</f>
        <v>1560.5</v>
      </c>
      <c r="H65" s="28">
        <f>G65+F65</f>
        <v>3089</v>
      </c>
      <c r="I65" s="27">
        <f>[1]Sheet1!$BM$416</f>
        <v>1533.5</v>
      </c>
      <c r="J65" s="27">
        <f>[1]Sheet1!$BM$418</f>
        <v>1562</v>
      </c>
      <c r="K65" s="28">
        <f>J65+I65</f>
        <v>3095.5</v>
      </c>
      <c r="L65" s="4">
        <f>E65+H65+K65</f>
        <v>9303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8" ht="16.5" customHeight="1">
      <c r="A66" s="42"/>
      <c r="B66" s="12" t="s">
        <v>3</v>
      </c>
      <c r="C66" s="27">
        <f>IF($M66=1,C$3*8,0)</f>
        <v>1632</v>
      </c>
      <c r="D66" s="27">
        <f>IF($M66=1,D$3*8,0)</f>
        <v>1664</v>
      </c>
      <c r="E66" s="28">
        <f>D66+C66</f>
        <v>3296</v>
      </c>
      <c r="F66" s="27">
        <f>IF($N66=1,F$3*8,0)</f>
        <v>1632</v>
      </c>
      <c r="G66" s="27">
        <f>IF($N66=1,G$3*8,0)</f>
        <v>1664</v>
      </c>
      <c r="H66" s="28">
        <f>G66+F66</f>
        <v>3296</v>
      </c>
      <c r="I66" s="27">
        <f>IF($O66=1,I$3*8,0)</f>
        <v>1632</v>
      </c>
      <c r="J66" s="27">
        <f>IF($O66=1,J$3*8,0)</f>
        <v>1664</v>
      </c>
      <c r="K66" s="28">
        <f>J66+I66</f>
        <v>3296</v>
      </c>
      <c r="L66" s="4">
        <f>E66+H66+K66</f>
        <v>9888</v>
      </c>
      <c r="M66" s="18">
        <v>1</v>
      </c>
      <c r="N66" s="18">
        <v>1</v>
      </c>
      <c r="O66" s="18">
        <v>1</v>
      </c>
    </row>
    <row r="67" spans="1:28" customFormat="1" ht="16.5" customHeight="1">
      <c r="A67" s="43"/>
      <c r="B67" s="14" t="s">
        <v>4</v>
      </c>
      <c r="C67" s="15">
        <f t="shared" ref="C67:L67" si="21">IF(C66=0,0,C65/C66)</f>
        <v>0.95281862745098034</v>
      </c>
      <c r="D67" s="15">
        <f t="shared" si="21"/>
        <v>0.93960336538461542</v>
      </c>
      <c r="E67" s="15">
        <f t="shared" si="21"/>
        <v>0.94614684466019416</v>
      </c>
      <c r="F67" s="15">
        <f t="shared" si="21"/>
        <v>0.93658088235294112</v>
      </c>
      <c r="G67" s="15">
        <f t="shared" si="21"/>
        <v>0.93780048076923073</v>
      </c>
      <c r="H67" s="15">
        <f t="shared" si="21"/>
        <v>0.93719660194174759</v>
      </c>
      <c r="I67" s="15">
        <f t="shared" si="21"/>
        <v>0.9396446078431373</v>
      </c>
      <c r="J67" s="15">
        <f t="shared" si="21"/>
        <v>0.93870192307692313</v>
      </c>
      <c r="K67" s="15">
        <f t="shared" si="21"/>
        <v>0.93916868932038833</v>
      </c>
      <c r="L67" s="7">
        <f t="shared" si="21"/>
        <v>0.94083737864077666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8" customFormat="1" ht="16.5" customHeight="1">
      <c r="A68" s="39">
        <f>A65+1</f>
        <v>43085</v>
      </c>
      <c r="B68" s="12" t="s">
        <v>5</v>
      </c>
      <c r="C68" s="27">
        <f>[1]Sheet1!$BN$416</f>
        <v>1544</v>
      </c>
      <c r="D68" s="27">
        <f>[1]Sheet1!$BN$418</f>
        <v>1559.5</v>
      </c>
      <c r="E68" s="28">
        <f>D68+C68</f>
        <v>3103.5</v>
      </c>
      <c r="F68" s="27">
        <f>[1]Sheet1!$BO$416</f>
        <v>1566.5</v>
      </c>
      <c r="G68" s="27">
        <f>[1]Sheet1!$BO$418</f>
        <v>1601.5</v>
      </c>
      <c r="H68" s="28">
        <f>G68+F68</f>
        <v>3168</v>
      </c>
      <c r="I68" s="27">
        <f>[1]Sheet1!$BP$416</f>
        <v>1548</v>
      </c>
      <c r="J68" s="27">
        <f>[1]Sheet1!$BP$418</f>
        <v>1585.5</v>
      </c>
      <c r="K68" s="28">
        <f>J68+I68</f>
        <v>3133.5</v>
      </c>
      <c r="L68" s="4">
        <f>E68+H68+K68</f>
        <v>9405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8" ht="16.5" customHeight="1">
      <c r="A69" s="42"/>
      <c r="B69" s="12" t="s">
        <v>3</v>
      </c>
      <c r="C69" s="27">
        <f>IF($M69=1,C$3*8,0)</f>
        <v>1632</v>
      </c>
      <c r="D69" s="27">
        <f>IF($M69=1,D$3*8,0)</f>
        <v>1664</v>
      </c>
      <c r="E69" s="28">
        <f>D69+C69</f>
        <v>3296</v>
      </c>
      <c r="F69" s="27">
        <f>IF($N69=1,F$3*8,0)</f>
        <v>1632</v>
      </c>
      <c r="G69" s="27">
        <f>IF($N69=1,G$3*8,0)</f>
        <v>1664</v>
      </c>
      <c r="H69" s="28">
        <f>G69+F69</f>
        <v>3296</v>
      </c>
      <c r="I69" s="27">
        <f>IF($O69=1,I$3*8,0)</f>
        <v>1632</v>
      </c>
      <c r="J69" s="27">
        <f>IF($O69=1,J$3*8,0)</f>
        <v>1664</v>
      </c>
      <c r="K69" s="28">
        <f>J69+I69</f>
        <v>3296</v>
      </c>
      <c r="L69" s="4">
        <f>E69+H69+K69</f>
        <v>9888</v>
      </c>
      <c r="M69" s="1">
        <v>1</v>
      </c>
      <c r="N69" s="1">
        <v>1</v>
      </c>
      <c r="O69" s="1">
        <v>1</v>
      </c>
      <c r="P69" s="32"/>
    </row>
    <row r="70" spans="1:28" customFormat="1" ht="16.5" customHeight="1">
      <c r="A70" s="43"/>
      <c r="B70" s="14" t="s">
        <v>4</v>
      </c>
      <c r="C70" s="15">
        <f t="shared" ref="C70:L70" si="22">IF(C69=0,0,C68/C69)</f>
        <v>0.94607843137254899</v>
      </c>
      <c r="D70" s="15">
        <f t="shared" si="22"/>
        <v>0.93719951923076927</v>
      </c>
      <c r="E70" s="15">
        <f t="shared" si="22"/>
        <v>0.94159587378640774</v>
      </c>
      <c r="F70" s="15">
        <f t="shared" si="22"/>
        <v>0.95986519607843135</v>
      </c>
      <c r="G70" s="15">
        <f t="shared" si="22"/>
        <v>0.96243990384615385</v>
      </c>
      <c r="H70" s="15">
        <f t="shared" si="22"/>
        <v>0.96116504854368934</v>
      </c>
      <c r="I70" s="15">
        <f t="shared" si="22"/>
        <v>0.94852941176470584</v>
      </c>
      <c r="J70" s="15">
        <f t="shared" si="22"/>
        <v>0.95282451923076927</v>
      </c>
      <c r="K70" s="15">
        <f t="shared" si="22"/>
        <v>0.95069781553398058</v>
      </c>
      <c r="L70" s="7">
        <f t="shared" si="22"/>
        <v>0.95115291262135926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8" customFormat="1" ht="16.5" customHeight="1">
      <c r="A71" s="39">
        <f>A68+1</f>
        <v>43086</v>
      </c>
      <c r="B71" s="12" t="s">
        <v>5</v>
      </c>
      <c r="C71" s="27">
        <v>2303</v>
      </c>
      <c r="D71" s="27">
        <v>2353.5</v>
      </c>
      <c r="E71" s="28">
        <f>D71+C71</f>
        <v>4656.5</v>
      </c>
      <c r="F71" s="27">
        <v>2333</v>
      </c>
      <c r="G71" s="27">
        <v>2427</v>
      </c>
      <c r="H71" s="28">
        <f>G71+F71</f>
        <v>4760</v>
      </c>
      <c r="I71" s="27">
        <v>0</v>
      </c>
      <c r="J71" s="27">
        <v>0</v>
      </c>
      <c r="K71" s="28">
        <f>J71+I71</f>
        <v>0</v>
      </c>
      <c r="L71" s="4">
        <f>E71+H71+K71</f>
        <v>9416.5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8" ht="16.5" customHeight="1">
      <c r="A72" s="42"/>
      <c r="B72" s="12" t="s">
        <v>3</v>
      </c>
      <c r="C72" s="27">
        <v>2448</v>
      </c>
      <c r="D72" s="27">
        <v>2496</v>
      </c>
      <c r="E72" s="28">
        <f>D72+C72</f>
        <v>4944</v>
      </c>
      <c r="F72" s="27">
        <v>2448</v>
      </c>
      <c r="G72" s="27">
        <v>2496</v>
      </c>
      <c r="H72" s="28">
        <f>G72+F72</f>
        <v>4944</v>
      </c>
      <c r="I72" s="27">
        <f>IF($O72=1,I$3*8,0)</f>
        <v>0</v>
      </c>
      <c r="J72" s="27">
        <f>IF($O72=1,J$3*8,0)</f>
        <v>0</v>
      </c>
      <c r="K72" s="28">
        <f>J72+I72</f>
        <v>0</v>
      </c>
      <c r="L72" s="4">
        <f>E72+H72+K72</f>
        <v>9888</v>
      </c>
      <c r="M72" s="1">
        <v>1.5</v>
      </c>
      <c r="N72" s="1">
        <v>1.5</v>
      </c>
      <c r="O72" s="1">
        <v>0</v>
      </c>
    </row>
    <row r="73" spans="1:28" customFormat="1" ht="16.5" customHeight="1">
      <c r="A73" s="43"/>
      <c r="B73" s="14" t="s">
        <v>4</v>
      </c>
      <c r="C73" s="15">
        <f t="shared" ref="C73:L73" si="23">IF(C72=0,0,C71/C72)</f>
        <v>0.94076797385620914</v>
      </c>
      <c r="D73" s="15">
        <f t="shared" si="23"/>
        <v>0.94290865384615385</v>
      </c>
      <c r="E73" s="15">
        <f t="shared" si="23"/>
        <v>0.94184870550161814</v>
      </c>
      <c r="F73" s="15">
        <f t="shared" si="23"/>
        <v>0.95302287581699341</v>
      </c>
      <c r="G73" s="15">
        <f t="shared" si="23"/>
        <v>0.97235576923076927</v>
      </c>
      <c r="H73" s="15">
        <f t="shared" si="23"/>
        <v>0.96278317152103565</v>
      </c>
      <c r="I73" s="15">
        <f t="shared" si="23"/>
        <v>0</v>
      </c>
      <c r="J73" s="15">
        <f t="shared" si="23"/>
        <v>0</v>
      </c>
      <c r="K73" s="15">
        <f t="shared" si="23"/>
        <v>0</v>
      </c>
      <c r="L73" s="7">
        <f t="shared" si="23"/>
        <v>0.9523159385113269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8" customFormat="1" ht="16.5" customHeight="1">
      <c r="A74" s="39">
        <f>A71+1</f>
        <v>43087</v>
      </c>
      <c r="B74" s="12" t="s">
        <v>5</v>
      </c>
      <c r="C74" s="27">
        <f>[1]Sheet1!$BT$416</f>
        <v>1548.5</v>
      </c>
      <c r="D74" s="27">
        <f>[1]Sheet1!$BT$418</f>
        <v>1567.5</v>
      </c>
      <c r="E74" s="28">
        <f>D74+C74</f>
        <v>3116</v>
      </c>
      <c r="F74" s="27">
        <f>[1]Sheet1!$BU$416</f>
        <v>1577</v>
      </c>
      <c r="G74" s="27">
        <f>[1]Sheet1!$BU$418</f>
        <v>1576.5</v>
      </c>
      <c r="H74" s="28">
        <f>G74+F74</f>
        <v>3153.5</v>
      </c>
      <c r="I74" s="27">
        <f>[1]Sheet1!$BV$416</f>
        <v>1556.5</v>
      </c>
      <c r="J74" s="27">
        <f>[1]Sheet1!$BV$418</f>
        <v>1604</v>
      </c>
      <c r="K74" s="28">
        <f>J74+I74</f>
        <v>3160.5</v>
      </c>
      <c r="L74" s="4">
        <f>E74+H74+K74</f>
        <v>9430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8" ht="16.5" customHeight="1">
      <c r="A75" s="42"/>
      <c r="B75" s="12" t="s">
        <v>3</v>
      </c>
      <c r="C75" s="27">
        <f>IF($M75=1,C$3*8,0)</f>
        <v>1632</v>
      </c>
      <c r="D75" s="27">
        <f>IF($M75=1,D$3*8,0)</f>
        <v>1664</v>
      </c>
      <c r="E75" s="28">
        <f>D75+C75</f>
        <v>3296</v>
      </c>
      <c r="F75" s="27">
        <f>IF($N75=1,F$3*8,0)</f>
        <v>1632</v>
      </c>
      <c r="G75" s="27">
        <f>IF($N75=1,G$3*8,0)</f>
        <v>1664</v>
      </c>
      <c r="H75" s="28">
        <f>G75+F75</f>
        <v>3296</v>
      </c>
      <c r="I75" s="27">
        <f>IF($O75=1,I$3*8,0)</f>
        <v>1632</v>
      </c>
      <c r="J75" s="27">
        <f>IF($O75=1,J$3*8,0)</f>
        <v>1664</v>
      </c>
      <c r="K75" s="28">
        <f>J75+I75</f>
        <v>3296</v>
      </c>
      <c r="L75" s="4">
        <f>E75+H75+K75</f>
        <v>9888</v>
      </c>
      <c r="M75" s="30">
        <v>1</v>
      </c>
      <c r="N75" s="1">
        <v>1</v>
      </c>
      <c r="O75" s="1">
        <v>1</v>
      </c>
    </row>
    <row r="76" spans="1:28" customFormat="1" ht="16.5" customHeight="1">
      <c r="A76" s="43"/>
      <c r="B76" s="14" t="s">
        <v>4</v>
      </c>
      <c r="C76" s="15">
        <f t="shared" ref="C76:L76" si="24">IF(C75=0,0,C74/C75)</f>
        <v>0.94883578431372551</v>
      </c>
      <c r="D76" s="15">
        <f t="shared" si="24"/>
        <v>0.94200721153846156</v>
      </c>
      <c r="E76" s="15">
        <f t="shared" si="24"/>
        <v>0.94538834951456308</v>
      </c>
      <c r="F76" s="15">
        <f t="shared" si="24"/>
        <v>0.96629901960784315</v>
      </c>
      <c r="G76" s="15">
        <f t="shared" si="24"/>
        <v>0.94741586538461542</v>
      </c>
      <c r="H76" s="15">
        <f t="shared" si="24"/>
        <v>0.95676577669902918</v>
      </c>
      <c r="I76" s="15">
        <f t="shared" si="24"/>
        <v>0.95373774509803921</v>
      </c>
      <c r="J76" s="15">
        <f t="shared" si="24"/>
        <v>0.96394230769230771</v>
      </c>
      <c r="K76" s="15">
        <f t="shared" si="24"/>
        <v>0.95888956310679607</v>
      </c>
      <c r="L76" s="7">
        <f t="shared" si="24"/>
        <v>0.95368122977346281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8" customFormat="1" ht="16.5" customHeight="1">
      <c r="A77" s="39">
        <f>A74+1</f>
        <v>43088</v>
      </c>
      <c r="B77" s="12" t="s">
        <v>5</v>
      </c>
      <c r="C77" s="27">
        <f>[1]Sheet1!$BW$416</f>
        <v>1562.5</v>
      </c>
      <c r="D77" s="27">
        <f>[1]Sheet1!$BW$418</f>
        <v>1593.5</v>
      </c>
      <c r="E77" s="28">
        <f>D77+C77</f>
        <v>3156</v>
      </c>
      <c r="F77" s="27">
        <f>[1]Sheet1!$BX$416</f>
        <v>1558.5</v>
      </c>
      <c r="G77" s="27">
        <f>[1]Sheet1!$BX$418</f>
        <v>1575.5</v>
      </c>
      <c r="H77" s="28">
        <f>G77+F77</f>
        <v>3134</v>
      </c>
      <c r="I77" s="27">
        <f>[1]Sheet1!$BY$416</f>
        <v>1543</v>
      </c>
      <c r="J77" s="27">
        <f>[1]Sheet1!$BY$418</f>
        <v>1599.5</v>
      </c>
      <c r="K77" s="28">
        <f>J77+I77</f>
        <v>3142.5</v>
      </c>
      <c r="L77" s="4">
        <f>E77+H77+K77</f>
        <v>9432.5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8" ht="16.5" customHeight="1">
      <c r="A78" s="42"/>
      <c r="B78" s="12" t="s">
        <v>3</v>
      </c>
      <c r="C78" s="27">
        <f>IF($M78=1,C$3*8,0)</f>
        <v>1632</v>
      </c>
      <c r="D78" s="27">
        <f>IF($M78=1,D$3*8,0)</f>
        <v>1664</v>
      </c>
      <c r="E78" s="28">
        <f>D78+C78</f>
        <v>3296</v>
      </c>
      <c r="F78" s="27">
        <f>IF($N78=1,F$3*8,0)</f>
        <v>1632</v>
      </c>
      <c r="G78" s="27">
        <f>IF($N78=1,G$3*8,0)</f>
        <v>1664</v>
      </c>
      <c r="H78" s="28">
        <f>G78+F78</f>
        <v>3296</v>
      </c>
      <c r="I78" s="27">
        <f>IF($O78=1,I$3*8,0)</f>
        <v>1632</v>
      </c>
      <c r="J78" s="27">
        <f>IF($O78=1,J$3*8,0)</f>
        <v>1664</v>
      </c>
      <c r="K78" s="28">
        <f>J78+I78</f>
        <v>3296</v>
      </c>
      <c r="L78" s="4">
        <f>E78+H78+K78</f>
        <v>9888</v>
      </c>
      <c r="M78" s="1">
        <v>1</v>
      </c>
      <c r="N78" s="1">
        <v>1</v>
      </c>
      <c r="O78" s="1">
        <v>1</v>
      </c>
    </row>
    <row r="79" spans="1:28" customFormat="1" ht="16.5" customHeight="1">
      <c r="A79" s="43"/>
      <c r="B79" s="14" t="s">
        <v>4</v>
      </c>
      <c r="C79" s="15">
        <f t="shared" ref="C79:L79" si="25">IF(C78=0,0,C77/C78)</f>
        <v>0.95741421568627449</v>
      </c>
      <c r="D79" s="15">
        <f t="shared" si="25"/>
        <v>0.95763221153846156</v>
      </c>
      <c r="E79" s="15">
        <f t="shared" si="25"/>
        <v>0.95752427184466016</v>
      </c>
      <c r="F79" s="15">
        <f t="shared" si="25"/>
        <v>0.95496323529411764</v>
      </c>
      <c r="G79" s="15">
        <f t="shared" si="25"/>
        <v>0.94681490384615385</v>
      </c>
      <c r="H79" s="15">
        <f t="shared" si="25"/>
        <v>0.95084951456310685</v>
      </c>
      <c r="I79" s="15">
        <f t="shared" si="25"/>
        <v>0.94546568627450978</v>
      </c>
      <c r="J79" s="15">
        <f t="shared" si="25"/>
        <v>0.96123798076923073</v>
      </c>
      <c r="K79" s="15">
        <f t="shared" si="25"/>
        <v>0.95342839805825241</v>
      </c>
      <c r="L79" s="7">
        <f t="shared" si="25"/>
        <v>0.9539340614886731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8" customFormat="1" ht="16.5" customHeight="1">
      <c r="A80" s="39">
        <f t="shared" ref="A80" si="26">A77+1</f>
        <v>43089</v>
      </c>
      <c r="B80" s="12" t="s">
        <v>5</v>
      </c>
      <c r="C80" s="27">
        <v>2372</v>
      </c>
      <c r="D80" s="27">
        <v>2339</v>
      </c>
      <c r="E80" s="28">
        <f>D80+C80</f>
        <v>4711</v>
      </c>
      <c r="F80" s="27">
        <v>0</v>
      </c>
      <c r="G80" s="27">
        <v>0</v>
      </c>
      <c r="H80" s="28">
        <f>G80+F80</f>
        <v>0</v>
      </c>
      <c r="I80" s="27">
        <v>2304.5</v>
      </c>
      <c r="J80" s="27">
        <v>2400.5</v>
      </c>
      <c r="K80" s="28">
        <f>J80+I80</f>
        <v>4705</v>
      </c>
      <c r="L80" s="4">
        <f>E80+H80+K80</f>
        <v>9416</v>
      </c>
      <c r="M80" s="1"/>
      <c r="N80" s="1"/>
      <c r="O80" s="1"/>
      <c r="P80" s="1"/>
      <c r="Q80" s="23"/>
      <c r="R80" s="23"/>
      <c r="S80" s="23"/>
      <c r="T80" s="23"/>
      <c r="U80" s="23"/>
      <c r="V80" s="23"/>
      <c r="W80" s="23"/>
      <c r="X80" s="23"/>
      <c r="Y80" s="23"/>
      <c r="Z80" s="24"/>
      <c r="AA80" s="24"/>
      <c r="AB80" s="24"/>
    </row>
    <row r="81" spans="1:28" ht="16.5" customHeight="1">
      <c r="A81" s="42"/>
      <c r="B81" s="12" t="s">
        <v>3</v>
      </c>
      <c r="C81" s="27">
        <v>2448</v>
      </c>
      <c r="D81" s="27">
        <v>2496</v>
      </c>
      <c r="E81" s="28">
        <f>D81+C81</f>
        <v>4944</v>
      </c>
      <c r="F81" s="27">
        <f>IF($N81=1,F$3*8,0)</f>
        <v>0</v>
      </c>
      <c r="G81" s="27">
        <f>IF($N81=1,G$3*8,0)</f>
        <v>0</v>
      </c>
      <c r="H81" s="28">
        <f>G81+F81</f>
        <v>0</v>
      </c>
      <c r="I81" s="27">
        <v>2448</v>
      </c>
      <c r="J81" s="27">
        <v>2496</v>
      </c>
      <c r="K81" s="28">
        <f>J81+I81</f>
        <v>4944</v>
      </c>
      <c r="L81" s="4">
        <f>E81+H81+K81</f>
        <v>9888</v>
      </c>
      <c r="M81" s="1">
        <v>1.5</v>
      </c>
      <c r="N81" s="1">
        <v>0</v>
      </c>
      <c r="O81" s="1">
        <v>1.5</v>
      </c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:28" customFormat="1" ht="16.5" customHeight="1">
      <c r="A82" s="43"/>
      <c r="B82" s="14" t="s">
        <v>4</v>
      </c>
      <c r="C82" s="15">
        <f t="shared" ref="C82:L82" si="27">IF(C81=0,0,C80/C81)</f>
        <v>0.96895424836601307</v>
      </c>
      <c r="D82" s="15">
        <f t="shared" si="27"/>
        <v>0.93709935897435892</v>
      </c>
      <c r="E82" s="15">
        <f t="shared" si="27"/>
        <v>0.9528721682847896</v>
      </c>
      <c r="F82" s="15">
        <f t="shared" si="27"/>
        <v>0</v>
      </c>
      <c r="G82" s="15">
        <f t="shared" si="27"/>
        <v>0</v>
      </c>
      <c r="H82" s="15">
        <f t="shared" si="27"/>
        <v>0</v>
      </c>
      <c r="I82" s="15">
        <f t="shared" si="27"/>
        <v>0.94138071895424835</v>
      </c>
      <c r="J82" s="15">
        <f t="shared" si="27"/>
        <v>0.96173878205128205</v>
      </c>
      <c r="K82" s="15">
        <f t="shared" si="27"/>
        <v>0.95165857605177995</v>
      </c>
      <c r="L82" s="7">
        <f t="shared" si="27"/>
        <v>0.95226537216828477</v>
      </c>
      <c r="M82" s="1"/>
      <c r="N82" s="1"/>
      <c r="O82" s="1"/>
      <c r="P82" s="1"/>
      <c r="Q82" s="23"/>
      <c r="R82" s="23"/>
      <c r="S82" s="23"/>
      <c r="T82" s="23"/>
      <c r="U82" s="23"/>
      <c r="V82" s="23"/>
      <c r="W82" s="23"/>
      <c r="X82" s="23"/>
      <c r="Y82" s="23"/>
      <c r="Z82" s="24"/>
      <c r="AA82" s="24"/>
      <c r="AB82" s="24"/>
    </row>
    <row r="83" spans="1:28" customFormat="1" ht="16.5" customHeight="1">
      <c r="A83" s="39">
        <f t="shared" ref="A83" si="28">A80+1</f>
        <v>43090</v>
      </c>
      <c r="B83" s="12" t="s">
        <v>5</v>
      </c>
      <c r="C83" s="27">
        <f>[1]Sheet1!$CC$416</f>
        <v>1605</v>
      </c>
      <c r="D83" s="27">
        <f>[1]Sheet1!$CC$418</f>
        <v>1588.5</v>
      </c>
      <c r="E83" s="28">
        <f>D83+C83</f>
        <v>3193.5</v>
      </c>
      <c r="F83" s="27">
        <f>[1]Sheet1!$CD$416</f>
        <v>1551</v>
      </c>
      <c r="G83" s="27">
        <f>[1]Sheet1!$CD$418</f>
        <v>1551.5</v>
      </c>
      <c r="H83" s="28">
        <f>G83+F83</f>
        <v>3102.5</v>
      </c>
      <c r="I83" s="27">
        <f>[1]Sheet1!$CE$416</f>
        <v>1579.5</v>
      </c>
      <c r="J83" s="27">
        <f>[1]Sheet1!$CE$418</f>
        <v>1586</v>
      </c>
      <c r="K83" s="28">
        <f>J83+I83</f>
        <v>3165.5</v>
      </c>
      <c r="L83" s="4">
        <f>E83+H83+K83</f>
        <v>9461.5</v>
      </c>
      <c r="M83" s="1"/>
      <c r="N83" s="1"/>
      <c r="O83" s="1"/>
      <c r="P83" s="1"/>
      <c r="Q83" s="23"/>
      <c r="R83" s="23"/>
      <c r="S83" s="23"/>
      <c r="T83" s="23"/>
      <c r="U83" s="23"/>
      <c r="V83" s="23"/>
      <c r="W83" s="23"/>
      <c r="X83" s="23"/>
      <c r="Y83" s="23"/>
      <c r="Z83" s="24"/>
      <c r="AA83" s="24"/>
      <c r="AB83" s="24"/>
    </row>
    <row r="84" spans="1:28" ht="16.5" customHeight="1">
      <c r="A84" s="42"/>
      <c r="B84" s="12" t="s">
        <v>3</v>
      </c>
      <c r="C84" s="27">
        <f>IF($M84=1,C$3*8,0)</f>
        <v>1632</v>
      </c>
      <c r="D84" s="27">
        <f>IF($M84=1,D$3*8,0)</f>
        <v>1664</v>
      </c>
      <c r="E84" s="28">
        <f>D84+C84</f>
        <v>3296</v>
      </c>
      <c r="F84" s="27">
        <f>IF($N84=1,F$3*8,0)</f>
        <v>1632</v>
      </c>
      <c r="G84" s="27">
        <f>IF($N84=1,G$3*8,0)</f>
        <v>1664</v>
      </c>
      <c r="H84" s="28">
        <f>G84+F84</f>
        <v>3296</v>
      </c>
      <c r="I84" s="27">
        <f>IF($O84=1,I$3*8,0)</f>
        <v>1632</v>
      </c>
      <c r="J84" s="27">
        <f>IF($O84=1,J$3*8,0)</f>
        <v>1664</v>
      </c>
      <c r="K84" s="28">
        <f>J84+I84</f>
        <v>3296</v>
      </c>
      <c r="L84" s="4">
        <f>E84+H84+K84</f>
        <v>9888</v>
      </c>
      <c r="M84" s="1">
        <v>1</v>
      </c>
      <c r="N84" s="1">
        <v>1</v>
      </c>
      <c r="O84" s="1">
        <v>1</v>
      </c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 spans="1:28" customFormat="1" ht="16.5" customHeight="1">
      <c r="A85" s="43"/>
      <c r="B85" s="14" t="s">
        <v>4</v>
      </c>
      <c r="C85" s="15">
        <f t="shared" ref="C85:L85" si="29">IF(C84=0,0,C83/C84)</f>
        <v>0.98345588235294112</v>
      </c>
      <c r="D85" s="15">
        <f t="shared" si="29"/>
        <v>0.95462740384615385</v>
      </c>
      <c r="E85" s="15">
        <f t="shared" si="29"/>
        <v>0.96890169902912626</v>
      </c>
      <c r="F85" s="15">
        <f t="shared" si="29"/>
        <v>0.95036764705882348</v>
      </c>
      <c r="G85" s="15">
        <f t="shared" si="29"/>
        <v>0.93239182692307687</v>
      </c>
      <c r="H85" s="15">
        <f t="shared" si="29"/>
        <v>0.94129247572815533</v>
      </c>
      <c r="I85" s="15">
        <f t="shared" si="29"/>
        <v>0.96783088235294112</v>
      </c>
      <c r="J85" s="15">
        <f t="shared" si="29"/>
        <v>0.953125</v>
      </c>
      <c r="K85" s="15">
        <f t="shared" si="29"/>
        <v>0.96040655339805825</v>
      </c>
      <c r="L85" s="7">
        <f t="shared" si="29"/>
        <v>0.95686690938511332</v>
      </c>
      <c r="M85" s="1"/>
      <c r="N85" s="1"/>
      <c r="O85" s="1"/>
      <c r="P85" s="1"/>
      <c r="Q85" s="23"/>
      <c r="R85" s="23"/>
      <c r="S85" s="23"/>
      <c r="T85" s="23"/>
      <c r="U85" s="23"/>
      <c r="V85" s="23"/>
      <c r="W85" s="23"/>
      <c r="X85" s="23"/>
      <c r="Y85" s="23"/>
      <c r="Z85" s="24"/>
      <c r="AA85" s="24"/>
      <c r="AB85" s="24"/>
    </row>
    <row r="86" spans="1:28" customFormat="1" ht="16.5" customHeight="1">
      <c r="A86" s="39">
        <f t="shared" ref="A86" si="30">A83+1</f>
        <v>43091</v>
      </c>
      <c r="B86" s="12" t="s">
        <v>5</v>
      </c>
      <c r="C86" s="27">
        <f>[1]Sheet1!$CF$416</f>
        <v>1565</v>
      </c>
      <c r="D86" s="27">
        <f>[1]Sheet1!$CF$418</f>
        <v>1549.5</v>
      </c>
      <c r="E86" s="28">
        <f>D86+C86</f>
        <v>3114.5</v>
      </c>
      <c r="F86" s="27">
        <f>[1]Sheet1!$CG$416</f>
        <v>1592</v>
      </c>
      <c r="G86" s="27">
        <f>[1]Sheet1!$CG$418</f>
        <v>1589</v>
      </c>
      <c r="H86" s="28">
        <f>G86+F86</f>
        <v>3181</v>
      </c>
      <c r="I86" s="27">
        <f>[1]Sheet1!$CH$416</f>
        <v>1580.5</v>
      </c>
      <c r="J86" s="27">
        <f>[1]Sheet1!$CH$418</f>
        <v>1571</v>
      </c>
      <c r="K86" s="28">
        <f>J86+I86</f>
        <v>3151.5</v>
      </c>
      <c r="L86" s="4">
        <f>E86+H86+K86</f>
        <v>9447</v>
      </c>
      <c r="M86" s="1"/>
      <c r="N86" s="1"/>
      <c r="O86" s="1"/>
      <c r="P86" s="1"/>
      <c r="Q86" s="23"/>
      <c r="R86" s="23"/>
      <c r="S86" s="23"/>
      <c r="T86" s="23"/>
      <c r="U86" s="23"/>
      <c r="V86" s="23"/>
      <c r="W86" s="23"/>
      <c r="X86" s="23"/>
      <c r="Y86" s="23"/>
      <c r="Z86" s="24"/>
      <c r="AA86" s="24"/>
      <c r="AB86" s="24"/>
    </row>
    <row r="87" spans="1:28" ht="16.5" customHeight="1">
      <c r="A87" s="42"/>
      <c r="B87" s="12" t="s">
        <v>3</v>
      </c>
      <c r="C87" s="27">
        <f>IF($M87=1,C$3*8,0)</f>
        <v>1632</v>
      </c>
      <c r="D87" s="27">
        <f>IF($M87=1,D$3*8,0)</f>
        <v>1664</v>
      </c>
      <c r="E87" s="28">
        <f>D87+C87</f>
        <v>3296</v>
      </c>
      <c r="F87" s="27">
        <f>IF($N87=1,F$3*8,0)</f>
        <v>1632</v>
      </c>
      <c r="G87" s="27">
        <f>IF($N87=1,G$3*8,0)</f>
        <v>1664</v>
      </c>
      <c r="H87" s="28">
        <f>G87+F87</f>
        <v>3296</v>
      </c>
      <c r="I87" s="27">
        <f>IF($O87=1,I$3*8,0)</f>
        <v>1632</v>
      </c>
      <c r="J87" s="27">
        <f>IF($O87=1,J$3*8,0)</f>
        <v>1664</v>
      </c>
      <c r="K87" s="28">
        <f>J87+I87</f>
        <v>3296</v>
      </c>
      <c r="L87" s="4">
        <f>E87+H87+K87</f>
        <v>9888</v>
      </c>
      <c r="M87" s="1">
        <v>1</v>
      </c>
      <c r="N87" s="20">
        <v>1</v>
      </c>
      <c r="O87" s="20">
        <v>1</v>
      </c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 spans="1:28" customFormat="1" ht="16.5" customHeight="1">
      <c r="A88" s="43"/>
      <c r="B88" s="14" t="s">
        <v>4</v>
      </c>
      <c r="C88" s="15">
        <f t="shared" ref="C88:L88" si="31">IF(C87=0,0,C86/C87)</f>
        <v>0.95894607843137258</v>
      </c>
      <c r="D88" s="15">
        <f t="shared" si="31"/>
        <v>0.93118990384615385</v>
      </c>
      <c r="E88" s="15">
        <f t="shared" si="31"/>
        <v>0.94493325242718451</v>
      </c>
      <c r="F88" s="15">
        <f t="shared" si="31"/>
        <v>0.97549019607843135</v>
      </c>
      <c r="G88" s="15">
        <f t="shared" si="31"/>
        <v>0.95492788461538458</v>
      </c>
      <c r="H88" s="15">
        <f t="shared" si="31"/>
        <v>0.96510922330097082</v>
      </c>
      <c r="I88" s="15">
        <f t="shared" si="31"/>
        <v>0.96844362745098034</v>
      </c>
      <c r="J88" s="15">
        <f t="shared" si="31"/>
        <v>0.94411057692307687</v>
      </c>
      <c r="K88" s="15">
        <f t="shared" si="31"/>
        <v>0.95615898058252424</v>
      </c>
      <c r="L88" s="7">
        <f t="shared" si="31"/>
        <v>0.95540048543689315</v>
      </c>
      <c r="M88" s="1"/>
      <c r="N88" s="1"/>
      <c r="O88" s="1"/>
      <c r="P88" s="1"/>
      <c r="Q88" s="23"/>
      <c r="R88" s="23"/>
      <c r="S88" s="23"/>
      <c r="T88" s="23"/>
      <c r="U88" s="23"/>
      <c r="V88" s="23"/>
      <c r="W88" s="23"/>
      <c r="X88" s="23"/>
      <c r="Y88" s="23"/>
      <c r="Z88" s="24"/>
      <c r="AA88" s="24"/>
      <c r="AB88" s="24"/>
    </row>
    <row r="89" spans="1:28" customFormat="1" ht="16.5" customHeight="1">
      <c r="A89" s="39">
        <f t="shared" ref="A89" si="32">A86+1</f>
        <v>43092</v>
      </c>
      <c r="B89" s="12" t="s">
        <v>5</v>
      </c>
      <c r="C89" s="27">
        <v>0</v>
      </c>
      <c r="D89" s="27">
        <v>0</v>
      </c>
      <c r="E89" s="28">
        <f>D89+C89</f>
        <v>0</v>
      </c>
      <c r="F89" s="27">
        <v>2383.5</v>
      </c>
      <c r="G89" s="27">
        <v>2366.5</v>
      </c>
      <c r="H89" s="28">
        <f>G89+F89</f>
        <v>4750</v>
      </c>
      <c r="I89" s="27">
        <v>2365</v>
      </c>
      <c r="J89" s="27">
        <v>2395</v>
      </c>
      <c r="K89" s="28">
        <f>J89+I89</f>
        <v>4760</v>
      </c>
      <c r="L89" s="4">
        <f>E89+H89+K89</f>
        <v>9510</v>
      </c>
      <c r="M89" s="1"/>
      <c r="N89" s="1"/>
      <c r="O89" s="1"/>
      <c r="P89" s="1"/>
      <c r="Q89" s="23"/>
      <c r="R89" s="23"/>
      <c r="S89" s="23"/>
      <c r="T89" s="23"/>
      <c r="U89" s="23"/>
      <c r="V89" s="23"/>
      <c r="W89" s="23"/>
      <c r="X89" s="23"/>
      <c r="Y89" s="23"/>
      <c r="Z89" s="24"/>
      <c r="AA89" s="24"/>
      <c r="AB89" s="24"/>
    </row>
    <row r="90" spans="1:28" ht="16.5" customHeight="1">
      <c r="A90" s="42"/>
      <c r="B90" s="12" t="s">
        <v>3</v>
      </c>
      <c r="C90" s="27">
        <f>IF($M90=1,C$3*8,0)</f>
        <v>0</v>
      </c>
      <c r="D90" s="27">
        <f>IF($M90=1,D$3*8,0)</f>
        <v>0</v>
      </c>
      <c r="E90" s="28">
        <f>D90+C90</f>
        <v>0</v>
      </c>
      <c r="F90" s="27">
        <v>2448</v>
      </c>
      <c r="G90" s="27">
        <v>2496</v>
      </c>
      <c r="H90" s="28">
        <f>G90+F90</f>
        <v>4944</v>
      </c>
      <c r="I90" s="27">
        <v>2448</v>
      </c>
      <c r="J90" s="27">
        <v>2496</v>
      </c>
      <c r="K90" s="28">
        <f>J90+I90</f>
        <v>4944</v>
      </c>
      <c r="L90" s="4">
        <f>E90+H90+K90</f>
        <v>9888</v>
      </c>
      <c r="M90" s="1">
        <v>0</v>
      </c>
      <c r="N90" s="1">
        <v>1.5</v>
      </c>
      <c r="O90" s="1">
        <v>1.5</v>
      </c>
    </row>
    <row r="91" spans="1:28" customFormat="1" ht="16.5" customHeight="1">
      <c r="A91" s="43"/>
      <c r="B91" s="14" t="s">
        <v>4</v>
      </c>
      <c r="C91" s="15">
        <f t="shared" ref="C91:L91" si="33">IF(C90=0,0,C89/C90)</f>
        <v>0</v>
      </c>
      <c r="D91" s="15">
        <f t="shared" si="33"/>
        <v>0</v>
      </c>
      <c r="E91" s="15">
        <f t="shared" si="33"/>
        <v>0</v>
      </c>
      <c r="F91" s="15">
        <f t="shared" si="33"/>
        <v>0.97365196078431371</v>
      </c>
      <c r="G91" s="15">
        <f t="shared" si="33"/>
        <v>0.94811698717948723</v>
      </c>
      <c r="H91" s="15">
        <f t="shared" si="33"/>
        <v>0.96076051779935279</v>
      </c>
      <c r="I91" s="15">
        <f t="shared" si="33"/>
        <v>0.96609477124183007</v>
      </c>
      <c r="J91" s="15">
        <f t="shared" si="33"/>
        <v>0.95953525641025639</v>
      </c>
      <c r="K91" s="15">
        <f t="shared" si="33"/>
        <v>0.96278317152103565</v>
      </c>
      <c r="L91" s="7">
        <f t="shared" si="33"/>
        <v>0.96177184466019416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8" customFormat="1" ht="16.5" customHeight="1">
      <c r="A92" s="39">
        <f t="shared" ref="A92:A98" si="34">A89+1</f>
        <v>43093</v>
      </c>
      <c r="B92" s="12" t="s">
        <v>5</v>
      </c>
      <c r="C92" s="27">
        <f>[1]Sheet1!$CL$416</f>
        <v>1569.5</v>
      </c>
      <c r="D92" s="27">
        <f>[1]Sheet1!$CL$418</f>
        <v>1591</v>
      </c>
      <c r="E92" s="28">
        <f>D92+C92</f>
        <v>3160.5</v>
      </c>
      <c r="F92" s="27">
        <f>[1]Sheet1!$CM$416</f>
        <v>1555.5</v>
      </c>
      <c r="G92" s="27">
        <f>[1]Sheet1!$CM$418</f>
        <v>1588.5</v>
      </c>
      <c r="H92" s="28">
        <f>G92+F92</f>
        <v>3144</v>
      </c>
      <c r="I92" s="27">
        <f>[1]Sheet1!$CN$416</f>
        <v>1548.5</v>
      </c>
      <c r="J92" s="27">
        <f>[1]Sheet1!$CN$418</f>
        <v>1582</v>
      </c>
      <c r="K92" s="28">
        <f>J92+I92</f>
        <v>3130.5</v>
      </c>
      <c r="L92" s="4">
        <f>E92+H92+K92</f>
        <v>9435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8" ht="16.5" customHeight="1">
      <c r="A93" s="42"/>
      <c r="B93" s="12" t="s">
        <v>3</v>
      </c>
      <c r="C93" s="27">
        <f>IF($M93=1,C$3*8,0)</f>
        <v>1632</v>
      </c>
      <c r="D93" s="27">
        <f>IF($M93=1,D$3*8,0)</f>
        <v>1664</v>
      </c>
      <c r="E93" s="28">
        <f>D93+C93</f>
        <v>3296</v>
      </c>
      <c r="F93" s="27">
        <f>IF($N93=1,F$3*8,0)</f>
        <v>1632</v>
      </c>
      <c r="G93" s="27">
        <f>IF($N93=1,G$3*8,0)</f>
        <v>1664</v>
      </c>
      <c r="H93" s="28">
        <f>G93+F93</f>
        <v>3296</v>
      </c>
      <c r="I93" s="27">
        <f>IF($O93=1,I$3*8,0)</f>
        <v>1632</v>
      </c>
      <c r="J93" s="27">
        <f>IF($O93=1,J$3*8,0)</f>
        <v>1664</v>
      </c>
      <c r="K93" s="28">
        <f>J93+I93</f>
        <v>3296</v>
      </c>
      <c r="L93" s="4">
        <f>E93+H93+K93</f>
        <v>9888</v>
      </c>
      <c r="M93" s="1">
        <v>1</v>
      </c>
      <c r="N93" s="1">
        <v>1</v>
      </c>
      <c r="O93" s="1">
        <v>1</v>
      </c>
    </row>
    <row r="94" spans="1:28" customFormat="1" ht="16.5" customHeight="1">
      <c r="A94" s="43"/>
      <c r="B94" s="14" t="s">
        <v>4</v>
      </c>
      <c r="C94" s="15">
        <f t="shared" ref="C94:L94" si="35">IF(C93=0,0,C92/C93)</f>
        <v>0.96170343137254899</v>
      </c>
      <c r="D94" s="15">
        <f t="shared" si="35"/>
        <v>0.95612980769230771</v>
      </c>
      <c r="E94" s="15">
        <f t="shared" si="35"/>
        <v>0.95888956310679607</v>
      </c>
      <c r="F94" s="15">
        <f t="shared" si="35"/>
        <v>0.953125</v>
      </c>
      <c r="G94" s="15">
        <f t="shared" si="35"/>
        <v>0.95462740384615385</v>
      </c>
      <c r="H94" s="15">
        <f t="shared" si="35"/>
        <v>0.95388349514563109</v>
      </c>
      <c r="I94" s="15">
        <f t="shared" si="35"/>
        <v>0.94883578431372551</v>
      </c>
      <c r="J94" s="15">
        <f t="shared" si="35"/>
        <v>0.95072115384615385</v>
      </c>
      <c r="K94" s="15">
        <f t="shared" si="35"/>
        <v>0.94978762135922334</v>
      </c>
      <c r="L94" s="7">
        <f t="shared" si="35"/>
        <v>0.9541868932038835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8" customFormat="1" ht="16.5" customHeight="1">
      <c r="A95" s="39">
        <f t="shared" si="34"/>
        <v>43094</v>
      </c>
      <c r="B95" s="12" t="s">
        <v>5</v>
      </c>
      <c r="C95" s="27">
        <f>[1]Sheet1!$CO$416</f>
        <v>1569.5</v>
      </c>
      <c r="D95" s="27">
        <f>[1]Sheet1!$CO$418</f>
        <v>1585</v>
      </c>
      <c r="E95" s="28">
        <f>D95+C95</f>
        <v>3154.5</v>
      </c>
      <c r="F95" s="27">
        <f>[1]Sheet1!$CP$416</f>
        <v>1573</v>
      </c>
      <c r="G95" s="27">
        <f>[1]Sheet1!$CP$418</f>
        <v>1596.5</v>
      </c>
      <c r="H95" s="28">
        <f>G95+F95</f>
        <v>3169.5</v>
      </c>
      <c r="I95" s="27">
        <f>[1]Sheet1!$CQ$416</f>
        <v>1572.5</v>
      </c>
      <c r="J95" s="27">
        <f>[1]Sheet1!$CQ$418</f>
        <v>1601.5</v>
      </c>
      <c r="K95" s="28">
        <f>J95+I95</f>
        <v>3174</v>
      </c>
      <c r="L95" s="4">
        <f>E95+H95+K95</f>
        <v>9498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8" ht="16.5" customHeight="1">
      <c r="A96" s="42"/>
      <c r="B96" s="12" t="s">
        <v>3</v>
      </c>
      <c r="C96" s="27">
        <f>IF($M96=1,C$3*8,0)</f>
        <v>1632</v>
      </c>
      <c r="D96" s="27">
        <f>IF($M96=1,D$3*8,0)</f>
        <v>1664</v>
      </c>
      <c r="E96" s="28">
        <f>D96+C96</f>
        <v>3296</v>
      </c>
      <c r="F96" s="27">
        <f>IF($N96=1,F$3*8,0)</f>
        <v>1632</v>
      </c>
      <c r="G96" s="27">
        <f>IF($N96=1,G$3*8,0)</f>
        <v>1664</v>
      </c>
      <c r="H96" s="28">
        <f>G96+F96</f>
        <v>3296</v>
      </c>
      <c r="I96" s="27">
        <f>IF($O96=1,I$3*8,0)</f>
        <v>1632</v>
      </c>
      <c r="J96" s="27">
        <f>IF($O96=1,J$3*8,0)</f>
        <v>1664</v>
      </c>
      <c r="K96" s="28">
        <f>J96+I96</f>
        <v>3296</v>
      </c>
      <c r="L96" s="4">
        <f>E96+H96+K96</f>
        <v>9888</v>
      </c>
      <c r="M96" s="1">
        <v>1</v>
      </c>
      <c r="N96" s="1">
        <v>1</v>
      </c>
      <c r="O96" s="1">
        <v>1</v>
      </c>
    </row>
    <row r="97" spans="1:25" customFormat="1" ht="16.5" customHeight="1">
      <c r="A97" s="43"/>
      <c r="B97" s="14" t="s">
        <v>4</v>
      </c>
      <c r="C97" s="15">
        <f t="shared" ref="C97:L97" si="36">IF(C96=0,0,C95/C96)</f>
        <v>0.96170343137254899</v>
      </c>
      <c r="D97" s="15">
        <f t="shared" si="36"/>
        <v>0.95252403846153844</v>
      </c>
      <c r="E97" s="15">
        <f t="shared" si="36"/>
        <v>0.95706917475728159</v>
      </c>
      <c r="F97" s="15">
        <f t="shared" si="36"/>
        <v>0.96384803921568629</v>
      </c>
      <c r="G97" s="15">
        <f t="shared" si="36"/>
        <v>0.95943509615384615</v>
      </c>
      <c r="H97" s="15">
        <f t="shared" si="36"/>
        <v>0.96162014563106801</v>
      </c>
      <c r="I97" s="15">
        <f t="shared" si="36"/>
        <v>0.96354166666666663</v>
      </c>
      <c r="J97" s="15">
        <f t="shared" si="36"/>
        <v>0.96243990384615385</v>
      </c>
      <c r="K97" s="15">
        <f t="shared" si="36"/>
        <v>0.96298543689320393</v>
      </c>
      <c r="L97" s="7">
        <f t="shared" si="36"/>
        <v>0.96055825242718451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customFormat="1" ht="16.5" customHeight="1">
      <c r="A98" s="39">
        <f t="shared" si="34"/>
        <v>43095</v>
      </c>
      <c r="B98" s="12" t="s">
        <v>5</v>
      </c>
      <c r="C98" s="27">
        <v>2285</v>
      </c>
      <c r="D98" s="27">
        <v>2363.5</v>
      </c>
      <c r="E98" s="28">
        <f>D98+C98</f>
        <v>4648.5</v>
      </c>
      <c r="F98" s="27">
        <v>2363</v>
      </c>
      <c r="G98" s="27">
        <v>2311.5</v>
      </c>
      <c r="H98" s="28">
        <f>G98+F98</f>
        <v>4674.5</v>
      </c>
      <c r="I98" s="27">
        <v>0</v>
      </c>
      <c r="J98" s="27">
        <v>0</v>
      </c>
      <c r="K98" s="28">
        <f>J98+I98</f>
        <v>0</v>
      </c>
      <c r="L98" s="4">
        <f>E98+H98+K98</f>
        <v>9323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 customHeight="1">
      <c r="A99" s="42"/>
      <c r="B99" s="12" t="s">
        <v>3</v>
      </c>
      <c r="C99" s="27">
        <v>2448</v>
      </c>
      <c r="D99" s="27">
        <v>2496</v>
      </c>
      <c r="E99" s="28">
        <f>D99+C99</f>
        <v>4944</v>
      </c>
      <c r="F99" s="27">
        <v>2448</v>
      </c>
      <c r="G99" s="27">
        <v>2496</v>
      </c>
      <c r="H99" s="28">
        <f>G99+F99</f>
        <v>4944</v>
      </c>
      <c r="I99" s="27">
        <f>IF($O99=1,I$3*8,0)</f>
        <v>0</v>
      </c>
      <c r="J99" s="27">
        <f>IF($O99=1,J$3*8,0)</f>
        <v>0</v>
      </c>
      <c r="K99" s="28">
        <f>J99+I99</f>
        <v>0</v>
      </c>
      <c r="L99" s="4">
        <f>E99+H99+K99</f>
        <v>9888</v>
      </c>
      <c r="M99" s="1">
        <v>1.5</v>
      </c>
      <c r="N99" s="1">
        <v>1.5</v>
      </c>
      <c r="O99" s="1">
        <v>0</v>
      </c>
    </row>
    <row r="100" spans="1:25" customFormat="1" ht="16.5" customHeight="1">
      <c r="A100" s="43"/>
      <c r="B100" s="14" t="s">
        <v>4</v>
      </c>
      <c r="C100" s="15">
        <f t="shared" ref="C100:L100" si="37">IF(C99=0,0,C98/C99)</f>
        <v>0.93341503267973858</v>
      </c>
      <c r="D100" s="15">
        <f t="shared" si="37"/>
        <v>0.9469150641025641</v>
      </c>
      <c r="E100" s="15">
        <f t="shared" si="37"/>
        <v>0.94023058252427183</v>
      </c>
      <c r="F100" s="15">
        <f t="shared" si="37"/>
        <v>0.96527777777777779</v>
      </c>
      <c r="G100" s="15">
        <f t="shared" si="37"/>
        <v>0.92608173076923073</v>
      </c>
      <c r="H100" s="15">
        <f t="shared" si="37"/>
        <v>0.94548948220064721</v>
      </c>
      <c r="I100" s="15">
        <f t="shared" si="37"/>
        <v>0</v>
      </c>
      <c r="J100" s="15">
        <f t="shared" si="37"/>
        <v>0</v>
      </c>
      <c r="K100" s="15">
        <f t="shared" si="37"/>
        <v>0</v>
      </c>
      <c r="L100" s="7">
        <f t="shared" si="37"/>
        <v>0.94286003236245952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customFormat="1" ht="16.5" customHeight="1">
      <c r="A101" s="39">
        <f>A98+1</f>
        <v>43096</v>
      </c>
      <c r="B101" s="12" t="s">
        <v>5</v>
      </c>
      <c r="C101" s="27">
        <f>[1]Sheet1!$CU$416</f>
        <v>1554</v>
      </c>
      <c r="D101" s="27">
        <f>[1]Sheet1!$CU$418</f>
        <v>1597</v>
      </c>
      <c r="E101" s="28">
        <f>D101+C101</f>
        <v>3151</v>
      </c>
      <c r="F101" s="27">
        <f>[1]Sheet1!$CV$416</f>
        <v>1569.5</v>
      </c>
      <c r="G101" s="27">
        <f>[1]Sheet1!$CV$418</f>
        <v>1538.5</v>
      </c>
      <c r="H101" s="28">
        <f>G101+F101</f>
        <v>3108</v>
      </c>
      <c r="I101" s="27">
        <f>[1]Sheet1!$CW$416</f>
        <v>1548</v>
      </c>
      <c r="J101" s="27">
        <f>[1]Sheet1!$CW$418</f>
        <v>1578</v>
      </c>
      <c r="K101" s="28">
        <f>J101+I101</f>
        <v>3126</v>
      </c>
      <c r="L101" s="4">
        <f>E101+H101+K101</f>
        <v>9385</v>
      </c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spans="1:25" s="33" customFormat="1" ht="16.5" customHeight="1">
      <c r="A102" s="42"/>
      <c r="B102" s="12" t="s">
        <v>3</v>
      </c>
      <c r="C102" s="27">
        <f>IF($M102=1,C$3*8,0)</f>
        <v>1632</v>
      </c>
      <c r="D102" s="27">
        <f>IF($M102=1,D$3*8,0)</f>
        <v>1664</v>
      </c>
      <c r="E102" s="28">
        <f>D102+C102</f>
        <v>3296</v>
      </c>
      <c r="F102" s="27">
        <f>IF($N102=1,F$3*8,0)</f>
        <v>1632</v>
      </c>
      <c r="G102" s="27">
        <f>IF($N102=1,G$3*8,0)</f>
        <v>1664</v>
      </c>
      <c r="H102" s="28">
        <f>G102+F102</f>
        <v>3296</v>
      </c>
      <c r="I102" s="27">
        <f>IF($O102=1,I$3*8,0)</f>
        <v>1632</v>
      </c>
      <c r="J102" s="27">
        <f>IF($O102=1,J$3*8,0)</f>
        <v>1664</v>
      </c>
      <c r="K102" s="28">
        <f>J102+I102</f>
        <v>3296</v>
      </c>
      <c r="L102" s="4">
        <f>E102+H102+K102</f>
        <v>9888</v>
      </c>
      <c r="M102" s="33">
        <v>1</v>
      </c>
      <c r="N102" s="33">
        <v>1</v>
      </c>
      <c r="O102" s="33">
        <v>1</v>
      </c>
    </row>
    <row r="103" spans="1:25" customFormat="1" ht="16.5" customHeight="1">
      <c r="A103" s="43"/>
      <c r="B103" s="14" t="s">
        <v>4</v>
      </c>
      <c r="C103" s="15">
        <f t="shared" ref="C103:L103" si="38">IF(C102=0,0,C101/C102)</f>
        <v>0.95220588235294112</v>
      </c>
      <c r="D103" s="15">
        <f t="shared" si="38"/>
        <v>0.95973557692307687</v>
      </c>
      <c r="E103" s="15">
        <f t="shared" si="38"/>
        <v>0.95600728155339809</v>
      </c>
      <c r="F103" s="15">
        <f t="shared" si="38"/>
        <v>0.96170343137254899</v>
      </c>
      <c r="G103" s="15">
        <f t="shared" si="38"/>
        <v>0.92457932692307687</v>
      </c>
      <c r="H103" s="15">
        <f t="shared" si="38"/>
        <v>0.94296116504854366</v>
      </c>
      <c r="I103" s="15">
        <f t="shared" si="38"/>
        <v>0.94852941176470584</v>
      </c>
      <c r="J103" s="15">
        <f t="shared" si="38"/>
        <v>0.94831730769230771</v>
      </c>
      <c r="K103" s="15">
        <f t="shared" si="38"/>
        <v>0.94842233009708743</v>
      </c>
      <c r="L103" s="7">
        <f t="shared" si="38"/>
        <v>0.94913025889967639</v>
      </c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spans="1:25" customFormat="1" ht="16.5" customHeight="1">
      <c r="A104" s="39">
        <f>A101+1</f>
        <v>43097</v>
      </c>
      <c r="B104" s="12" t="s">
        <v>5</v>
      </c>
      <c r="C104" s="27">
        <f>[1]Sheet1!$CX$416</f>
        <v>1581</v>
      </c>
      <c r="D104" s="27">
        <f>[1]Sheet1!$CX$418</f>
        <v>1586</v>
      </c>
      <c r="E104" s="28">
        <f>D104+C104</f>
        <v>3167</v>
      </c>
      <c r="F104" s="27">
        <f>[1]Sheet1!$CY$416</f>
        <v>1579</v>
      </c>
      <c r="G104" s="27">
        <f>[1]Sheet1!$CY$418</f>
        <v>1536.5</v>
      </c>
      <c r="H104" s="28">
        <f>G104+F104</f>
        <v>3115.5</v>
      </c>
      <c r="I104" s="27">
        <f>[1]Sheet1!$CZ$416</f>
        <v>1563</v>
      </c>
      <c r="J104" s="27">
        <f>[1]Sheet1!$CZ$418</f>
        <v>1601</v>
      </c>
      <c r="K104" s="28">
        <f>J104+I104</f>
        <v>3164</v>
      </c>
      <c r="L104" s="4">
        <f>E104+H104+K104</f>
        <v>9446.5</v>
      </c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spans="1:25" s="33" customFormat="1" ht="16.5" customHeight="1">
      <c r="A105" s="42"/>
      <c r="B105" s="12" t="s">
        <v>3</v>
      </c>
      <c r="C105" s="27">
        <f>IF($M105=1,C$3*8,0)</f>
        <v>1632</v>
      </c>
      <c r="D105" s="27">
        <f>IF($M105=1,D$3*8,0)</f>
        <v>1664</v>
      </c>
      <c r="E105" s="28">
        <f>D105+C105</f>
        <v>3296</v>
      </c>
      <c r="F105" s="27">
        <f>IF($N105=1,F$3*8,0)</f>
        <v>1632</v>
      </c>
      <c r="G105" s="27">
        <f>IF($N105=1,G$3*8,0)</f>
        <v>1664</v>
      </c>
      <c r="H105" s="28">
        <f>G105+F105</f>
        <v>3296</v>
      </c>
      <c r="I105" s="27">
        <f>IF($O105=1,I$3*8,0)</f>
        <v>1632</v>
      </c>
      <c r="J105" s="27">
        <f>IF($O105=1,J$3*8,0)</f>
        <v>1664</v>
      </c>
      <c r="K105" s="28">
        <f>J105+I105</f>
        <v>3296</v>
      </c>
      <c r="L105" s="4">
        <f>E105+H105+K105</f>
        <v>9888</v>
      </c>
      <c r="M105" s="33">
        <v>1</v>
      </c>
      <c r="N105" s="33">
        <v>1</v>
      </c>
      <c r="O105" s="33">
        <v>1</v>
      </c>
    </row>
    <row r="106" spans="1:25" customFormat="1" ht="16.5" customHeight="1">
      <c r="A106" s="43"/>
      <c r="B106" s="14" t="s">
        <v>4</v>
      </c>
      <c r="C106" s="15">
        <f t="shared" ref="C106:L106" si="39">IF(C105=0,0,C104/C105)</f>
        <v>0.96875</v>
      </c>
      <c r="D106" s="15">
        <f t="shared" si="39"/>
        <v>0.953125</v>
      </c>
      <c r="E106" s="15">
        <f t="shared" si="39"/>
        <v>0.96086165048543692</v>
      </c>
      <c r="F106" s="15">
        <f t="shared" si="39"/>
        <v>0.96752450980392157</v>
      </c>
      <c r="G106" s="15">
        <f t="shared" si="39"/>
        <v>0.92337740384615385</v>
      </c>
      <c r="H106" s="15">
        <f t="shared" si="39"/>
        <v>0.94523665048543692</v>
      </c>
      <c r="I106" s="15">
        <f t="shared" si="39"/>
        <v>0.95772058823529416</v>
      </c>
      <c r="J106" s="15">
        <f t="shared" si="39"/>
        <v>0.96213942307692313</v>
      </c>
      <c r="K106" s="15">
        <f t="shared" si="39"/>
        <v>0.95995145631067957</v>
      </c>
      <c r="L106" s="7">
        <f t="shared" si="39"/>
        <v>0.95534991909385114</v>
      </c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spans="1:25" customFormat="1" ht="16.5" customHeight="1">
      <c r="A107" s="39">
        <f>A104+1</f>
        <v>43098</v>
      </c>
      <c r="B107" s="12" t="s">
        <v>5</v>
      </c>
      <c r="C107" s="27">
        <v>2385</v>
      </c>
      <c r="D107" s="27">
        <v>2389</v>
      </c>
      <c r="E107" s="28">
        <f>D107+C107</f>
        <v>4774</v>
      </c>
      <c r="F107" s="27">
        <v>0</v>
      </c>
      <c r="G107" s="27">
        <v>0</v>
      </c>
      <c r="H107" s="28">
        <f>G107+F107</f>
        <v>0</v>
      </c>
      <c r="I107" s="27">
        <v>2370.5</v>
      </c>
      <c r="J107" s="27">
        <v>2382.5</v>
      </c>
      <c r="K107" s="28">
        <f>J107+I107</f>
        <v>4753</v>
      </c>
      <c r="L107" s="4">
        <f>E107+H107+K107</f>
        <v>9527</v>
      </c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spans="1:25" s="26" customFormat="1" ht="16.5" customHeight="1">
      <c r="A108" s="42"/>
      <c r="B108" s="12" t="s">
        <v>3</v>
      </c>
      <c r="C108" s="27">
        <v>2448</v>
      </c>
      <c r="D108" s="27">
        <v>2496</v>
      </c>
      <c r="E108" s="28">
        <f>D108+C108</f>
        <v>4944</v>
      </c>
      <c r="F108" s="27">
        <f>IF($N108=1,F$3*8,0)</f>
        <v>0</v>
      </c>
      <c r="G108" s="27">
        <f>IF($N108=1,G$3*8,0)</f>
        <v>0</v>
      </c>
      <c r="H108" s="28">
        <f>G108+F108</f>
        <v>0</v>
      </c>
      <c r="I108" s="27">
        <v>2448</v>
      </c>
      <c r="J108" s="27">
        <v>2496</v>
      </c>
      <c r="K108" s="28">
        <f>J108+I108</f>
        <v>4944</v>
      </c>
      <c r="L108" s="4">
        <f>E108+H108+K108</f>
        <v>9888</v>
      </c>
      <c r="M108" s="26">
        <v>1.5</v>
      </c>
      <c r="N108" s="26">
        <v>0</v>
      </c>
      <c r="O108" s="26">
        <v>1.5</v>
      </c>
    </row>
    <row r="109" spans="1:25" customFormat="1" ht="16.5" customHeight="1">
      <c r="A109" s="43"/>
      <c r="B109" s="14" t="s">
        <v>4</v>
      </c>
      <c r="C109" s="15">
        <f t="shared" ref="C109:L109" si="40">IF(C108=0,0,C107/C108)</f>
        <v>0.97426470588235292</v>
      </c>
      <c r="D109" s="15">
        <f t="shared" si="40"/>
        <v>0.95713141025641024</v>
      </c>
      <c r="E109" s="15">
        <f t="shared" si="40"/>
        <v>0.96561488673139162</v>
      </c>
      <c r="F109" s="15">
        <f t="shared" si="40"/>
        <v>0</v>
      </c>
      <c r="G109" s="15">
        <f t="shared" si="40"/>
        <v>0</v>
      </c>
      <c r="H109" s="15">
        <f t="shared" si="40"/>
        <v>0</v>
      </c>
      <c r="I109" s="15">
        <f t="shared" si="40"/>
        <v>0.96834150326797386</v>
      </c>
      <c r="J109" s="15">
        <f t="shared" si="40"/>
        <v>0.95452724358974361</v>
      </c>
      <c r="K109" s="15">
        <f t="shared" si="40"/>
        <v>0.96136731391585761</v>
      </c>
      <c r="L109" s="7">
        <f t="shared" si="40"/>
        <v>0.96349110032362462</v>
      </c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spans="1:25" customFormat="1" ht="19.5" customHeight="1">
      <c r="A110" s="34" t="s">
        <v>8</v>
      </c>
      <c r="B110" s="12" t="s">
        <v>5</v>
      </c>
      <c r="C110" s="27">
        <f>C5+C8+C11+C14+C17+C20+C23+C26+C29+C32+C35+C38+C41+C44+C47+C50+C53+C56+C59+C62+C65+C68+C71+C74+C77+C80+C83+C86+C89+C92+C95+C98+C101+C104+C107</f>
        <v>54510.5</v>
      </c>
      <c r="D110" s="27">
        <f>D5+D8+D11+D14+D17+D20+D23+D26+D29+D32+D35+D38+D41+D44+D47+D50+D53+D56+D59+D62+D65+D68+D71+D74+D77+D80+D83+D86+D89+D92+D95+D98+D101+D104+D107</f>
        <v>55294.5</v>
      </c>
      <c r="E110" s="3">
        <f>D110+C110</f>
        <v>109805</v>
      </c>
      <c r="F110" s="27">
        <f>F5+F8+F11+F14+F17+F20+F23+F26+F29+F32+F35+F38+F41+F44+F47+F50+F53+F56+F59+F62+F65+F68+F71+F74+F77+F80+F83+F86+F89+F92+F95+F98+F101+F104+F107</f>
        <v>54322</v>
      </c>
      <c r="G110" s="27">
        <f>G5+G8+G11+G14+G17+G20+G23+G26+G29+G32+G35+G38+G41+G44+G47+G50+G53+G56+G59+G62+G65+G68+G71+G74+G77+G80+G83+G86+G89+G92+G95+G98+G101+G104+G107</f>
        <v>54921</v>
      </c>
      <c r="H110" s="3">
        <f>G110+F110</f>
        <v>109243</v>
      </c>
      <c r="I110" s="27">
        <f>I5+I8+I11+I14+I17+I20+I23+I26+I29+I32+I35+I38+I41+I44+I47+I50+I53+I56+I59+I62+I65+I68+I71+I74+I77+I80+I83+I86+I89+I92+I95+I98+I101+I104+I107</f>
        <v>54742</v>
      </c>
      <c r="J110" s="27">
        <f>J5+J8+J11+J14+J17+J20+J23+J26+J29+J32+J35+J38+J41+J44+J47+J50+J53+J56+J59+J62+J65+J68+J71+J74+J77+J80+J83+J86+J89+J92+J95+J98+J101+J104+J107</f>
        <v>55728.5</v>
      </c>
      <c r="K110" s="3">
        <f>J110+I110</f>
        <v>110470.5</v>
      </c>
      <c r="L110" s="4">
        <f>E110+H110+K110</f>
        <v>329518.5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5" ht="18.75" customHeight="1">
      <c r="A111" s="35"/>
      <c r="B111" s="12" t="s">
        <v>3</v>
      </c>
      <c r="C111" s="27">
        <f>C6+C9+C12+C15+C18+C21+C24+C27+C30+C33+C36+C39+C42+C45+C48+C51+C54+C57+C60+C63+C66+C69+C72+C75+C78+C81+C84+C87+C90+C93+C96+C99+C102+C105+C108</f>
        <v>57120</v>
      </c>
      <c r="D111" s="27">
        <f>D6+D9+D12+D15+D18+D21+D24+D27+D30+D33+D36+D39+D42+D45+D48+D51+D54+D57+D60+D63+D66+D69+D72+D75+D78+D81+D84+D87+D90+D93+D96+D99+D102+D105+D108</f>
        <v>58240</v>
      </c>
      <c r="E111" s="3">
        <f>D111+C111</f>
        <v>115360</v>
      </c>
      <c r="F111" s="27">
        <f>F6+F9+F12+F15+F18+F21+F24+F27+F30+F33+F36+F39+F42+F45+F48+F51+F54+F57+F60+F63+F66+F69+F72+F75+F78+F81+F84+F87+F90+F93+F96+F99+F102+F105+F108</f>
        <v>57120</v>
      </c>
      <c r="G111" s="27">
        <f>G6+G9+G12+G15+G18+G21+G24+G27+G30+G33+G36+G39+G42+G45+G48+G51+G54+G57+G60+G63+G66+G69+G72+G75+G78+G81+G84+G87+G90+G93+G96+G99+G102+G105+G108</f>
        <v>58240</v>
      </c>
      <c r="H111" s="3">
        <f>G111+F111</f>
        <v>115360</v>
      </c>
      <c r="I111" s="27">
        <f>I6+I9+I12+I15+I18+I21+I24+I27+I30+I33+I36+I39+I42+I45+I48+I51+I54+I57+I60+I63+I66+I69+I72+I75+I78+I81+I84+I87+I90+I93+I96+I99+I102+I105+I108</f>
        <v>57120</v>
      </c>
      <c r="J111" s="27">
        <f>J6+J9+J12+J15+J18+J21+J24+J27+J30+J33+J36+J39+J42+J45+J48+J51+J54+J57+J60+J63+J66+J69+J72+J75+J78+J81+J84+J87+J90+J93+J96+J99+J102+J105+J108</f>
        <v>58240</v>
      </c>
      <c r="K111" s="3">
        <f>J111+I111</f>
        <v>115360</v>
      </c>
      <c r="L111" s="4">
        <f>E111+H111+K111</f>
        <v>346080</v>
      </c>
    </row>
    <row r="112" spans="1:25" customFormat="1" ht="19.5" customHeight="1">
      <c r="A112" s="36"/>
      <c r="B112" s="12" t="s">
        <v>4</v>
      </c>
      <c r="C112" s="6">
        <f t="shared" ref="C112:L112" si="41">IF(C111=0,0,C110/C111)</f>
        <v>0.95431547619047619</v>
      </c>
      <c r="D112" s="6">
        <f t="shared" si="41"/>
        <v>0.94942479395604396</v>
      </c>
      <c r="E112" s="5">
        <f t="shared" si="41"/>
        <v>0.95184639389736481</v>
      </c>
      <c r="F112" s="6">
        <f t="shared" si="41"/>
        <v>0.95101540616246494</v>
      </c>
      <c r="G112" s="6">
        <f t="shared" si="41"/>
        <v>0.94301167582417578</v>
      </c>
      <c r="H112" s="5">
        <f t="shared" si="41"/>
        <v>0.94697468793342576</v>
      </c>
      <c r="I112" s="6">
        <f t="shared" si="41"/>
        <v>0.95836834733893561</v>
      </c>
      <c r="J112" s="6">
        <f t="shared" si="41"/>
        <v>0.95687671703296706</v>
      </c>
      <c r="K112" s="5">
        <f t="shared" si="41"/>
        <v>0.95761529126213596</v>
      </c>
      <c r="L112" s="7">
        <f t="shared" si="41"/>
        <v>0.95214545769764214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</sheetData>
  <mergeCells count="43">
    <mergeCell ref="A1:L1"/>
    <mergeCell ref="A92:A94"/>
    <mergeCell ref="A41:A43"/>
    <mergeCell ref="A44:A46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74:A76"/>
    <mergeCell ref="A77:A79"/>
    <mergeCell ref="A101:A103"/>
    <mergeCell ref="A104:A106"/>
    <mergeCell ref="A107:A109"/>
    <mergeCell ref="A17:A19"/>
    <mergeCell ref="M2:O2"/>
    <mergeCell ref="I2:K2"/>
    <mergeCell ref="L2:L4"/>
    <mergeCell ref="A71:A73"/>
    <mergeCell ref="A2:A4"/>
    <mergeCell ref="F2:H2"/>
    <mergeCell ref="A65:A67"/>
    <mergeCell ref="A68:A70"/>
    <mergeCell ref="A110:A112"/>
    <mergeCell ref="C2:E2"/>
    <mergeCell ref="A5:A7"/>
    <mergeCell ref="A8:A10"/>
    <mergeCell ref="A11:A13"/>
    <mergeCell ref="A14:A16"/>
    <mergeCell ref="A95:A97"/>
    <mergeCell ref="A98:A100"/>
    <mergeCell ref="A86:A88"/>
    <mergeCell ref="A89:A91"/>
    <mergeCell ref="A83:A85"/>
    <mergeCell ref="A56:A58"/>
    <mergeCell ref="A59:A61"/>
    <mergeCell ref="A62:A64"/>
    <mergeCell ref="A80:A82"/>
    <mergeCell ref="A38:A4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23" sqref="N23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2018-01-01T02:57:14Z</dcterms:modified>
</cp:coreProperties>
</file>