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book/Library/Mobile Documents/com~apple~CloudDocs/laravel/workspace/FPT-HiAdmin/public/report_attachment/"/>
    </mc:Choice>
  </mc:AlternateContent>
  <xr:revisionPtr revIDLastSave="0" documentId="8_{10DBAEB6-DEC9-B548-B61B-2ED4D3CF215D}" xr6:coauthVersionLast="36" xr6:coauthVersionMax="36" xr10:uidLastSave="{00000000-0000-0000-0000-000000000000}"/>
  <bookViews>
    <workbookView xWindow="0" yWindow="500" windowWidth="28800" windowHeight="15800" xr2:uid="{00000000-000D-0000-FFFF-FFFF00000000}"/>
  </bookViews>
  <sheets>
    <sheet name="SALES" sheetId="1" r:id="rId1"/>
  </sheets>
  <definedNames>
    <definedName name="_xlnm.Print_Titles" localSheetId="0">SALES!$15:$15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I16" i="1" l="1"/>
  <c r="I17" i="1"/>
  <c r="K17" i="1" s="1"/>
  <c r="I18" i="1"/>
  <c r="K18" i="1" s="1"/>
  <c r="I19" i="1"/>
  <c r="K19" i="1" s="1"/>
  <c r="I20" i="1"/>
  <c r="K20" i="1" s="1"/>
  <c r="F16" i="1"/>
  <c r="F17" i="1"/>
  <c r="F18" i="1"/>
  <c r="F19" i="1"/>
  <c r="F20" i="1"/>
  <c r="F21" i="1" l="1"/>
  <c r="K16" i="1"/>
  <c r="K21" i="1" s="1"/>
</calcChain>
</file>

<file path=xl/sharedStrings.xml><?xml version="1.0" encoding="utf-8"?>
<sst xmlns="http://schemas.openxmlformats.org/spreadsheetml/2006/main" count="17" uniqueCount="17">
  <si>
    <t>Online Sales Tracker</t>
  </si>
  <si>
    <t>Item</t>
  </si>
  <si>
    <t>Cost Per Item</t>
  </si>
  <si>
    <t>Total Sold</t>
  </si>
  <si>
    <t>Shipping Charge/Item</t>
  </si>
  <si>
    <t>Shipping Cost/Item</t>
  </si>
  <si>
    <t>Profit per Item (incl. shipping)</t>
  </si>
  <si>
    <t>Returns</t>
  </si>
  <si>
    <t>Total</t>
  </si>
  <si>
    <t>Percent Markup</t>
  </si>
  <si>
    <t>[Item 1]</t>
  </si>
  <si>
    <t>[Item 2]</t>
  </si>
  <si>
    <t>[Item 3]</t>
  </si>
  <si>
    <t>[Item 4]</t>
  </si>
  <si>
    <t>[Item 5]</t>
  </si>
  <si>
    <t>Total 
Revenue</t>
  </si>
  <si>
    <t>Total 
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</si>
</sst>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8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sz val="12"/>
      <color theme="5" tint="0.399945066682943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7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>
      <alignment vertical="center"/>
    </xf>
    <xf numFmtId="10" fontId="7" fillId="0" borderId="0" xfId="0" applyNumberFormat="1" applyFont="1" applyFill="1" applyBorder="1" applyAlignment="1">
      <alignment vertical="center"/>
    </xf>
    <xf numFmtId="3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0" fontId="1" fillId="2" borderId="0" xfId="1" applyFill="1"/>
    <xf numFmtId="0" fontId="6" fillId="0" borderId="0" xfId="3" applyFont="1" applyFill="1" applyBorder="1" applyAlignment="1">
      <alignment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4" formatCode="0.00%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Online sales tracker" defaultPivotStyle="PivotStyleLight16">
    <tableStyle name="Online sales tracker" pivot="0" count="3" xr9:uid="{00000000-0011-0000-FFFF-FFFF00000000}">
      <tableStyleElement type="wholeTable" dxfId="25"/>
      <tableStyleElement type="headerRow" dxfId="24"/>
      <tableStyleElement type="total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700">
                <a:solidFill>
                  <a:schemeClr val="accent2"/>
                </a:solidFill>
                <a:latin typeface="+mj-lt"/>
              </a:rPr>
              <a:t>% Income Per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54843061972626"/>
          <c:y val="0.21974866218904332"/>
          <c:w val="0.38416471727441837"/>
          <c:h val="0.59996841721872862"/>
        </c:manualLayout>
      </c:layout>
      <c:pieChart>
        <c:varyColors val="1"/>
        <c:ser>
          <c:idx val="1"/>
          <c:order val="0"/>
          <c:tx>
            <c:strRef>
              <c:f>SALES!$K$15</c:f>
              <c:strCache>
                <c:ptCount val="1"/>
                <c:pt idx="0">
                  <c:v>Total 
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56-4063-93EE-254A75DB22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56-4063-93EE-254A75DB22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SALES!$B$16:$B$21</c:f>
              <c:strCache>
                <c:ptCount val="5"/>
                <c:pt idx="0">
                  <c:v>[Item 1]</c:v>
                </c:pt>
                <c:pt idx="1">
                  <c:v>[Item 2]</c:v>
                </c:pt>
                <c:pt idx="2">
                  <c:v>[Item 3]</c:v>
                </c:pt>
                <c:pt idx="3">
                  <c:v>[Item 4]</c:v>
                </c:pt>
                <c:pt idx="4">
                  <c:v>[Item 5]</c:v>
                </c:pt>
              </c:strCache>
            </c:strRef>
          </c:cat>
          <c:val>
            <c:numRef>
              <c:f>SALES!$K$16:$K$21</c:f>
              <c:numCache>
                <c:formatCode>"$"#.##000</c:formatCode>
                <c:ptCount val="5"/>
                <c:pt idx="0">
                  <c:v>196.75</c:v>
                </c:pt>
                <c:pt idx="1">
                  <c:v>224.625</c:v>
                </c:pt>
                <c:pt idx="2">
                  <c:v>244.00000000000006</c:v>
                </c:pt>
                <c:pt idx="3">
                  <c:v>300</c:v>
                </c:pt>
                <c:pt idx="4">
                  <c:v>218.39999999999998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6-4063-93EE-254A75DB22F3}"/>
            </c:ext>
          </c:extLst>
        </c:ser>
        <c:ser>
          <c:idx val="0"/>
          <c:order val="1"/>
          <c:tx>
            <c:strRef>
              <c:f>SALES!$K$15</c:f>
              <c:strCache>
                <c:ptCount val="1"/>
                <c:pt idx="0">
                  <c:v>Total 
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A56-4063-93EE-254A75DB22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A56-4063-93EE-254A75DB22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SALES!$B$16:$B$21</c:f>
              <c:strCache>
                <c:ptCount val="5"/>
                <c:pt idx="0">
                  <c:v>[Item 1]</c:v>
                </c:pt>
                <c:pt idx="1">
                  <c:v>[Item 2]</c:v>
                </c:pt>
                <c:pt idx="2">
                  <c:v>[Item 3]</c:v>
                </c:pt>
                <c:pt idx="3">
                  <c:v>[Item 4]</c:v>
                </c:pt>
                <c:pt idx="4">
                  <c:v>[Item 5]</c:v>
                </c:pt>
              </c:strCache>
            </c:strRef>
          </c:cat>
          <c:val>
            <c:numRef>
              <c:f>SALES!$K$16:$K$21</c:f>
              <c:numCache>
                <c:formatCode>"$"#.##000</c:formatCode>
                <c:ptCount val="5"/>
                <c:pt idx="0">
                  <c:v>196.75</c:v>
                </c:pt>
                <c:pt idx="1">
                  <c:v>224.625</c:v>
                </c:pt>
                <c:pt idx="2">
                  <c:v>244.00000000000006</c:v>
                </c:pt>
                <c:pt idx="3">
                  <c:v>300</c:v>
                </c:pt>
                <c:pt idx="4">
                  <c:v>218.39999999999998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56-4063-93EE-254A75DB22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700">
                <a:solidFill>
                  <a:schemeClr val="accent2"/>
                </a:solidFill>
                <a:latin typeface="+mj-lt"/>
              </a:rPr>
              <a:t>Product Profit Per Item</a:t>
            </a:r>
          </a:p>
        </c:rich>
      </c:tx>
      <c:layout>
        <c:manualLayout>
          <c:xMode val="edge"/>
          <c:yMode val="edge"/>
          <c:x val="4.3327353847667253E-3"/>
          <c:y val="2.4356954038235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80130499527296E-2"/>
          <c:y val="0.20011251506327377"/>
          <c:w val="0.89621472203927166"/>
          <c:h val="0.6906328013373949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SALES!$I$15</c:f>
              <c:strCache>
                <c:ptCount val="1"/>
                <c:pt idx="0">
                  <c:v>Profit per Item (incl. shipping)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5-4B23-96D9-F2E72BB7457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5-4B23-96D9-F2E72BB745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5-4B23-96D9-F2E72BB745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25-4B23-96D9-F2E72BB74576}"/>
              </c:ext>
            </c:extLst>
          </c:dPt>
          <c:cat>
            <c:strRef>
              <c:f>SALES!$B$16:$B$21</c:f>
              <c:strCache>
                <c:ptCount val="5"/>
                <c:pt idx="0">
                  <c:v>[Item 1]</c:v>
                </c:pt>
                <c:pt idx="1">
                  <c:v>[Item 2]</c:v>
                </c:pt>
                <c:pt idx="2">
                  <c:v>[Item 3]</c:v>
                </c:pt>
                <c:pt idx="3">
                  <c:v>[Item 4]</c:v>
                </c:pt>
                <c:pt idx="4">
                  <c:v>[Item 5]</c:v>
                </c:pt>
              </c:strCache>
            </c:strRef>
          </c:cat>
          <c:val>
            <c:numRef>
              <c:f>SALES!$I$16:$I$21</c:f>
              <c:numCache>
                <c:formatCode>"$"#.##000</c:formatCode>
                <c:ptCount val="5"/>
                <c:pt idx="0">
                  <c:v>14.25</c:v>
                </c:pt>
                <c:pt idx="1">
                  <c:v>12.875</c:v>
                </c:pt>
                <c:pt idx="2">
                  <c:v>12.200000000000003</c:v>
                </c:pt>
                <c:pt idx="3">
                  <c:v>6</c:v>
                </c:pt>
                <c:pt idx="4">
                  <c:v>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579611696"/>
        <c:axId val="579612872"/>
      </c:barChart>
      <c:catAx>
        <c:axId val="57961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2872"/>
        <c:crosses val="autoZero"/>
        <c:auto val="1"/>
        <c:lblAlgn val="ctr"/>
        <c:lblOffset val="100"/>
        <c:noMultiLvlLbl val="0"/>
      </c:catAx>
      <c:valAx>
        <c:axId val="57961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.##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2" name="ProductIncomePctChart" descr="Chart each product in a pie chart, showing their percentage of a whole by income." title="Percent income per product 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</xdr:col>
      <xdr:colOff>219076</xdr:colOff>
      <xdr:row>14</xdr:row>
      <xdr:rowOff>0</xdr:rowOff>
    </xdr:to>
    <xdr:graphicFrame macro="">
      <xdr:nvGraphicFramePr>
        <xdr:cNvPr id="3" name="ProductIncomeChart" descr="Chart each item in a clustered column chart." title="Product income per item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5:K21" totalsRowCount="1" headerRowDxfId="22" dataDxfId="21" totalsRowDxfId="20" headerRowCellStyle="Heading 2" totalsRowCellStyle="Heading 1">
  <autoFilter ref="B15:K20" xr:uid="{00000000-0009-0000-0100-000001000000}"/>
  <tableColumns count="10">
    <tableColumn id="1" xr3:uid="{00000000-0010-0000-0000-000001000000}" name="Item" totalsRowLabel="Total" dataDxfId="19" totalsRowDxfId="18" dataCellStyle="Heading 1"/>
    <tableColumn id="2" xr3:uid="{00000000-0010-0000-0000-000002000000}" name="Cost Per Item" dataDxfId="17" totalsRowDxfId="16" dataCellStyle="Heading 1"/>
    <tableColumn id="3" xr3:uid="{00000000-0010-0000-0000-000003000000}" name="Percent Markup" dataDxfId="15" totalsRowDxfId="14" dataCellStyle="Heading 1"/>
    <tableColumn id="4" xr3:uid="{00000000-0010-0000-0000-000004000000}" name="Total Sold" dataDxfId="13" totalsRowDxfId="12" dataCellStyle="Heading 1"/>
    <tableColumn id="5" xr3:uid="{00000000-0010-0000-0000-000005000000}" name="Total _x000a_Revenue" totalsRowFunction="sum" dataDxfId="11" totalsRowDxfId="10" dataCellStyle="Heading 1">
      <calculatedColumnFormula>IFERROR(Table1[[#This Row],[Total Sold]]*Table1[[#This Row],[Cost Per Item]]*(1+Table1[[#This Row],[Percent Markup]]),0)</calculatedColumnFormula>
    </tableColumn>
    <tableColumn id="7" xr3:uid="{00000000-0010-0000-0000-000007000000}" name="Shipping Charge/Item" dataDxfId="9" totalsRowDxfId="8" dataCellStyle="Heading 1"/>
    <tableColumn id="8" xr3:uid="{00000000-0010-0000-0000-000008000000}" name="Shipping Cost/Item" dataDxfId="7" totalsRowDxfId="6" dataCellStyle="Heading 1"/>
    <tableColumn id="9" xr3:uid="{00000000-0010-0000-0000-000009000000}" name="Profit per Item (incl. shipping)" dataDxfId="5" totalsRowDxfId="4" dataCellStyle="Heading 1">
      <calculatedColumnFormula>IFERROR(Table1[[#This Row],[Cost Per Item]]*Table1[[#This Row],[Percent Markup]]+Table1[[#This Row],[Shipping Charge/Item]]-Table1[[#This Row],[Shipping Cost/Item]],0)</calculatedColumnFormula>
    </tableColumn>
    <tableColumn id="10" xr3:uid="{00000000-0010-0000-0000-00000A000000}" name="Returns" totalsRowFunction="sum" dataDxfId="3" totalsRowDxfId="2" dataCellStyle="Heading 1"/>
    <tableColumn id="11" xr3:uid="{00000000-0010-0000-0000-00000B000000}" name="Total _x000a_Income" totalsRowFunction="sum" dataDxfId="1" totalsRowDxfId="0" dataCellStyle="Heading 1">
      <calculatedColumnFormula>IFERROR((Table1[[#This Row],[Total Sold]]-Table1[[#This Row],[Returns]])*Table1[[#This Row],[Profit per Item (incl. shipping)]]+(Table1[[#This Row],[Returns]]*Table1[[#This Row],[Shipping Cost/Item]]),0)</calculatedColumnFormula>
    </tableColumn>
  </tableColumns>
  <tableStyleInfo name="Online sales tracker" showFirstColumn="0" showLastColumn="0" showRowStripes="1" showColumnStripes="0"/>
  <extLst>
    <ext xmlns:x14="http://schemas.microsoft.com/office/spreadsheetml/2009/9/main" uri="{504A1905-F514-4f6f-8877-14C23A59335A}">
      <x14:table altText="Online sales table" altTextSummary="Enter information about your online sales, including item, cost, markup percent, total sold, shipping charges and costs, and any returns."/>
    </ext>
  </extLst>
</table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autoPageBreaks="0" fitToPage="1"/>
  </sheetPr>
  <dimension ref="A1:L21"/>
  <sheetViews>
    <sheetView showGridLines="0" tabSelected="1" zoomScale="125" zoomScaleNormal="125" workbookViewId="0"/>
  </sheetViews>
  <sheetFormatPr baseColWidth="10" defaultColWidth="9" defaultRowHeight="27" customHeight="1" x14ac:dyDescent="0.2"/>
  <cols>
    <col min="1" max="1" width="2.83203125" style="2" customWidth="1"/>
    <col min="2" max="2" width="20.6640625" style="5" customWidth="1"/>
    <col min="3" max="3" width="10.33203125" style="5" customWidth="1"/>
    <col min="4" max="4" width="10.1640625" style="5" customWidth="1"/>
    <col min="5" max="5" width="7.83203125" style="5" customWidth="1"/>
    <col min="6" max="7" width="13.6640625" style="5" customWidth="1"/>
    <col min="8" max="8" width="11.6640625" style="5" customWidth="1"/>
    <col min="9" max="9" width="15.1640625" style="5" customWidth="1"/>
    <col min="10" max="10" width="9.6640625" style="5" customWidth="1"/>
    <col min="11" max="11" width="14.1640625" style="5" customWidth="1"/>
    <col min="12" max="12" width="2.83203125" style="2" customWidth="1"/>
    <col min="13" max="16384" width="9" style="2"/>
  </cols>
  <sheetData>
    <row r="1" spans="1:12" ht="45.75" customHeight="1" x14ac:dyDescent="0.45">
      <c r="A1" s="1"/>
      <c r="B1" s="1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4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9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9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60" customHeight="1" x14ac:dyDescent="0.2">
      <c r="B15" s="12" t="s">
        <v>1</v>
      </c>
      <c r="C15" s="12" t="s">
        <v>2</v>
      </c>
      <c r="D15" s="12" t="s">
        <v>9</v>
      </c>
      <c r="E15" s="12" t="s">
        <v>3</v>
      </c>
      <c r="F15" s="12" t="s">
        <v>15</v>
      </c>
      <c r="G15" s="12" t="s">
        <v>4</v>
      </c>
      <c r="H15" s="12" t="s">
        <v>5</v>
      </c>
      <c r="I15" s="12" t="s">
        <v>6</v>
      </c>
      <c r="J15" s="12" t="s">
        <v>7</v>
      </c>
      <c r="K15" s="12" t="s">
        <v>16</v>
      </c>
    </row>
    <row r="16" spans="1:12" ht="27" customHeight="1" x14ac:dyDescent="0.2">
      <c r="B16" s="6" t="s">
        <v>10</v>
      </c>
      <c r="C16" s="7">
        <v>10</v>
      </c>
      <c r="D16" s="8">
        <v>1</v>
      </c>
      <c r="E16" s="9">
        <v>15</v>
      </c>
      <c r="F16" s="7">
        <f>IFERROR(Table1[[#This Row],[Total Sold]]*Table1[[#This Row],[Cost Per Item]]*(1+Table1[[#This Row],[Percent Markup]]),0)</f>
        <v>300</v>
      </c>
      <c r="G16" s="7">
        <v>10</v>
      </c>
      <c r="H16" s="7">
        <v>5.75</v>
      </c>
      <c r="I16" s="7">
        <f>IFERROR(Table1[[#This Row],[Cost Per Item]]*Table1[[#This Row],[Percent Markup]]+Table1[[#This Row],[Shipping Charge/Item]]-Table1[[#This Row],[Shipping Cost/Item]],0)</f>
        <v>14.25</v>
      </c>
      <c r="J16" s="9">
        <v>2</v>
      </c>
      <c r="K16" s="7">
        <f>IFERROR((Table1[[#This Row],[Total Sold]]-Table1[[#This Row],[Returns]])*Table1[[#This Row],[Profit per Item (incl. shipping)]]+(Table1[[#This Row],[Returns]]*Table1[[#This Row],[Shipping Cost/Item]]),0)</f>
        <v>196.75</v>
      </c>
    </row>
    <row r="17" spans="2:11" ht="27" customHeight="1" x14ac:dyDescent="0.2">
      <c r="B17" s="6" t="s">
        <v>11</v>
      </c>
      <c r="C17" s="7">
        <v>11.5</v>
      </c>
      <c r="D17" s="8">
        <v>0.75</v>
      </c>
      <c r="E17" s="9">
        <v>18</v>
      </c>
      <c r="F17" s="7">
        <f>IFERROR(Table1[[#This Row],[Total Sold]]*Table1[[#This Row],[Cost Per Item]]*(1+Table1[[#This Row],[Percent Markup]]),0)</f>
        <v>362.25</v>
      </c>
      <c r="G17" s="7">
        <v>10</v>
      </c>
      <c r="H17" s="7">
        <v>5.75</v>
      </c>
      <c r="I17" s="7">
        <f>IFERROR(Table1[[#This Row],[Cost Per Item]]*Table1[[#This Row],[Percent Markup]]+Table1[[#This Row],[Shipping Charge/Item]]-Table1[[#This Row],[Shipping Cost/Item]],0)</f>
        <v>12.875</v>
      </c>
      <c r="J17" s="9">
        <v>1</v>
      </c>
      <c r="K17" s="7">
        <f>IFERROR((Table1[[#This Row],[Total Sold]]-Table1[[#This Row],[Returns]])*Table1[[#This Row],[Profit per Item (incl. shipping)]]+(Table1[[#This Row],[Returns]]*Table1[[#This Row],[Shipping Cost/Item]]),0)</f>
        <v>224.625</v>
      </c>
    </row>
    <row r="18" spans="2:11" ht="27" customHeight="1" x14ac:dyDescent="0.2">
      <c r="B18" s="6" t="s">
        <v>12</v>
      </c>
      <c r="C18" s="7">
        <v>13</v>
      </c>
      <c r="D18" s="8">
        <v>0.65</v>
      </c>
      <c r="E18" s="9">
        <v>20</v>
      </c>
      <c r="F18" s="7">
        <f>IFERROR(Table1[[#This Row],[Total Sold]]*Table1[[#This Row],[Cost Per Item]]*(1+Table1[[#This Row],[Percent Markup]]),0)</f>
        <v>429</v>
      </c>
      <c r="G18" s="7">
        <v>10</v>
      </c>
      <c r="H18" s="7">
        <v>6.25</v>
      </c>
      <c r="I18" s="7">
        <f>IFERROR(Table1[[#This Row],[Cost Per Item]]*Table1[[#This Row],[Percent Markup]]+Table1[[#This Row],[Shipping Charge/Item]]-Table1[[#This Row],[Shipping Cost/Item]],0)</f>
        <v>12.200000000000003</v>
      </c>
      <c r="J18" s="9">
        <v>0</v>
      </c>
      <c r="K18" s="7">
        <f>IFERROR((Table1[[#This Row],[Total Sold]]-Table1[[#This Row],[Returns]])*Table1[[#This Row],[Profit per Item (incl. shipping)]]+(Table1[[#This Row],[Returns]]*Table1[[#This Row],[Shipping Cost/Item]]),0)</f>
        <v>244.00000000000006</v>
      </c>
    </row>
    <row r="19" spans="2:11" ht="27" customHeight="1" x14ac:dyDescent="0.2">
      <c r="B19" s="6" t="s">
        <v>13</v>
      </c>
      <c r="C19" s="7">
        <v>5</v>
      </c>
      <c r="D19" s="8">
        <v>0.9</v>
      </c>
      <c r="E19" s="9">
        <v>50</v>
      </c>
      <c r="F19" s="7">
        <f>IFERROR(Table1[[#This Row],[Total Sold]]*Table1[[#This Row],[Cost Per Item]]*(1+Table1[[#This Row],[Percent Markup]]),0)</f>
        <v>475</v>
      </c>
      <c r="G19" s="7">
        <v>5</v>
      </c>
      <c r="H19" s="7">
        <v>3.5</v>
      </c>
      <c r="I19" s="7">
        <f>IFERROR(Table1[[#This Row],[Cost Per Item]]*Table1[[#This Row],[Percent Markup]]+Table1[[#This Row],[Shipping Charge/Item]]-Table1[[#This Row],[Shipping Cost/Item]],0)</f>
        <v>6</v>
      </c>
      <c r="J19" s="9">
        <v>0</v>
      </c>
      <c r="K19" s="7">
        <f>IFERROR((Table1[[#This Row],[Total Sold]]-Table1[[#This Row],[Returns]])*Table1[[#This Row],[Profit per Item (incl. shipping)]]+(Table1[[#This Row],[Returns]]*Table1[[#This Row],[Shipping Cost/Item]]),0)</f>
        <v>300</v>
      </c>
    </row>
    <row r="20" spans="2:11" ht="27" customHeight="1" x14ac:dyDescent="0.2">
      <c r="B20" s="6" t="s">
        <v>14</v>
      </c>
      <c r="C20" s="7">
        <v>4</v>
      </c>
      <c r="D20" s="8">
        <v>0.9</v>
      </c>
      <c r="E20" s="9">
        <v>42</v>
      </c>
      <c r="F20" s="7">
        <f>IFERROR(Table1[[#This Row],[Total Sold]]*Table1[[#This Row],[Cost Per Item]]*(1+Table1[[#This Row],[Percent Markup]]),0)</f>
        <v>319.2</v>
      </c>
      <c r="G20" s="7">
        <v>5</v>
      </c>
      <c r="H20" s="7">
        <v>3.25</v>
      </c>
      <c r="I20" s="7">
        <f>IFERROR(Table1[[#This Row],[Cost Per Item]]*Table1[[#This Row],[Percent Markup]]+Table1[[#This Row],[Shipping Charge/Item]]-Table1[[#This Row],[Shipping Cost/Item]],0)</f>
        <v>5.35</v>
      </c>
      <c r="J20" s="9">
        <v>3</v>
      </c>
      <c r="K20" s="7">
        <f>IFERROR((Table1[[#This Row],[Total Sold]]-Table1[[#This Row],[Returns]])*Table1[[#This Row],[Profit per Item (incl. shipping)]]+(Table1[[#This Row],[Returns]]*Table1[[#This Row],[Shipping Cost/Item]]),0)</f>
        <v>218.39999999999998</v>
      </c>
    </row>
    <row r="21" spans="2:11" ht="27" customHeight="1" x14ac:dyDescent="0.2">
      <c r="B21" s="3" t="s">
        <v>8</v>
      </c>
      <c r="C21" s="3"/>
      <c r="D21" s="3"/>
      <c r="E21" s="3"/>
      <c r="F21" s="4">
        <f>SUBTOTAL(109,Table1[Total 
Revenue])</f>
        <v>1885.45</v>
      </c>
      <c r="G21" s="3"/>
      <c r="H21" s="3"/>
      <c r="I21" s="4"/>
      <c r="J21" s="10">
        <f>SUBTOTAL(109,Table1[Returns])</f>
        <v>6</v>
      </c>
      <c r="K21" s="4">
        <f>SUBTOTAL(109,Table1[Total 
Income])</f>
        <v>1183.7750000000001</v>
      </c>
    </row>
  </sheetData>
  <printOptions horizontalCentered="1"/>
  <pageMargins left="0.4" right="0.4" top="0.4" bottom="0.4" header="0.25" footer="0.25"/>
  <pageSetup scale="83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</vt:lpstr>
      <vt:lpstr>SALES!Print_Titles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2014-12-15T22:31:29Z</dcterms:created>
  <dcterms:modified xsi:type="dcterms:W3CDTF">2021-11-10T03:07:41Z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TF10000015</vt:lpwstr>
  </property>
</Properties>
</file>